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192e9de275642b91/Dokument/"/>
    </mc:Choice>
  </mc:AlternateContent>
  <xr:revisionPtr revIDLastSave="0" documentId="8_{AC5152BA-1603-4E30-BF02-D1EBA07EC543}" xr6:coauthVersionLast="47" xr6:coauthVersionMax="47" xr10:uidLastSave="{00000000-0000-0000-0000-000000000000}"/>
  <bookViews>
    <workbookView xWindow="-110" yWindow="-110" windowWidth="19420" windowHeight="10300" firstSheet="1" activeTab="5" xr2:uid="{62D0BF3B-A3B7-4CEE-AA69-BBFD55B83AA1}"/>
  </bookViews>
  <sheets>
    <sheet name="Trail Calc " sheetId="1" r:id="rId1"/>
    <sheet name="COG Calc" sheetId="2" r:id="rId2"/>
    <sheet name="Drag Calc Graph" sheetId="5" r:id="rId3"/>
    <sheet name="Gear Ratio Calc" sheetId="6" r:id="rId4"/>
    <sheet name="Driving Force" sheetId="8" r:id="rId5"/>
    <sheet name="RS250 " sheetId="9" r:id="rId6"/>
    <sheet name="RMZ250" sheetId="12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8" l="1"/>
  <c r="H2" i="8"/>
  <c r="G9" i="6"/>
  <c r="F8" i="6"/>
  <c r="O3" i="6"/>
  <c r="R7" i="5"/>
  <c r="M16" i="8"/>
  <c r="T16" i="8" s="1"/>
  <c r="C25" i="8"/>
  <c r="C248" i="8"/>
  <c r="C247" i="8"/>
  <c r="C246" i="8"/>
  <c r="C245" i="8"/>
  <c r="C244" i="8"/>
  <c r="C243" i="8"/>
  <c r="C242" i="8"/>
  <c r="C241" i="8"/>
  <c r="C240" i="8"/>
  <c r="C239" i="8"/>
  <c r="C238" i="8"/>
  <c r="C237" i="8"/>
  <c r="C236" i="8"/>
  <c r="C235" i="8"/>
  <c r="C234" i="8"/>
  <c r="C233" i="8"/>
  <c r="C232" i="8"/>
  <c r="C231" i="8"/>
  <c r="C230" i="8"/>
  <c r="C229" i="8"/>
  <c r="C228" i="8"/>
  <c r="C227" i="8"/>
  <c r="C226" i="8"/>
  <c r="C225" i="8"/>
  <c r="C224" i="8"/>
  <c r="C223" i="8"/>
  <c r="C222" i="8"/>
  <c r="C221" i="8"/>
  <c r="C220" i="8"/>
  <c r="C219" i="8"/>
  <c r="C218" i="8"/>
  <c r="C217" i="8"/>
  <c r="C216" i="8"/>
  <c r="C215" i="8"/>
  <c r="C214" i="8"/>
  <c r="C213" i="8"/>
  <c r="C212" i="8"/>
  <c r="C211" i="8"/>
  <c r="C210" i="8"/>
  <c r="C209" i="8"/>
  <c r="C208" i="8"/>
  <c r="C207" i="8"/>
  <c r="C206" i="8"/>
  <c r="C205" i="8"/>
  <c r="C204" i="8"/>
  <c r="C203" i="8"/>
  <c r="C202" i="8"/>
  <c r="C201" i="8"/>
  <c r="C200" i="8"/>
  <c r="C199" i="8"/>
  <c r="C198" i="8"/>
  <c r="C197" i="8"/>
  <c r="C196" i="8"/>
  <c r="C195" i="8"/>
  <c r="C194" i="8"/>
  <c r="C193" i="8"/>
  <c r="C192" i="8"/>
  <c r="C191" i="8"/>
  <c r="C190" i="8"/>
  <c r="C189" i="8"/>
  <c r="C188" i="8"/>
  <c r="C187" i="8"/>
  <c r="C186" i="8"/>
  <c r="C185" i="8"/>
  <c r="C184" i="8"/>
  <c r="C183" i="8"/>
  <c r="C182" i="8"/>
  <c r="C181" i="8"/>
  <c r="C180" i="8"/>
  <c r="C179" i="8"/>
  <c r="C178" i="8"/>
  <c r="C177" i="8"/>
  <c r="C176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132" i="8"/>
  <c r="C131" i="8"/>
  <c r="C130" i="8"/>
  <c r="C129" i="8"/>
  <c r="C128" i="8"/>
  <c r="C127" i="8"/>
  <c r="C126" i="8"/>
  <c r="C125" i="8"/>
  <c r="C124" i="8"/>
  <c r="C123" i="8"/>
  <c r="C122" i="8"/>
  <c r="C121" i="8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72" i="8"/>
  <c r="C71" i="8"/>
  <c r="C70" i="8"/>
  <c r="C69" i="8"/>
  <c r="C68" i="8"/>
  <c r="C67" i="8"/>
  <c r="C66" i="8"/>
  <c r="C65" i="8"/>
  <c r="C64" i="8"/>
  <c r="C63" i="8"/>
  <c r="C62" i="8"/>
  <c r="C61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4" i="8"/>
  <c r="R230" i="5"/>
  <c r="R229" i="5"/>
  <c r="R228" i="5"/>
  <c r="R227" i="5"/>
  <c r="R226" i="5"/>
  <c r="R225" i="5"/>
  <c r="R224" i="5"/>
  <c r="R223" i="5"/>
  <c r="R222" i="5"/>
  <c r="R221" i="5"/>
  <c r="R220" i="5"/>
  <c r="R219" i="5"/>
  <c r="R218" i="5"/>
  <c r="R217" i="5"/>
  <c r="R216" i="5"/>
  <c r="R215" i="5"/>
  <c r="R214" i="5"/>
  <c r="R213" i="5"/>
  <c r="R212" i="5"/>
  <c r="R211" i="5"/>
  <c r="R210" i="5"/>
  <c r="R209" i="5"/>
  <c r="R208" i="5"/>
  <c r="R207" i="5"/>
  <c r="R206" i="5"/>
  <c r="R205" i="5"/>
  <c r="R204" i="5"/>
  <c r="R203" i="5"/>
  <c r="R202" i="5"/>
  <c r="R201" i="5"/>
  <c r="R200" i="5"/>
  <c r="R199" i="5"/>
  <c r="R198" i="5"/>
  <c r="R197" i="5"/>
  <c r="R196" i="5"/>
  <c r="R195" i="5"/>
  <c r="R194" i="5"/>
  <c r="R193" i="5"/>
  <c r="R192" i="5"/>
  <c r="R191" i="5"/>
  <c r="R190" i="5"/>
  <c r="R189" i="5"/>
  <c r="R188" i="5"/>
  <c r="R187" i="5"/>
  <c r="R186" i="5"/>
  <c r="R185" i="5"/>
  <c r="R184" i="5"/>
  <c r="R183" i="5"/>
  <c r="R182" i="5"/>
  <c r="R181" i="5"/>
  <c r="R180" i="5"/>
  <c r="R179" i="5"/>
  <c r="R178" i="5"/>
  <c r="R177" i="5"/>
  <c r="R176" i="5"/>
  <c r="R175" i="5"/>
  <c r="R174" i="5"/>
  <c r="R173" i="5"/>
  <c r="R172" i="5"/>
  <c r="R171" i="5"/>
  <c r="R170" i="5"/>
  <c r="R169" i="5"/>
  <c r="R168" i="5"/>
  <c r="R167" i="5"/>
  <c r="R166" i="5"/>
  <c r="R165" i="5"/>
  <c r="R164" i="5"/>
  <c r="R163" i="5"/>
  <c r="R162" i="5"/>
  <c r="R161" i="5"/>
  <c r="R160" i="5"/>
  <c r="R159" i="5"/>
  <c r="R158" i="5"/>
  <c r="R157" i="5"/>
  <c r="R156" i="5"/>
  <c r="R155" i="5"/>
  <c r="R154" i="5"/>
  <c r="R153" i="5"/>
  <c r="R152" i="5"/>
  <c r="R151" i="5"/>
  <c r="R150" i="5"/>
  <c r="R149" i="5"/>
  <c r="R148" i="5"/>
  <c r="R147" i="5"/>
  <c r="R146" i="5"/>
  <c r="R145" i="5"/>
  <c r="R144" i="5"/>
  <c r="R143" i="5"/>
  <c r="R142" i="5"/>
  <c r="R141" i="5"/>
  <c r="R140" i="5"/>
  <c r="R139" i="5"/>
  <c r="R138" i="5"/>
  <c r="R137" i="5"/>
  <c r="R136" i="5"/>
  <c r="R135" i="5"/>
  <c r="R134" i="5"/>
  <c r="R133" i="5"/>
  <c r="R132" i="5"/>
  <c r="R131" i="5"/>
  <c r="R130" i="5"/>
  <c r="R129" i="5"/>
  <c r="R128" i="5"/>
  <c r="R127" i="5"/>
  <c r="R126" i="5"/>
  <c r="R125" i="5"/>
  <c r="R124" i="5"/>
  <c r="R123" i="5"/>
  <c r="R122" i="5"/>
  <c r="R121" i="5"/>
  <c r="R120" i="5"/>
  <c r="R119" i="5"/>
  <c r="R118" i="5"/>
  <c r="R117" i="5"/>
  <c r="R116" i="5"/>
  <c r="R115" i="5"/>
  <c r="R114" i="5"/>
  <c r="R113" i="5"/>
  <c r="R112" i="5"/>
  <c r="R111" i="5"/>
  <c r="R110" i="5"/>
  <c r="R109" i="5"/>
  <c r="R108" i="5"/>
  <c r="R107" i="5"/>
  <c r="R106" i="5"/>
  <c r="R105" i="5"/>
  <c r="R104" i="5"/>
  <c r="R103" i="5"/>
  <c r="R102" i="5"/>
  <c r="R101" i="5"/>
  <c r="R100" i="5"/>
  <c r="R99" i="5"/>
  <c r="R98" i="5"/>
  <c r="R97" i="5"/>
  <c r="R96" i="5"/>
  <c r="R95" i="5"/>
  <c r="R94" i="5"/>
  <c r="R93" i="5"/>
  <c r="R92" i="5"/>
  <c r="R91" i="5"/>
  <c r="R90" i="5"/>
  <c r="R89" i="5"/>
  <c r="R88" i="5"/>
  <c r="R87" i="5"/>
  <c r="R86" i="5"/>
  <c r="R85" i="5"/>
  <c r="R84" i="5"/>
  <c r="R83" i="5"/>
  <c r="R82" i="5"/>
  <c r="R81" i="5"/>
  <c r="R80" i="5"/>
  <c r="R79" i="5"/>
  <c r="R78" i="5"/>
  <c r="R77" i="5"/>
  <c r="R76" i="5"/>
  <c r="R75" i="5"/>
  <c r="R74" i="5"/>
  <c r="R73" i="5"/>
  <c r="R72" i="5"/>
  <c r="R71" i="5"/>
  <c r="R70" i="5"/>
  <c r="R69" i="5"/>
  <c r="R68" i="5"/>
  <c r="R67" i="5"/>
  <c r="R66" i="5"/>
  <c r="R65" i="5"/>
  <c r="R64" i="5"/>
  <c r="R63" i="5"/>
  <c r="R62" i="5"/>
  <c r="R61" i="5"/>
  <c r="R60" i="5"/>
  <c r="R59" i="5"/>
  <c r="R58" i="5"/>
  <c r="R57" i="5"/>
  <c r="R56" i="5"/>
  <c r="R55" i="5"/>
  <c r="R54" i="5"/>
  <c r="R53" i="5"/>
  <c r="R52" i="5"/>
  <c r="R51" i="5"/>
  <c r="R50" i="5"/>
  <c r="R49" i="5"/>
  <c r="R48" i="5"/>
  <c r="R47" i="5"/>
  <c r="R46" i="5"/>
  <c r="R45" i="5"/>
  <c r="R44" i="5"/>
  <c r="R43" i="5"/>
  <c r="R42" i="5"/>
  <c r="R41" i="5"/>
  <c r="R40" i="5"/>
  <c r="R39" i="5"/>
  <c r="R38" i="5"/>
  <c r="R37" i="5"/>
  <c r="R36" i="5"/>
  <c r="R35" i="5"/>
  <c r="R34" i="5"/>
  <c r="R33" i="5"/>
  <c r="R32" i="5"/>
  <c r="R31" i="5"/>
  <c r="R30" i="5"/>
  <c r="R29" i="5"/>
  <c r="R28" i="5"/>
  <c r="R27" i="5"/>
  <c r="R26" i="5"/>
  <c r="R25" i="5"/>
  <c r="R24" i="5"/>
  <c r="R23" i="5"/>
  <c r="R22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R8" i="5"/>
  <c r="R6" i="5"/>
  <c r="AP6" i="9"/>
  <c r="AP7" i="9"/>
  <c r="AP8" i="9"/>
  <c r="AP9" i="9"/>
  <c r="AP10" i="9"/>
  <c r="AP11" i="9"/>
  <c r="AP12" i="9"/>
  <c r="AP13" i="9"/>
  <c r="AP14" i="9"/>
  <c r="AP15" i="9"/>
  <c r="AP16" i="9"/>
  <c r="AP17" i="9"/>
  <c r="AP18" i="9"/>
  <c r="AP19" i="9"/>
  <c r="AP20" i="9"/>
  <c r="AP21" i="9"/>
  <c r="AP22" i="9"/>
  <c r="AP23" i="9"/>
  <c r="AP24" i="9"/>
  <c r="AP25" i="9"/>
  <c r="AP26" i="9"/>
  <c r="AP27" i="9"/>
  <c r="AP28" i="9"/>
  <c r="AP29" i="9"/>
  <c r="AP30" i="9"/>
  <c r="AP31" i="9"/>
  <c r="AP32" i="9"/>
  <c r="AP33" i="9"/>
  <c r="AP34" i="9"/>
  <c r="AP35" i="9"/>
  <c r="AP36" i="9"/>
  <c r="AP37" i="9"/>
  <c r="AP38" i="9"/>
  <c r="AP39" i="9"/>
  <c r="AP40" i="9"/>
  <c r="AP41" i="9"/>
  <c r="AP42" i="9"/>
  <c r="AP43" i="9"/>
  <c r="AP44" i="9"/>
  <c r="AP45" i="9"/>
  <c r="AP46" i="9"/>
  <c r="AP47" i="9"/>
  <c r="AP48" i="9"/>
  <c r="AP49" i="9"/>
  <c r="AP50" i="9"/>
  <c r="AP51" i="9"/>
  <c r="AP52" i="9"/>
  <c r="AP53" i="9"/>
  <c r="AP54" i="9"/>
  <c r="AP55" i="9"/>
  <c r="AP56" i="9"/>
  <c r="AP57" i="9"/>
  <c r="AP58" i="9"/>
  <c r="AP59" i="9"/>
  <c r="AP60" i="9"/>
  <c r="AP61" i="9"/>
  <c r="AP62" i="9"/>
  <c r="AP63" i="9"/>
  <c r="AP64" i="9"/>
  <c r="AP65" i="9"/>
  <c r="AP66" i="9"/>
  <c r="AP67" i="9"/>
  <c r="AP68" i="9"/>
  <c r="AP69" i="9"/>
  <c r="AP70" i="9"/>
  <c r="AP71" i="9"/>
  <c r="AP72" i="9"/>
  <c r="AP73" i="9"/>
  <c r="AP74" i="9"/>
  <c r="AP75" i="9"/>
  <c r="AP76" i="9"/>
  <c r="AP77" i="9"/>
  <c r="AP78" i="9"/>
  <c r="AP79" i="9"/>
  <c r="AP80" i="9"/>
  <c r="AP81" i="9"/>
  <c r="AP82" i="9"/>
  <c r="AP83" i="9"/>
  <c r="AP84" i="9"/>
  <c r="AP85" i="9"/>
  <c r="AP86" i="9"/>
  <c r="AP87" i="9"/>
  <c r="AP88" i="9"/>
  <c r="AP89" i="9"/>
  <c r="AP90" i="9"/>
  <c r="AP91" i="9"/>
  <c r="AP92" i="9"/>
  <c r="AP93" i="9"/>
  <c r="AP94" i="9"/>
  <c r="AP95" i="9"/>
  <c r="AP96" i="9"/>
  <c r="AP97" i="9"/>
  <c r="AP98" i="9"/>
  <c r="AP99" i="9"/>
  <c r="AP100" i="9"/>
  <c r="AP101" i="9"/>
  <c r="AP102" i="9"/>
  <c r="AP103" i="9"/>
  <c r="AP104" i="9"/>
  <c r="AP105" i="9"/>
  <c r="AP106" i="9"/>
  <c r="AP107" i="9"/>
  <c r="AP108" i="9"/>
  <c r="AP109" i="9"/>
  <c r="AP110" i="9"/>
  <c r="AP111" i="9"/>
  <c r="AP112" i="9"/>
  <c r="AP113" i="9"/>
  <c r="AP114" i="9"/>
  <c r="AP115" i="9"/>
  <c r="AP116" i="9"/>
  <c r="AP117" i="9"/>
  <c r="AP118" i="9"/>
  <c r="AP119" i="9"/>
  <c r="AP120" i="9"/>
  <c r="AP121" i="9"/>
  <c r="AP122" i="9"/>
  <c r="AP123" i="9"/>
  <c r="AP124" i="9"/>
  <c r="AP125" i="9"/>
  <c r="AP126" i="9"/>
  <c r="AP127" i="9"/>
  <c r="AP128" i="9"/>
  <c r="AP129" i="9"/>
  <c r="AP130" i="9"/>
  <c r="AP131" i="9"/>
  <c r="AP132" i="9"/>
  <c r="AP133" i="9"/>
  <c r="AP134" i="9"/>
  <c r="AP135" i="9"/>
  <c r="AP136" i="9"/>
  <c r="AP137" i="9"/>
  <c r="AP138" i="9"/>
  <c r="AP139" i="9"/>
  <c r="AP140" i="9"/>
  <c r="AP141" i="9"/>
  <c r="AP142" i="9"/>
  <c r="AP143" i="9"/>
  <c r="AP144" i="9"/>
  <c r="AP145" i="9"/>
  <c r="AP146" i="9"/>
  <c r="AP147" i="9"/>
  <c r="AP148" i="9"/>
  <c r="AP149" i="9"/>
  <c r="AP150" i="9"/>
  <c r="AP151" i="9"/>
  <c r="AP152" i="9"/>
  <c r="AP153" i="9"/>
  <c r="AP154" i="9"/>
  <c r="AP155" i="9"/>
  <c r="AP156" i="9"/>
  <c r="AP157" i="9"/>
  <c r="AP158" i="9"/>
  <c r="AP159" i="9"/>
  <c r="AP160" i="9"/>
  <c r="AP161" i="9"/>
  <c r="AP162" i="9"/>
  <c r="AP163" i="9"/>
  <c r="AP164" i="9"/>
  <c r="AP165" i="9"/>
  <c r="AP166" i="9"/>
  <c r="AP167" i="9"/>
  <c r="AP168" i="9"/>
  <c r="AP169" i="9"/>
  <c r="AP170" i="9"/>
  <c r="AP171" i="9"/>
  <c r="AP172" i="9"/>
  <c r="AP173" i="9"/>
  <c r="AP174" i="9"/>
  <c r="AP175" i="9"/>
  <c r="AP176" i="9"/>
  <c r="AP177" i="9"/>
  <c r="AP178" i="9"/>
  <c r="AP179" i="9"/>
  <c r="AP180" i="9"/>
  <c r="AP181" i="9"/>
  <c r="AP182" i="9"/>
  <c r="AP183" i="9"/>
  <c r="AP184" i="9"/>
  <c r="AP185" i="9"/>
  <c r="AP186" i="9"/>
  <c r="AP187" i="9"/>
  <c r="AP188" i="9"/>
  <c r="AP189" i="9"/>
  <c r="AP190" i="9"/>
  <c r="AP191" i="9"/>
  <c r="AP192" i="9"/>
  <c r="AP193" i="9"/>
  <c r="AP194" i="9"/>
  <c r="AP195" i="9"/>
  <c r="AP196" i="9"/>
  <c r="AP197" i="9"/>
  <c r="AP198" i="9"/>
  <c r="AP199" i="9"/>
  <c r="AP200" i="9"/>
  <c r="AP201" i="9"/>
  <c r="AP202" i="9"/>
  <c r="AP203" i="9"/>
  <c r="AP204" i="9"/>
  <c r="AP205" i="9"/>
  <c r="AP206" i="9"/>
  <c r="AP207" i="9"/>
  <c r="AP208" i="9"/>
  <c r="AP209" i="9"/>
  <c r="AP210" i="9"/>
  <c r="AP211" i="9"/>
  <c r="AP212" i="9"/>
  <c r="AP213" i="9"/>
  <c r="AP214" i="9"/>
  <c r="AP215" i="9"/>
  <c r="AP216" i="9"/>
  <c r="AP217" i="9"/>
  <c r="AP218" i="9"/>
  <c r="AP219" i="9"/>
  <c r="AP220" i="9"/>
  <c r="AP221" i="9"/>
  <c r="AP222" i="9"/>
  <c r="AP223" i="9"/>
  <c r="AP224" i="9"/>
  <c r="AP225" i="9"/>
  <c r="AP226" i="9"/>
  <c r="AP227" i="9"/>
  <c r="AP228" i="9"/>
  <c r="AP229" i="9"/>
  <c r="AP230" i="9"/>
  <c r="AP231" i="9"/>
  <c r="AP232" i="9"/>
  <c r="AP233" i="9"/>
  <c r="AP234" i="9"/>
  <c r="AP235" i="9"/>
  <c r="AP236" i="9"/>
  <c r="AP237" i="9"/>
  <c r="AP238" i="9"/>
  <c r="AP239" i="9"/>
  <c r="AP240" i="9"/>
  <c r="AP241" i="9"/>
  <c r="AP242" i="9"/>
  <c r="AP243" i="9"/>
  <c r="AP244" i="9"/>
  <c r="AP245" i="9"/>
  <c r="AP246" i="9"/>
  <c r="AP247" i="9"/>
  <c r="AP248" i="9"/>
  <c r="AP249" i="9"/>
  <c r="AP250" i="9"/>
  <c r="AP251" i="9"/>
  <c r="AP252" i="9"/>
  <c r="AP253" i="9"/>
  <c r="AP254" i="9"/>
  <c r="AP255" i="9"/>
  <c r="AP256" i="9"/>
  <c r="AP257" i="9"/>
  <c r="AP258" i="9"/>
  <c r="AP259" i="9"/>
  <c r="AP260" i="9"/>
  <c r="AP261" i="9"/>
  <c r="AP262" i="9"/>
  <c r="AP263" i="9"/>
  <c r="AP264" i="9"/>
  <c r="AP265" i="9"/>
  <c r="AP266" i="9"/>
  <c r="AP267" i="9"/>
  <c r="AP268" i="9"/>
  <c r="AP269" i="9"/>
  <c r="AP270" i="9"/>
  <c r="AP271" i="9"/>
  <c r="AP272" i="9"/>
  <c r="AP273" i="9"/>
  <c r="AP274" i="9"/>
  <c r="AP275" i="9"/>
  <c r="AP276" i="9"/>
  <c r="AP277" i="9"/>
  <c r="AP278" i="9"/>
  <c r="AP279" i="9"/>
  <c r="AP280" i="9"/>
  <c r="AP281" i="9"/>
  <c r="AP282" i="9"/>
  <c r="AP283" i="9"/>
  <c r="AP284" i="9"/>
  <c r="AP285" i="9"/>
  <c r="AP286" i="9"/>
  <c r="AP287" i="9"/>
  <c r="AP288" i="9"/>
  <c r="AP289" i="9"/>
  <c r="AP290" i="9"/>
  <c r="AP291" i="9"/>
  <c r="AP292" i="9"/>
  <c r="AP293" i="9"/>
  <c r="AP294" i="9"/>
  <c r="AP295" i="9"/>
  <c r="AP296" i="9"/>
  <c r="AP297" i="9"/>
  <c r="AP298" i="9"/>
  <c r="AP299" i="9"/>
  <c r="AP300" i="9"/>
  <c r="AP301" i="9"/>
  <c r="AP302" i="9"/>
  <c r="AP303" i="9"/>
  <c r="AP304" i="9"/>
  <c r="AP305" i="9"/>
  <c r="AP306" i="9"/>
  <c r="AP307" i="9"/>
  <c r="AP308" i="9"/>
  <c r="AP309" i="9"/>
  <c r="AP310" i="9"/>
  <c r="AP311" i="9"/>
  <c r="AP312" i="9"/>
  <c r="AP313" i="9"/>
  <c r="AP314" i="9"/>
  <c r="AP315" i="9"/>
  <c r="AP316" i="9"/>
  <c r="AP317" i="9"/>
  <c r="AP318" i="9"/>
  <c r="AP319" i="9"/>
  <c r="AP320" i="9"/>
  <c r="AP321" i="9"/>
  <c r="AP322" i="9"/>
  <c r="AP323" i="9"/>
  <c r="AP324" i="9"/>
  <c r="AP325" i="9"/>
  <c r="AP326" i="9"/>
  <c r="AP327" i="9"/>
  <c r="AP328" i="9"/>
  <c r="AP329" i="9"/>
  <c r="AP330" i="9"/>
  <c r="AP331" i="9"/>
  <c r="AP332" i="9"/>
  <c r="AP333" i="9"/>
  <c r="AP334" i="9"/>
  <c r="AP335" i="9"/>
  <c r="AP336" i="9"/>
  <c r="AP337" i="9"/>
  <c r="AP338" i="9"/>
  <c r="AP339" i="9"/>
  <c r="AP340" i="9"/>
  <c r="AP341" i="9"/>
  <c r="AP342" i="9"/>
  <c r="AP343" i="9"/>
  <c r="AP344" i="9"/>
  <c r="AP345" i="9"/>
  <c r="AP346" i="9"/>
  <c r="AP347" i="9"/>
  <c r="AP348" i="9"/>
  <c r="AP349" i="9"/>
  <c r="AP350" i="9"/>
  <c r="AP351" i="9"/>
  <c r="AP352" i="9"/>
  <c r="AP353" i="9"/>
  <c r="AP354" i="9"/>
  <c r="AP355" i="9"/>
  <c r="AP356" i="9"/>
  <c r="AP357" i="9"/>
  <c r="AP358" i="9"/>
  <c r="AP359" i="9"/>
  <c r="AP360" i="9"/>
  <c r="AP361" i="9"/>
  <c r="AP362" i="9"/>
  <c r="AP363" i="9"/>
  <c r="AP5" i="9"/>
  <c r="AO6" i="9"/>
  <c r="AO7" i="9"/>
  <c r="AO8" i="9"/>
  <c r="AO9" i="9"/>
  <c r="AO10" i="9"/>
  <c r="AO11" i="9"/>
  <c r="AO12" i="9"/>
  <c r="AO13" i="9"/>
  <c r="AO14" i="9"/>
  <c r="AO15" i="9"/>
  <c r="AO16" i="9"/>
  <c r="AO17" i="9"/>
  <c r="AO18" i="9"/>
  <c r="AO19" i="9"/>
  <c r="AO20" i="9"/>
  <c r="AO21" i="9"/>
  <c r="AO22" i="9"/>
  <c r="AO23" i="9"/>
  <c r="AO24" i="9"/>
  <c r="AO25" i="9"/>
  <c r="AO26" i="9"/>
  <c r="AO27" i="9"/>
  <c r="AO28" i="9"/>
  <c r="AO29" i="9"/>
  <c r="AO30" i="9"/>
  <c r="AO31" i="9"/>
  <c r="AO32" i="9"/>
  <c r="AO33" i="9"/>
  <c r="AO34" i="9"/>
  <c r="AO35" i="9"/>
  <c r="AO36" i="9"/>
  <c r="AO37" i="9"/>
  <c r="AO38" i="9"/>
  <c r="AO39" i="9"/>
  <c r="AO40" i="9"/>
  <c r="AO41" i="9"/>
  <c r="AO42" i="9"/>
  <c r="AO43" i="9"/>
  <c r="AO44" i="9"/>
  <c r="AO45" i="9"/>
  <c r="AO46" i="9"/>
  <c r="AO47" i="9"/>
  <c r="AO48" i="9"/>
  <c r="AO49" i="9"/>
  <c r="AO50" i="9"/>
  <c r="AO51" i="9"/>
  <c r="AO52" i="9"/>
  <c r="AO53" i="9"/>
  <c r="AO54" i="9"/>
  <c r="AO55" i="9"/>
  <c r="AO56" i="9"/>
  <c r="AO57" i="9"/>
  <c r="AO58" i="9"/>
  <c r="AO59" i="9"/>
  <c r="AO60" i="9"/>
  <c r="AO61" i="9"/>
  <c r="AO62" i="9"/>
  <c r="AO63" i="9"/>
  <c r="AO64" i="9"/>
  <c r="AO65" i="9"/>
  <c r="AO66" i="9"/>
  <c r="AO67" i="9"/>
  <c r="AO68" i="9"/>
  <c r="AO69" i="9"/>
  <c r="AO70" i="9"/>
  <c r="AO71" i="9"/>
  <c r="AO72" i="9"/>
  <c r="AO73" i="9"/>
  <c r="AO74" i="9"/>
  <c r="AO75" i="9"/>
  <c r="AO76" i="9"/>
  <c r="AO77" i="9"/>
  <c r="AO78" i="9"/>
  <c r="AO79" i="9"/>
  <c r="AO80" i="9"/>
  <c r="AO81" i="9"/>
  <c r="AO82" i="9"/>
  <c r="AO83" i="9"/>
  <c r="AO84" i="9"/>
  <c r="AO85" i="9"/>
  <c r="AO86" i="9"/>
  <c r="AO87" i="9"/>
  <c r="AO88" i="9"/>
  <c r="AO89" i="9"/>
  <c r="AO90" i="9"/>
  <c r="AO91" i="9"/>
  <c r="AO92" i="9"/>
  <c r="AO93" i="9"/>
  <c r="AO94" i="9"/>
  <c r="AO95" i="9"/>
  <c r="AO96" i="9"/>
  <c r="AO97" i="9"/>
  <c r="AO98" i="9"/>
  <c r="AO99" i="9"/>
  <c r="AO100" i="9"/>
  <c r="AO101" i="9"/>
  <c r="AO102" i="9"/>
  <c r="AO103" i="9"/>
  <c r="AO104" i="9"/>
  <c r="AO105" i="9"/>
  <c r="AO106" i="9"/>
  <c r="AO107" i="9"/>
  <c r="AO108" i="9"/>
  <c r="AO109" i="9"/>
  <c r="AO110" i="9"/>
  <c r="AO111" i="9"/>
  <c r="AO112" i="9"/>
  <c r="AO113" i="9"/>
  <c r="AO114" i="9"/>
  <c r="AO115" i="9"/>
  <c r="AO116" i="9"/>
  <c r="AO117" i="9"/>
  <c r="AO118" i="9"/>
  <c r="AO119" i="9"/>
  <c r="AO120" i="9"/>
  <c r="AO121" i="9"/>
  <c r="AO122" i="9"/>
  <c r="AO123" i="9"/>
  <c r="AO124" i="9"/>
  <c r="AO125" i="9"/>
  <c r="AO126" i="9"/>
  <c r="AO127" i="9"/>
  <c r="AO128" i="9"/>
  <c r="AO129" i="9"/>
  <c r="AO130" i="9"/>
  <c r="AO131" i="9"/>
  <c r="AO132" i="9"/>
  <c r="AO133" i="9"/>
  <c r="AO134" i="9"/>
  <c r="AO135" i="9"/>
  <c r="AO136" i="9"/>
  <c r="AO137" i="9"/>
  <c r="AO138" i="9"/>
  <c r="AO139" i="9"/>
  <c r="AO140" i="9"/>
  <c r="AO141" i="9"/>
  <c r="AO142" i="9"/>
  <c r="AO143" i="9"/>
  <c r="AO144" i="9"/>
  <c r="AO145" i="9"/>
  <c r="AO146" i="9"/>
  <c r="AO147" i="9"/>
  <c r="AO148" i="9"/>
  <c r="AO149" i="9"/>
  <c r="AO150" i="9"/>
  <c r="AO151" i="9"/>
  <c r="AO152" i="9"/>
  <c r="AO153" i="9"/>
  <c r="AO154" i="9"/>
  <c r="AO155" i="9"/>
  <c r="AO156" i="9"/>
  <c r="AO157" i="9"/>
  <c r="AO158" i="9"/>
  <c r="AO159" i="9"/>
  <c r="AO160" i="9"/>
  <c r="AO161" i="9"/>
  <c r="AO162" i="9"/>
  <c r="AO163" i="9"/>
  <c r="AO164" i="9"/>
  <c r="AO165" i="9"/>
  <c r="AO166" i="9"/>
  <c r="AO167" i="9"/>
  <c r="AO168" i="9"/>
  <c r="AO169" i="9"/>
  <c r="AO170" i="9"/>
  <c r="AO171" i="9"/>
  <c r="AO172" i="9"/>
  <c r="AO173" i="9"/>
  <c r="AO174" i="9"/>
  <c r="AO175" i="9"/>
  <c r="AO176" i="9"/>
  <c r="AO177" i="9"/>
  <c r="AO178" i="9"/>
  <c r="AO179" i="9"/>
  <c r="AO180" i="9"/>
  <c r="AO181" i="9"/>
  <c r="AO182" i="9"/>
  <c r="AO183" i="9"/>
  <c r="AO184" i="9"/>
  <c r="AO185" i="9"/>
  <c r="AO186" i="9"/>
  <c r="AO187" i="9"/>
  <c r="AO188" i="9"/>
  <c r="AO189" i="9"/>
  <c r="AO190" i="9"/>
  <c r="AO191" i="9"/>
  <c r="AO192" i="9"/>
  <c r="AO193" i="9"/>
  <c r="AO194" i="9"/>
  <c r="AO195" i="9"/>
  <c r="AO196" i="9"/>
  <c r="AO197" i="9"/>
  <c r="AO198" i="9"/>
  <c r="AO199" i="9"/>
  <c r="AO200" i="9"/>
  <c r="AO201" i="9"/>
  <c r="AO202" i="9"/>
  <c r="AO203" i="9"/>
  <c r="AO204" i="9"/>
  <c r="AO205" i="9"/>
  <c r="AO206" i="9"/>
  <c r="AO207" i="9"/>
  <c r="AO208" i="9"/>
  <c r="AO209" i="9"/>
  <c r="AO210" i="9"/>
  <c r="AO211" i="9"/>
  <c r="AO212" i="9"/>
  <c r="AO213" i="9"/>
  <c r="AO214" i="9"/>
  <c r="AO215" i="9"/>
  <c r="AO216" i="9"/>
  <c r="AO217" i="9"/>
  <c r="AO218" i="9"/>
  <c r="AO219" i="9"/>
  <c r="AO220" i="9"/>
  <c r="AO221" i="9"/>
  <c r="AO222" i="9"/>
  <c r="AO223" i="9"/>
  <c r="AO224" i="9"/>
  <c r="AO225" i="9"/>
  <c r="AO226" i="9"/>
  <c r="AO227" i="9"/>
  <c r="AO228" i="9"/>
  <c r="AO229" i="9"/>
  <c r="AO230" i="9"/>
  <c r="AO231" i="9"/>
  <c r="AO232" i="9"/>
  <c r="AO233" i="9"/>
  <c r="AO234" i="9"/>
  <c r="AO235" i="9"/>
  <c r="AO236" i="9"/>
  <c r="AO237" i="9"/>
  <c r="AO238" i="9"/>
  <c r="AO239" i="9"/>
  <c r="AO240" i="9"/>
  <c r="AO241" i="9"/>
  <c r="AO242" i="9"/>
  <c r="AO243" i="9"/>
  <c r="AO244" i="9"/>
  <c r="AO245" i="9"/>
  <c r="AO246" i="9"/>
  <c r="AO247" i="9"/>
  <c r="AO248" i="9"/>
  <c r="AO249" i="9"/>
  <c r="AO250" i="9"/>
  <c r="AO251" i="9"/>
  <c r="AO252" i="9"/>
  <c r="AO253" i="9"/>
  <c r="AO254" i="9"/>
  <c r="AO255" i="9"/>
  <c r="AO256" i="9"/>
  <c r="AO257" i="9"/>
  <c r="AO258" i="9"/>
  <c r="AO259" i="9"/>
  <c r="AO260" i="9"/>
  <c r="AO261" i="9"/>
  <c r="AO262" i="9"/>
  <c r="AO263" i="9"/>
  <c r="AO264" i="9"/>
  <c r="AO265" i="9"/>
  <c r="AO266" i="9"/>
  <c r="AO267" i="9"/>
  <c r="AO268" i="9"/>
  <c r="AO269" i="9"/>
  <c r="AO270" i="9"/>
  <c r="AO271" i="9"/>
  <c r="AO272" i="9"/>
  <c r="AO273" i="9"/>
  <c r="AO274" i="9"/>
  <c r="AO275" i="9"/>
  <c r="AO276" i="9"/>
  <c r="AO277" i="9"/>
  <c r="AO278" i="9"/>
  <c r="AO279" i="9"/>
  <c r="AO280" i="9"/>
  <c r="AO281" i="9"/>
  <c r="AO282" i="9"/>
  <c r="AO283" i="9"/>
  <c r="AO284" i="9"/>
  <c r="AO285" i="9"/>
  <c r="AO286" i="9"/>
  <c r="AO287" i="9"/>
  <c r="AO288" i="9"/>
  <c r="AO289" i="9"/>
  <c r="AO290" i="9"/>
  <c r="AO291" i="9"/>
  <c r="AO292" i="9"/>
  <c r="AO293" i="9"/>
  <c r="AO294" i="9"/>
  <c r="AO295" i="9"/>
  <c r="AO296" i="9"/>
  <c r="AO297" i="9"/>
  <c r="AO298" i="9"/>
  <c r="AO299" i="9"/>
  <c r="AO300" i="9"/>
  <c r="AO301" i="9"/>
  <c r="AO302" i="9"/>
  <c r="AO303" i="9"/>
  <c r="AO304" i="9"/>
  <c r="AO305" i="9"/>
  <c r="AO306" i="9"/>
  <c r="AO307" i="9"/>
  <c r="AO308" i="9"/>
  <c r="AO309" i="9"/>
  <c r="AO310" i="9"/>
  <c r="AO311" i="9"/>
  <c r="AO312" i="9"/>
  <c r="AO313" i="9"/>
  <c r="AO314" i="9"/>
  <c r="AO315" i="9"/>
  <c r="AO316" i="9"/>
  <c r="AO317" i="9"/>
  <c r="AO318" i="9"/>
  <c r="AO319" i="9"/>
  <c r="AO320" i="9"/>
  <c r="AO321" i="9"/>
  <c r="AO322" i="9"/>
  <c r="AO323" i="9"/>
  <c r="AO324" i="9"/>
  <c r="AO325" i="9"/>
  <c r="AO326" i="9"/>
  <c r="AO327" i="9"/>
  <c r="AO328" i="9"/>
  <c r="AO329" i="9"/>
  <c r="AO330" i="9"/>
  <c r="AO331" i="9"/>
  <c r="AO332" i="9"/>
  <c r="AO333" i="9"/>
  <c r="AO334" i="9"/>
  <c r="AO335" i="9"/>
  <c r="AO336" i="9"/>
  <c r="AO337" i="9"/>
  <c r="AO338" i="9"/>
  <c r="AO339" i="9"/>
  <c r="AO340" i="9"/>
  <c r="AO341" i="9"/>
  <c r="AO342" i="9"/>
  <c r="AO343" i="9"/>
  <c r="AO344" i="9"/>
  <c r="AO345" i="9"/>
  <c r="AO346" i="9"/>
  <c r="AO347" i="9"/>
  <c r="AO348" i="9"/>
  <c r="AO349" i="9"/>
  <c r="AO350" i="9"/>
  <c r="AO351" i="9"/>
  <c r="AO352" i="9"/>
  <c r="AO353" i="9"/>
  <c r="AO354" i="9"/>
  <c r="AO355" i="9"/>
  <c r="AO356" i="9"/>
  <c r="AO357" i="9"/>
  <c r="AO358" i="9"/>
  <c r="AO359" i="9"/>
  <c r="AO360" i="9"/>
  <c r="AO361" i="9"/>
  <c r="AO362" i="9"/>
  <c r="AO363" i="9"/>
  <c r="AO5" i="9"/>
  <c r="AJ6" i="9"/>
  <c r="AJ7" i="9"/>
  <c r="AJ8" i="9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29" i="9"/>
  <c r="AJ30" i="9"/>
  <c r="AJ31" i="9"/>
  <c r="AJ32" i="9"/>
  <c r="AJ33" i="9"/>
  <c r="AJ34" i="9"/>
  <c r="AJ35" i="9"/>
  <c r="AJ36" i="9"/>
  <c r="AJ37" i="9"/>
  <c r="AJ38" i="9"/>
  <c r="AJ39" i="9"/>
  <c r="AJ40" i="9"/>
  <c r="AJ41" i="9"/>
  <c r="AJ42" i="9"/>
  <c r="AJ43" i="9"/>
  <c r="AJ44" i="9"/>
  <c r="AJ45" i="9"/>
  <c r="AJ46" i="9"/>
  <c r="AJ47" i="9"/>
  <c r="AJ48" i="9"/>
  <c r="AJ49" i="9"/>
  <c r="AJ50" i="9"/>
  <c r="AJ51" i="9"/>
  <c r="AJ52" i="9"/>
  <c r="AJ53" i="9"/>
  <c r="AJ54" i="9"/>
  <c r="AJ55" i="9"/>
  <c r="AJ56" i="9"/>
  <c r="AJ57" i="9"/>
  <c r="AJ58" i="9"/>
  <c r="AJ59" i="9"/>
  <c r="AJ60" i="9"/>
  <c r="AJ61" i="9"/>
  <c r="AJ62" i="9"/>
  <c r="AJ63" i="9"/>
  <c r="AJ64" i="9"/>
  <c r="AJ65" i="9"/>
  <c r="AJ66" i="9"/>
  <c r="AJ67" i="9"/>
  <c r="AJ68" i="9"/>
  <c r="AJ69" i="9"/>
  <c r="AJ70" i="9"/>
  <c r="AJ71" i="9"/>
  <c r="AJ72" i="9"/>
  <c r="AJ73" i="9"/>
  <c r="AJ74" i="9"/>
  <c r="AJ75" i="9"/>
  <c r="AJ76" i="9"/>
  <c r="AJ77" i="9"/>
  <c r="AJ78" i="9"/>
  <c r="AJ79" i="9"/>
  <c r="AJ80" i="9"/>
  <c r="AJ81" i="9"/>
  <c r="AJ82" i="9"/>
  <c r="AJ83" i="9"/>
  <c r="AJ84" i="9"/>
  <c r="AJ85" i="9"/>
  <c r="AJ86" i="9"/>
  <c r="AJ87" i="9"/>
  <c r="AJ88" i="9"/>
  <c r="AJ89" i="9"/>
  <c r="AJ90" i="9"/>
  <c r="AJ91" i="9"/>
  <c r="AJ92" i="9"/>
  <c r="AJ93" i="9"/>
  <c r="AJ94" i="9"/>
  <c r="AJ95" i="9"/>
  <c r="AJ96" i="9"/>
  <c r="AJ97" i="9"/>
  <c r="AJ98" i="9"/>
  <c r="AJ99" i="9"/>
  <c r="AJ100" i="9"/>
  <c r="AJ101" i="9"/>
  <c r="AJ102" i="9"/>
  <c r="AJ103" i="9"/>
  <c r="AJ104" i="9"/>
  <c r="AJ105" i="9"/>
  <c r="AJ106" i="9"/>
  <c r="AJ107" i="9"/>
  <c r="AJ108" i="9"/>
  <c r="AJ109" i="9"/>
  <c r="AJ110" i="9"/>
  <c r="AJ111" i="9"/>
  <c r="AJ112" i="9"/>
  <c r="AJ113" i="9"/>
  <c r="AJ114" i="9"/>
  <c r="AJ115" i="9"/>
  <c r="AJ116" i="9"/>
  <c r="AJ117" i="9"/>
  <c r="AJ118" i="9"/>
  <c r="AJ119" i="9"/>
  <c r="AJ120" i="9"/>
  <c r="AJ121" i="9"/>
  <c r="AJ122" i="9"/>
  <c r="AJ123" i="9"/>
  <c r="AJ124" i="9"/>
  <c r="AJ125" i="9"/>
  <c r="AJ126" i="9"/>
  <c r="AJ127" i="9"/>
  <c r="AJ128" i="9"/>
  <c r="AJ129" i="9"/>
  <c r="AJ130" i="9"/>
  <c r="AJ131" i="9"/>
  <c r="AJ132" i="9"/>
  <c r="AJ133" i="9"/>
  <c r="AJ134" i="9"/>
  <c r="AJ135" i="9"/>
  <c r="AJ136" i="9"/>
  <c r="AJ137" i="9"/>
  <c r="AJ138" i="9"/>
  <c r="AJ139" i="9"/>
  <c r="AJ140" i="9"/>
  <c r="AJ141" i="9"/>
  <c r="AJ142" i="9"/>
  <c r="AJ143" i="9"/>
  <c r="AJ144" i="9"/>
  <c r="AJ145" i="9"/>
  <c r="AJ146" i="9"/>
  <c r="AJ147" i="9"/>
  <c r="AJ148" i="9"/>
  <c r="AJ149" i="9"/>
  <c r="AJ150" i="9"/>
  <c r="AJ151" i="9"/>
  <c r="AJ152" i="9"/>
  <c r="AJ153" i="9"/>
  <c r="AJ154" i="9"/>
  <c r="AJ155" i="9"/>
  <c r="AJ156" i="9"/>
  <c r="AJ157" i="9"/>
  <c r="AJ158" i="9"/>
  <c r="AJ159" i="9"/>
  <c r="AJ160" i="9"/>
  <c r="AJ161" i="9"/>
  <c r="AJ162" i="9"/>
  <c r="AJ163" i="9"/>
  <c r="AJ164" i="9"/>
  <c r="AJ165" i="9"/>
  <c r="AJ166" i="9"/>
  <c r="AJ167" i="9"/>
  <c r="AJ168" i="9"/>
  <c r="AJ169" i="9"/>
  <c r="AJ170" i="9"/>
  <c r="AJ171" i="9"/>
  <c r="AJ172" i="9"/>
  <c r="AJ173" i="9"/>
  <c r="AJ174" i="9"/>
  <c r="AJ175" i="9"/>
  <c r="AJ176" i="9"/>
  <c r="AJ177" i="9"/>
  <c r="AJ178" i="9"/>
  <c r="AJ179" i="9"/>
  <c r="AJ180" i="9"/>
  <c r="AJ181" i="9"/>
  <c r="AJ182" i="9"/>
  <c r="AJ183" i="9"/>
  <c r="AJ184" i="9"/>
  <c r="AJ185" i="9"/>
  <c r="AJ186" i="9"/>
  <c r="AJ187" i="9"/>
  <c r="AJ188" i="9"/>
  <c r="AJ189" i="9"/>
  <c r="AJ190" i="9"/>
  <c r="AJ191" i="9"/>
  <c r="AJ192" i="9"/>
  <c r="AJ193" i="9"/>
  <c r="AJ194" i="9"/>
  <c r="AJ195" i="9"/>
  <c r="AJ196" i="9"/>
  <c r="AJ197" i="9"/>
  <c r="AJ198" i="9"/>
  <c r="AJ199" i="9"/>
  <c r="AJ200" i="9"/>
  <c r="AJ201" i="9"/>
  <c r="AJ202" i="9"/>
  <c r="AJ203" i="9"/>
  <c r="AJ204" i="9"/>
  <c r="AJ205" i="9"/>
  <c r="AJ206" i="9"/>
  <c r="AJ207" i="9"/>
  <c r="AJ208" i="9"/>
  <c r="AJ209" i="9"/>
  <c r="AJ210" i="9"/>
  <c r="AJ211" i="9"/>
  <c r="AJ212" i="9"/>
  <c r="AJ213" i="9"/>
  <c r="AJ214" i="9"/>
  <c r="AJ215" i="9"/>
  <c r="AJ216" i="9"/>
  <c r="AJ217" i="9"/>
  <c r="AJ218" i="9"/>
  <c r="AJ219" i="9"/>
  <c r="AJ220" i="9"/>
  <c r="AJ221" i="9"/>
  <c r="AJ222" i="9"/>
  <c r="AJ223" i="9"/>
  <c r="AJ224" i="9"/>
  <c r="AJ225" i="9"/>
  <c r="AJ226" i="9"/>
  <c r="AJ227" i="9"/>
  <c r="AJ228" i="9"/>
  <c r="AJ229" i="9"/>
  <c r="AJ230" i="9"/>
  <c r="AJ231" i="9"/>
  <c r="AJ232" i="9"/>
  <c r="AJ233" i="9"/>
  <c r="AJ234" i="9"/>
  <c r="AJ235" i="9"/>
  <c r="AJ236" i="9"/>
  <c r="AJ237" i="9"/>
  <c r="AJ238" i="9"/>
  <c r="AJ239" i="9"/>
  <c r="AJ240" i="9"/>
  <c r="AJ241" i="9"/>
  <c r="AJ242" i="9"/>
  <c r="AJ243" i="9"/>
  <c r="AJ244" i="9"/>
  <c r="AJ245" i="9"/>
  <c r="AJ246" i="9"/>
  <c r="AJ247" i="9"/>
  <c r="AJ248" i="9"/>
  <c r="AJ249" i="9"/>
  <c r="AJ250" i="9"/>
  <c r="AJ251" i="9"/>
  <c r="AJ252" i="9"/>
  <c r="AJ253" i="9"/>
  <c r="AJ254" i="9"/>
  <c r="AJ255" i="9"/>
  <c r="AJ256" i="9"/>
  <c r="AJ257" i="9"/>
  <c r="AJ258" i="9"/>
  <c r="AJ259" i="9"/>
  <c r="AJ260" i="9"/>
  <c r="AJ261" i="9"/>
  <c r="AJ262" i="9"/>
  <c r="AJ263" i="9"/>
  <c r="AJ264" i="9"/>
  <c r="AJ265" i="9"/>
  <c r="AJ266" i="9"/>
  <c r="AJ267" i="9"/>
  <c r="AJ268" i="9"/>
  <c r="AJ269" i="9"/>
  <c r="AJ270" i="9"/>
  <c r="AJ271" i="9"/>
  <c r="AJ272" i="9"/>
  <c r="AJ273" i="9"/>
  <c r="AJ274" i="9"/>
  <c r="AJ275" i="9"/>
  <c r="AJ276" i="9"/>
  <c r="AJ277" i="9"/>
  <c r="AJ278" i="9"/>
  <c r="AJ279" i="9"/>
  <c r="AJ280" i="9"/>
  <c r="AJ281" i="9"/>
  <c r="AJ282" i="9"/>
  <c r="AJ283" i="9"/>
  <c r="AJ284" i="9"/>
  <c r="AJ285" i="9"/>
  <c r="AJ286" i="9"/>
  <c r="AJ287" i="9"/>
  <c r="AJ288" i="9"/>
  <c r="AJ289" i="9"/>
  <c r="AJ290" i="9"/>
  <c r="AJ291" i="9"/>
  <c r="AJ292" i="9"/>
  <c r="AJ293" i="9"/>
  <c r="AJ294" i="9"/>
  <c r="AJ295" i="9"/>
  <c r="AJ296" i="9"/>
  <c r="AJ297" i="9"/>
  <c r="AJ298" i="9"/>
  <c r="AJ299" i="9"/>
  <c r="AJ300" i="9"/>
  <c r="AJ301" i="9"/>
  <c r="AJ302" i="9"/>
  <c r="AJ303" i="9"/>
  <c r="AJ304" i="9"/>
  <c r="AJ305" i="9"/>
  <c r="AJ306" i="9"/>
  <c r="AJ307" i="9"/>
  <c r="AJ308" i="9"/>
  <c r="AJ309" i="9"/>
  <c r="AJ310" i="9"/>
  <c r="AJ311" i="9"/>
  <c r="AJ312" i="9"/>
  <c r="AJ313" i="9"/>
  <c r="AJ314" i="9"/>
  <c r="AJ315" i="9"/>
  <c r="AJ316" i="9"/>
  <c r="AJ317" i="9"/>
  <c r="AJ318" i="9"/>
  <c r="AJ319" i="9"/>
  <c r="AJ320" i="9"/>
  <c r="AJ321" i="9"/>
  <c r="AJ322" i="9"/>
  <c r="AJ323" i="9"/>
  <c r="AJ324" i="9"/>
  <c r="AJ325" i="9"/>
  <c r="AJ326" i="9"/>
  <c r="AJ327" i="9"/>
  <c r="AJ328" i="9"/>
  <c r="AJ329" i="9"/>
  <c r="AJ330" i="9"/>
  <c r="AJ331" i="9"/>
  <c r="AJ332" i="9"/>
  <c r="AJ333" i="9"/>
  <c r="AJ334" i="9"/>
  <c r="AJ335" i="9"/>
  <c r="AJ336" i="9"/>
  <c r="AJ337" i="9"/>
  <c r="AJ338" i="9"/>
  <c r="AJ339" i="9"/>
  <c r="AJ340" i="9"/>
  <c r="AJ341" i="9"/>
  <c r="AJ342" i="9"/>
  <c r="AJ343" i="9"/>
  <c r="AJ344" i="9"/>
  <c r="AJ345" i="9"/>
  <c r="AJ346" i="9"/>
  <c r="AJ347" i="9"/>
  <c r="AJ348" i="9"/>
  <c r="AJ349" i="9"/>
  <c r="AJ350" i="9"/>
  <c r="AJ351" i="9"/>
  <c r="AJ352" i="9"/>
  <c r="AJ353" i="9"/>
  <c r="AJ354" i="9"/>
  <c r="AJ355" i="9"/>
  <c r="AJ356" i="9"/>
  <c r="AJ357" i="9"/>
  <c r="AJ358" i="9"/>
  <c r="AJ359" i="9"/>
  <c r="AJ360" i="9"/>
  <c r="AJ361" i="9"/>
  <c r="AJ362" i="9"/>
  <c r="AJ363" i="9"/>
  <c r="AK6" i="9"/>
  <c r="AK7" i="9"/>
  <c r="AK8" i="9"/>
  <c r="AK9" i="9"/>
  <c r="AK10" i="9"/>
  <c r="AK11" i="9"/>
  <c r="AK12" i="9"/>
  <c r="AK13" i="9"/>
  <c r="AK14" i="9"/>
  <c r="AK15" i="9"/>
  <c r="AK16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29" i="9"/>
  <c r="AK30" i="9"/>
  <c r="AK31" i="9"/>
  <c r="AK32" i="9"/>
  <c r="AK33" i="9"/>
  <c r="AK34" i="9"/>
  <c r="AK35" i="9"/>
  <c r="AK36" i="9"/>
  <c r="AK37" i="9"/>
  <c r="AK38" i="9"/>
  <c r="AK39" i="9"/>
  <c r="AK40" i="9"/>
  <c r="AK41" i="9"/>
  <c r="AK42" i="9"/>
  <c r="AK43" i="9"/>
  <c r="AK44" i="9"/>
  <c r="AK45" i="9"/>
  <c r="AK46" i="9"/>
  <c r="AK47" i="9"/>
  <c r="AK48" i="9"/>
  <c r="AK49" i="9"/>
  <c r="AK50" i="9"/>
  <c r="AK51" i="9"/>
  <c r="AK52" i="9"/>
  <c r="AK53" i="9"/>
  <c r="AK54" i="9"/>
  <c r="AK55" i="9"/>
  <c r="AK56" i="9"/>
  <c r="AK57" i="9"/>
  <c r="AK58" i="9"/>
  <c r="AK59" i="9"/>
  <c r="AK60" i="9"/>
  <c r="AK61" i="9"/>
  <c r="AK62" i="9"/>
  <c r="AK63" i="9"/>
  <c r="AK64" i="9"/>
  <c r="AK65" i="9"/>
  <c r="AK66" i="9"/>
  <c r="AK67" i="9"/>
  <c r="AK68" i="9"/>
  <c r="AK69" i="9"/>
  <c r="AK70" i="9"/>
  <c r="AK71" i="9"/>
  <c r="AK72" i="9"/>
  <c r="AK73" i="9"/>
  <c r="AK74" i="9"/>
  <c r="AK75" i="9"/>
  <c r="AK76" i="9"/>
  <c r="AK77" i="9"/>
  <c r="AK78" i="9"/>
  <c r="AK79" i="9"/>
  <c r="AK80" i="9"/>
  <c r="AK81" i="9"/>
  <c r="AK82" i="9"/>
  <c r="AK83" i="9"/>
  <c r="AK84" i="9"/>
  <c r="AK85" i="9"/>
  <c r="AK86" i="9"/>
  <c r="AK87" i="9"/>
  <c r="AK88" i="9"/>
  <c r="AK89" i="9"/>
  <c r="AK90" i="9"/>
  <c r="AK91" i="9"/>
  <c r="AK92" i="9"/>
  <c r="AK93" i="9"/>
  <c r="AK94" i="9"/>
  <c r="AK95" i="9"/>
  <c r="AK96" i="9"/>
  <c r="AK97" i="9"/>
  <c r="AK98" i="9"/>
  <c r="AK99" i="9"/>
  <c r="AK100" i="9"/>
  <c r="AK101" i="9"/>
  <c r="AK102" i="9"/>
  <c r="AK103" i="9"/>
  <c r="AK104" i="9"/>
  <c r="AK105" i="9"/>
  <c r="AK106" i="9"/>
  <c r="AK107" i="9"/>
  <c r="AK108" i="9"/>
  <c r="AK109" i="9"/>
  <c r="AK110" i="9"/>
  <c r="AK111" i="9"/>
  <c r="AK112" i="9"/>
  <c r="AK113" i="9"/>
  <c r="AK114" i="9"/>
  <c r="AK115" i="9"/>
  <c r="AK116" i="9"/>
  <c r="AK117" i="9"/>
  <c r="AK118" i="9"/>
  <c r="AK119" i="9"/>
  <c r="AK120" i="9"/>
  <c r="AK121" i="9"/>
  <c r="AK122" i="9"/>
  <c r="AK123" i="9"/>
  <c r="AK124" i="9"/>
  <c r="AK125" i="9"/>
  <c r="AK126" i="9"/>
  <c r="AK127" i="9"/>
  <c r="AK128" i="9"/>
  <c r="AK129" i="9"/>
  <c r="AK130" i="9"/>
  <c r="AK131" i="9"/>
  <c r="AK132" i="9"/>
  <c r="AK133" i="9"/>
  <c r="AK134" i="9"/>
  <c r="AK135" i="9"/>
  <c r="AK136" i="9"/>
  <c r="AK137" i="9"/>
  <c r="AK138" i="9"/>
  <c r="AK139" i="9"/>
  <c r="AK140" i="9"/>
  <c r="AK141" i="9"/>
  <c r="AK142" i="9"/>
  <c r="AK143" i="9"/>
  <c r="AK144" i="9"/>
  <c r="AK145" i="9"/>
  <c r="AK146" i="9"/>
  <c r="AK147" i="9"/>
  <c r="AK148" i="9"/>
  <c r="AK149" i="9"/>
  <c r="AK150" i="9"/>
  <c r="AK151" i="9"/>
  <c r="AK152" i="9"/>
  <c r="AK153" i="9"/>
  <c r="AK154" i="9"/>
  <c r="AK155" i="9"/>
  <c r="AK156" i="9"/>
  <c r="AK157" i="9"/>
  <c r="AK158" i="9"/>
  <c r="AK159" i="9"/>
  <c r="AK160" i="9"/>
  <c r="AK161" i="9"/>
  <c r="AK162" i="9"/>
  <c r="AK163" i="9"/>
  <c r="AK164" i="9"/>
  <c r="AK165" i="9"/>
  <c r="AK166" i="9"/>
  <c r="AK167" i="9"/>
  <c r="AK168" i="9"/>
  <c r="AK169" i="9"/>
  <c r="AK170" i="9"/>
  <c r="AK171" i="9"/>
  <c r="AK172" i="9"/>
  <c r="AK173" i="9"/>
  <c r="AK174" i="9"/>
  <c r="AK175" i="9"/>
  <c r="AK176" i="9"/>
  <c r="AK177" i="9"/>
  <c r="AK178" i="9"/>
  <c r="AK179" i="9"/>
  <c r="AK180" i="9"/>
  <c r="AK181" i="9"/>
  <c r="AK182" i="9"/>
  <c r="AK183" i="9"/>
  <c r="AK184" i="9"/>
  <c r="AK185" i="9"/>
  <c r="AK186" i="9"/>
  <c r="AK187" i="9"/>
  <c r="AK188" i="9"/>
  <c r="AK189" i="9"/>
  <c r="AK190" i="9"/>
  <c r="AK191" i="9"/>
  <c r="AK192" i="9"/>
  <c r="AK193" i="9"/>
  <c r="AK194" i="9"/>
  <c r="AK195" i="9"/>
  <c r="AK196" i="9"/>
  <c r="AK197" i="9"/>
  <c r="AK198" i="9"/>
  <c r="AK199" i="9"/>
  <c r="AK200" i="9"/>
  <c r="AK201" i="9"/>
  <c r="AK202" i="9"/>
  <c r="AK203" i="9"/>
  <c r="AK204" i="9"/>
  <c r="AK205" i="9"/>
  <c r="AK206" i="9"/>
  <c r="AK207" i="9"/>
  <c r="AK208" i="9"/>
  <c r="AK209" i="9"/>
  <c r="AK210" i="9"/>
  <c r="AK211" i="9"/>
  <c r="AK212" i="9"/>
  <c r="AK213" i="9"/>
  <c r="AK214" i="9"/>
  <c r="AK215" i="9"/>
  <c r="AK216" i="9"/>
  <c r="AK217" i="9"/>
  <c r="AK218" i="9"/>
  <c r="AK219" i="9"/>
  <c r="AK220" i="9"/>
  <c r="AK221" i="9"/>
  <c r="AK222" i="9"/>
  <c r="AK223" i="9"/>
  <c r="AK224" i="9"/>
  <c r="AK225" i="9"/>
  <c r="AK226" i="9"/>
  <c r="AK227" i="9"/>
  <c r="AK228" i="9"/>
  <c r="AK229" i="9"/>
  <c r="AK230" i="9"/>
  <c r="AK231" i="9"/>
  <c r="AK232" i="9"/>
  <c r="AK233" i="9"/>
  <c r="AK234" i="9"/>
  <c r="AK235" i="9"/>
  <c r="AK236" i="9"/>
  <c r="AK237" i="9"/>
  <c r="AK238" i="9"/>
  <c r="AK239" i="9"/>
  <c r="AK240" i="9"/>
  <c r="AK241" i="9"/>
  <c r="AK242" i="9"/>
  <c r="AK243" i="9"/>
  <c r="AK244" i="9"/>
  <c r="AK245" i="9"/>
  <c r="AK246" i="9"/>
  <c r="AK247" i="9"/>
  <c r="AK248" i="9"/>
  <c r="AK249" i="9"/>
  <c r="AK250" i="9"/>
  <c r="AK251" i="9"/>
  <c r="AK252" i="9"/>
  <c r="AK253" i="9"/>
  <c r="AK254" i="9"/>
  <c r="AK255" i="9"/>
  <c r="AK256" i="9"/>
  <c r="AK257" i="9"/>
  <c r="AK258" i="9"/>
  <c r="AK259" i="9"/>
  <c r="AK260" i="9"/>
  <c r="AK261" i="9"/>
  <c r="AK262" i="9"/>
  <c r="AK263" i="9"/>
  <c r="AK264" i="9"/>
  <c r="AK265" i="9"/>
  <c r="AK266" i="9"/>
  <c r="AK267" i="9"/>
  <c r="AK268" i="9"/>
  <c r="AK269" i="9"/>
  <c r="AK270" i="9"/>
  <c r="AK271" i="9"/>
  <c r="AK272" i="9"/>
  <c r="AK273" i="9"/>
  <c r="AK274" i="9"/>
  <c r="AK275" i="9"/>
  <c r="AK276" i="9"/>
  <c r="AK277" i="9"/>
  <c r="AK278" i="9"/>
  <c r="AK279" i="9"/>
  <c r="AK280" i="9"/>
  <c r="AK281" i="9"/>
  <c r="AK282" i="9"/>
  <c r="AK283" i="9"/>
  <c r="AK284" i="9"/>
  <c r="AK285" i="9"/>
  <c r="AK286" i="9"/>
  <c r="AK287" i="9"/>
  <c r="AK288" i="9"/>
  <c r="AK289" i="9"/>
  <c r="AK290" i="9"/>
  <c r="AK291" i="9"/>
  <c r="AK292" i="9"/>
  <c r="AK293" i="9"/>
  <c r="AK294" i="9"/>
  <c r="AK295" i="9"/>
  <c r="AK296" i="9"/>
  <c r="AK297" i="9"/>
  <c r="AK298" i="9"/>
  <c r="AK299" i="9"/>
  <c r="AK300" i="9"/>
  <c r="AK301" i="9"/>
  <c r="AK302" i="9"/>
  <c r="AK303" i="9"/>
  <c r="AK304" i="9"/>
  <c r="AK305" i="9"/>
  <c r="AK306" i="9"/>
  <c r="AK307" i="9"/>
  <c r="AK308" i="9"/>
  <c r="AK309" i="9"/>
  <c r="AK310" i="9"/>
  <c r="AK311" i="9"/>
  <c r="AK312" i="9"/>
  <c r="AK313" i="9"/>
  <c r="AK314" i="9"/>
  <c r="AK315" i="9"/>
  <c r="AK316" i="9"/>
  <c r="AK317" i="9"/>
  <c r="AK318" i="9"/>
  <c r="AK319" i="9"/>
  <c r="AK320" i="9"/>
  <c r="AK321" i="9"/>
  <c r="AK322" i="9"/>
  <c r="AK323" i="9"/>
  <c r="AK324" i="9"/>
  <c r="AK325" i="9"/>
  <c r="AK326" i="9"/>
  <c r="AK327" i="9"/>
  <c r="AK328" i="9"/>
  <c r="AK329" i="9"/>
  <c r="AK330" i="9"/>
  <c r="AK331" i="9"/>
  <c r="AK332" i="9"/>
  <c r="AK333" i="9"/>
  <c r="AK334" i="9"/>
  <c r="AK335" i="9"/>
  <c r="AK336" i="9"/>
  <c r="AK337" i="9"/>
  <c r="AK338" i="9"/>
  <c r="AK339" i="9"/>
  <c r="AK340" i="9"/>
  <c r="AK341" i="9"/>
  <c r="AK342" i="9"/>
  <c r="AK343" i="9"/>
  <c r="AK344" i="9"/>
  <c r="AK345" i="9"/>
  <c r="AK346" i="9"/>
  <c r="AK347" i="9"/>
  <c r="AK348" i="9"/>
  <c r="AK349" i="9"/>
  <c r="AK350" i="9"/>
  <c r="AK351" i="9"/>
  <c r="AK352" i="9"/>
  <c r="AK353" i="9"/>
  <c r="AK354" i="9"/>
  <c r="AK355" i="9"/>
  <c r="AK356" i="9"/>
  <c r="AK357" i="9"/>
  <c r="AK358" i="9"/>
  <c r="AK359" i="9"/>
  <c r="AK360" i="9"/>
  <c r="AK361" i="9"/>
  <c r="AK362" i="9"/>
  <c r="AK363" i="9"/>
  <c r="T46" i="9"/>
  <c r="AN363" i="9"/>
  <c r="AN362" i="9"/>
  <c r="AN361" i="9"/>
  <c r="AN360" i="9"/>
  <c r="AN359" i="9"/>
  <c r="AN358" i="9"/>
  <c r="AN357" i="9"/>
  <c r="AN356" i="9"/>
  <c r="AN355" i="9"/>
  <c r="AN354" i="9"/>
  <c r="AN353" i="9"/>
  <c r="AN352" i="9"/>
  <c r="AN351" i="9"/>
  <c r="AN350" i="9"/>
  <c r="AN349" i="9"/>
  <c r="AN348" i="9"/>
  <c r="AN347" i="9"/>
  <c r="AN346" i="9"/>
  <c r="AN345" i="9"/>
  <c r="AN344" i="9"/>
  <c r="AN343" i="9"/>
  <c r="AN342" i="9"/>
  <c r="AN341" i="9"/>
  <c r="AN340" i="9"/>
  <c r="AN339" i="9"/>
  <c r="AN338" i="9"/>
  <c r="AN337" i="9"/>
  <c r="AN336" i="9"/>
  <c r="AN335" i="9"/>
  <c r="AN334" i="9"/>
  <c r="AN333" i="9"/>
  <c r="AN332" i="9"/>
  <c r="AN331" i="9"/>
  <c r="AN330" i="9"/>
  <c r="AN329" i="9"/>
  <c r="AN328" i="9"/>
  <c r="AN327" i="9"/>
  <c r="AN326" i="9"/>
  <c r="AN325" i="9"/>
  <c r="AN324" i="9"/>
  <c r="AN323" i="9"/>
  <c r="AN322" i="9"/>
  <c r="AN321" i="9"/>
  <c r="AN320" i="9"/>
  <c r="AN319" i="9"/>
  <c r="AN318" i="9"/>
  <c r="AN317" i="9"/>
  <c r="AN316" i="9"/>
  <c r="AN315" i="9"/>
  <c r="AN314" i="9"/>
  <c r="AN313" i="9"/>
  <c r="AN312" i="9"/>
  <c r="AN311" i="9"/>
  <c r="AN310" i="9"/>
  <c r="AN309" i="9"/>
  <c r="AN308" i="9"/>
  <c r="AN307" i="9"/>
  <c r="AN306" i="9"/>
  <c r="AN305" i="9"/>
  <c r="AN304" i="9"/>
  <c r="AN303" i="9"/>
  <c r="AN302" i="9"/>
  <c r="AN301" i="9"/>
  <c r="AN300" i="9"/>
  <c r="AN299" i="9"/>
  <c r="AN298" i="9"/>
  <c r="AN297" i="9"/>
  <c r="AN296" i="9"/>
  <c r="AN295" i="9"/>
  <c r="AN294" i="9"/>
  <c r="AN293" i="9"/>
  <c r="AN292" i="9"/>
  <c r="AN291" i="9"/>
  <c r="AN290" i="9"/>
  <c r="AN289" i="9"/>
  <c r="AN288" i="9"/>
  <c r="AN287" i="9"/>
  <c r="AN286" i="9"/>
  <c r="AN285" i="9"/>
  <c r="AN284" i="9"/>
  <c r="AN283" i="9"/>
  <c r="AN282" i="9"/>
  <c r="AN281" i="9"/>
  <c r="AN280" i="9"/>
  <c r="AN279" i="9"/>
  <c r="AN278" i="9"/>
  <c r="AN277" i="9"/>
  <c r="AN276" i="9"/>
  <c r="AN275" i="9"/>
  <c r="AN274" i="9"/>
  <c r="AN273" i="9"/>
  <c r="AN272" i="9"/>
  <c r="AN271" i="9"/>
  <c r="AN270" i="9"/>
  <c r="AN269" i="9"/>
  <c r="AN268" i="9"/>
  <c r="AN267" i="9"/>
  <c r="AN266" i="9"/>
  <c r="AN265" i="9"/>
  <c r="AN264" i="9"/>
  <c r="AN263" i="9"/>
  <c r="AN262" i="9"/>
  <c r="AN261" i="9"/>
  <c r="AN260" i="9"/>
  <c r="AN259" i="9"/>
  <c r="AN258" i="9"/>
  <c r="AN257" i="9"/>
  <c r="AN256" i="9"/>
  <c r="AN255" i="9"/>
  <c r="AN254" i="9"/>
  <c r="AN253" i="9"/>
  <c r="AN252" i="9"/>
  <c r="AN251" i="9"/>
  <c r="AN250" i="9"/>
  <c r="AN249" i="9"/>
  <c r="AN248" i="9"/>
  <c r="AN247" i="9"/>
  <c r="AN246" i="9"/>
  <c r="AN245" i="9"/>
  <c r="AN244" i="9"/>
  <c r="AN243" i="9"/>
  <c r="AN242" i="9"/>
  <c r="AN241" i="9"/>
  <c r="AN240" i="9"/>
  <c r="AN239" i="9"/>
  <c r="AN238" i="9"/>
  <c r="AN237" i="9"/>
  <c r="AN236" i="9"/>
  <c r="AN235" i="9"/>
  <c r="AN234" i="9"/>
  <c r="AN233" i="9"/>
  <c r="AN232" i="9"/>
  <c r="AN231" i="9"/>
  <c r="AN230" i="9"/>
  <c r="AN229" i="9"/>
  <c r="AN228" i="9"/>
  <c r="AN227" i="9"/>
  <c r="AN226" i="9"/>
  <c r="AN225" i="9"/>
  <c r="AN224" i="9"/>
  <c r="AN223" i="9"/>
  <c r="AN222" i="9"/>
  <c r="AN221" i="9"/>
  <c r="AN220" i="9"/>
  <c r="AN219" i="9"/>
  <c r="AN218" i="9"/>
  <c r="AN217" i="9"/>
  <c r="AN216" i="9"/>
  <c r="AN215" i="9"/>
  <c r="AN214" i="9"/>
  <c r="AN213" i="9"/>
  <c r="AN212" i="9"/>
  <c r="AN211" i="9"/>
  <c r="AN210" i="9"/>
  <c r="AN209" i="9"/>
  <c r="AN208" i="9"/>
  <c r="AN207" i="9"/>
  <c r="AN206" i="9"/>
  <c r="AN205" i="9"/>
  <c r="AN204" i="9"/>
  <c r="AN203" i="9"/>
  <c r="AN202" i="9"/>
  <c r="AN201" i="9"/>
  <c r="AN200" i="9"/>
  <c r="AN199" i="9"/>
  <c r="AN198" i="9"/>
  <c r="AN197" i="9"/>
  <c r="AN196" i="9"/>
  <c r="AN195" i="9"/>
  <c r="AN194" i="9"/>
  <c r="AN193" i="9"/>
  <c r="AN192" i="9"/>
  <c r="AN191" i="9"/>
  <c r="AN190" i="9"/>
  <c r="AN189" i="9"/>
  <c r="AN188" i="9"/>
  <c r="AN187" i="9"/>
  <c r="AN186" i="9"/>
  <c r="AN185" i="9"/>
  <c r="AN184" i="9"/>
  <c r="AN183" i="9"/>
  <c r="AN182" i="9"/>
  <c r="AN181" i="9"/>
  <c r="AN180" i="9"/>
  <c r="AN179" i="9"/>
  <c r="AN178" i="9"/>
  <c r="AN177" i="9"/>
  <c r="AN176" i="9"/>
  <c r="AN175" i="9"/>
  <c r="AN174" i="9"/>
  <c r="AN173" i="9"/>
  <c r="AN172" i="9"/>
  <c r="AN171" i="9"/>
  <c r="AN170" i="9"/>
  <c r="AN169" i="9"/>
  <c r="AN168" i="9"/>
  <c r="AN167" i="9"/>
  <c r="AN166" i="9"/>
  <c r="AN165" i="9"/>
  <c r="AN164" i="9"/>
  <c r="AN163" i="9"/>
  <c r="AN162" i="9"/>
  <c r="AN161" i="9"/>
  <c r="AN160" i="9"/>
  <c r="AN159" i="9"/>
  <c r="AN158" i="9"/>
  <c r="AN157" i="9"/>
  <c r="AN156" i="9"/>
  <c r="AN155" i="9"/>
  <c r="AN154" i="9"/>
  <c r="AN153" i="9"/>
  <c r="AN152" i="9"/>
  <c r="AN151" i="9"/>
  <c r="AN150" i="9"/>
  <c r="AN149" i="9"/>
  <c r="AN148" i="9"/>
  <c r="AN147" i="9"/>
  <c r="AN146" i="9"/>
  <c r="AN145" i="9"/>
  <c r="AN144" i="9"/>
  <c r="AN143" i="9"/>
  <c r="AN142" i="9"/>
  <c r="AN141" i="9"/>
  <c r="AN140" i="9"/>
  <c r="AN139" i="9"/>
  <c r="AN138" i="9"/>
  <c r="AN137" i="9"/>
  <c r="AN136" i="9"/>
  <c r="AN135" i="9"/>
  <c r="AN134" i="9"/>
  <c r="AN133" i="9"/>
  <c r="AN132" i="9"/>
  <c r="AN131" i="9"/>
  <c r="AN130" i="9"/>
  <c r="AN129" i="9"/>
  <c r="AN128" i="9"/>
  <c r="AN127" i="9"/>
  <c r="AN126" i="9"/>
  <c r="AN125" i="9"/>
  <c r="AN124" i="9"/>
  <c r="AN123" i="9"/>
  <c r="AN122" i="9"/>
  <c r="AN121" i="9"/>
  <c r="AN120" i="9"/>
  <c r="AN119" i="9"/>
  <c r="AN118" i="9"/>
  <c r="AN117" i="9"/>
  <c r="AN116" i="9"/>
  <c r="AN115" i="9"/>
  <c r="AN114" i="9"/>
  <c r="AN113" i="9"/>
  <c r="AN112" i="9"/>
  <c r="AN111" i="9"/>
  <c r="AN110" i="9"/>
  <c r="AN109" i="9"/>
  <c r="AN108" i="9"/>
  <c r="AN107" i="9"/>
  <c r="AN106" i="9"/>
  <c r="AN105" i="9"/>
  <c r="AN104" i="9"/>
  <c r="AN103" i="9"/>
  <c r="AN102" i="9"/>
  <c r="AN101" i="9"/>
  <c r="AN100" i="9"/>
  <c r="AN99" i="9"/>
  <c r="AN98" i="9"/>
  <c r="AN97" i="9"/>
  <c r="AN96" i="9"/>
  <c r="AN95" i="9"/>
  <c r="AN94" i="9"/>
  <c r="AN93" i="9"/>
  <c r="AN92" i="9"/>
  <c r="AN91" i="9"/>
  <c r="AN90" i="9"/>
  <c r="AN89" i="9"/>
  <c r="AN88" i="9"/>
  <c r="AN87" i="9"/>
  <c r="AN86" i="9"/>
  <c r="AN85" i="9"/>
  <c r="AN84" i="9"/>
  <c r="AN83" i="9"/>
  <c r="AN82" i="9"/>
  <c r="AN81" i="9"/>
  <c r="AN80" i="9"/>
  <c r="AN79" i="9"/>
  <c r="AN78" i="9"/>
  <c r="AN77" i="9"/>
  <c r="AN76" i="9"/>
  <c r="AN75" i="9"/>
  <c r="AN74" i="9"/>
  <c r="AN73" i="9"/>
  <c r="AN72" i="9"/>
  <c r="AN71" i="9"/>
  <c r="AN70" i="9"/>
  <c r="AN69" i="9"/>
  <c r="AN68" i="9"/>
  <c r="AN67" i="9"/>
  <c r="AN66" i="9"/>
  <c r="AN65" i="9"/>
  <c r="AN64" i="9"/>
  <c r="AN63" i="9"/>
  <c r="AN62" i="9"/>
  <c r="AN61" i="9"/>
  <c r="AN60" i="9"/>
  <c r="AN59" i="9"/>
  <c r="AN58" i="9"/>
  <c r="AN57" i="9"/>
  <c r="AN56" i="9"/>
  <c r="AN55" i="9"/>
  <c r="AN54" i="9"/>
  <c r="AN53" i="9"/>
  <c r="AN52" i="9"/>
  <c r="AN51" i="9"/>
  <c r="AN50" i="9"/>
  <c r="AN49" i="9"/>
  <c r="AN48" i="9"/>
  <c r="AN47" i="9"/>
  <c r="AN46" i="9"/>
  <c r="AN45" i="9"/>
  <c r="AN44" i="9"/>
  <c r="AN43" i="9"/>
  <c r="AN42" i="9"/>
  <c r="AN41" i="9"/>
  <c r="AN40" i="9"/>
  <c r="AN39" i="9"/>
  <c r="AN38" i="9"/>
  <c r="AN37" i="9"/>
  <c r="AN36" i="9"/>
  <c r="AN35" i="9"/>
  <c r="AN34" i="9"/>
  <c r="AN33" i="9"/>
  <c r="AN32" i="9"/>
  <c r="AN31" i="9"/>
  <c r="AN30" i="9"/>
  <c r="AN29" i="9"/>
  <c r="AN28" i="9"/>
  <c r="AN27" i="9"/>
  <c r="AN26" i="9"/>
  <c r="AN25" i="9"/>
  <c r="AN24" i="9"/>
  <c r="AN23" i="9"/>
  <c r="AN22" i="9"/>
  <c r="AN21" i="9"/>
  <c r="AN20" i="9"/>
  <c r="AN19" i="9"/>
  <c r="AN18" i="9"/>
  <c r="AN17" i="9"/>
  <c r="AN16" i="9"/>
  <c r="AN15" i="9"/>
  <c r="AN14" i="9"/>
  <c r="AN13" i="9"/>
  <c r="AN12" i="9"/>
  <c r="AN11" i="9"/>
  <c r="AN10" i="9"/>
  <c r="AN9" i="9"/>
  <c r="AN8" i="9"/>
  <c r="AN7" i="9"/>
  <c r="AN6" i="9"/>
  <c r="AN5" i="9"/>
  <c r="E63" i="9"/>
  <c r="E62" i="9"/>
  <c r="B60" i="9"/>
  <c r="B58" i="9"/>
  <c r="B63" i="9" s="1"/>
  <c r="E55" i="9"/>
  <c r="E57" i="9" s="1"/>
  <c r="AI363" i="9"/>
  <c r="AI362" i="9"/>
  <c r="AI361" i="9"/>
  <c r="AI360" i="9"/>
  <c r="AI359" i="9"/>
  <c r="AI358" i="9"/>
  <c r="AI357" i="9"/>
  <c r="AI356" i="9"/>
  <c r="AI355" i="9"/>
  <c r="AI354" i="9"/>
  <c r="AI353" i="9"/>
  <c r="AI352" i="9"/>
  <c r="AI351" i="9"/>
  <c r="AI350" i="9"/>
  <c r="AI349" i="9"/>
  <c r="AI348" i="9"/>
  <c r="AI347" i="9"/>
  <c r="AI346" i="9"/>
  <c r="AI345" i="9"/>
  <c r="AI344" i="9"/>
  <c r="AI343" i="9"/>
  <c r="AI342" i="9"/>
  <c r="AI341" i="9"/>
  <c r="AI340" i="9"/>
  <c r="AI339" i="9"/>
  <c r="AI338" i="9"/>
  <c r="AI337" i="9"/>
  <c r="AI336" i="9"/>
  <c r="AI335" i="9"/>
  <c r="AI334" i="9"/>
  <c r="AI333" i="9"/>
  <c r="AI332" i="9"/>
  <c r="AI331" i="9"/>
  <c r="AI330" i="9"/>
  <c r="AI329" i="9"/>
  <c r="AI328" i="9"/>
  <c r="AI327" i="9"/>
  <c r="AI326" i="9"/>
  <c r="AI325" i="9"/>
  <c r="AI324" i="9"/>
  <c r="AI323" i="9"/>
  <c r="AI322" i="9"/>
  <c r="AI321" i="9"/>
  <c r="AI320" i="9"/>
  <c r="AI319" i="9"/>
  <c r="AI318" i="9"/>
  <c r="AI317" i="9"/>
  <c r="AI316" i="9"/>
  <c r="AI315" i="9"/>
  <c r="AI314" i="9"/>
  <c r="AI313" i="9"/>
  <c r="AI312" i="9"/>
  <c r="AI311" i="9"/>
  <c r="AI310" i="9"/>
  <c r="AI309" i="9"/>
  <c r="AI308" i="9"/>
  <c r="AI307" i="9"/>
  <c r="AI306" i="9"/>
  <c r="AI305" i="9"/>
  <c r="AI304" i="9"/>
  <c r="AI303" i="9"/>
  <c r="AI302" i="9"/>
  <c r="AI301" i="9"/>
  <c r="AI300" i="9"/>
  <c r="AI299" i="9"/>
  <c r="AI298" i="9"/>
  <c r="AI297" i="9"/>
  <c r="AI296" i="9"/>
  <c r="AI295" i="9"/>
  <c r="AI294" i="9"/>
  <c r="AI293" i="9"/>
  <c r="AI292" i="9"/>
  <c r="AI291" i="9"/>
  <c r="AI290" i="9"/>
  <c r="AI289" i="9"/>
  <c r="AI288" i="9"/>
  <c r="AI287" i="9"/>
  <c r="AI286" i="9"/>
  <c r="AI285" i="9"/>
  <c r="AI284" i="9"/>
  <c r="AI283" i="9"/>
  <c r="AI282" i="9"/>
  <c r="AI281" i="9"/>
  <c r="AI280" i="9"/>
  <c r="AI279" i="9"/>
  <c r="AI278" i="9"/>
  <c r="AI277" i="9"/>
  <c r="AI276" i="9"/>
  <c r="AI275" i="9"/>
  <c r="AI274" i="9"/>
  <c r="AI273" i="9"/>
  <c r="AI272" i="9"/>
  <c r="AI271" i="9"/>
  <c r="AI270" i="9"/>
  <c r="AI269" i="9"/>
  <c r="AI268" i="9"/>
  <c r="AI267" i="9"/>
  <c r="AI266" i="9"/>
  <c r="AI265" i="9"/>
  <c r="AI264" i="9"/>
  <c r="AI263" i="9"/>
  <c r="AI262" i="9"/>
  <c r="AI261" i="9"/>
  <c r="AI260" i="9"/>
  <c r="AI259" i="9"/>
  <c r="AI258" i="9"/>
  <c r="AI257" i="9"/>
  <c r="AI256" i="9"/>
  <c r="AI255" i="9"/>
  <c r="AI254" i="9"/>
  <c r="AI253" i="9"/>
  <c r="AI252" i="9"/>
  <c r="AI251" i="9"/>
  <c r="AI250" i="9"/>
  <c r="AI249" i="9"/>
  <c r="AI248" i="9"/>
  <c r="AI247" i="9"/>
  <c r="AI246" i="9"/>
  <c r="AI245" i="9"/>
  <c r="AI244" i="9"/>
  <c r="AI243" i="9"/>
  <c r="AI242" i="9"/>
  <c r="AI241" i="9"/>
  <c r="AI240" i="9"/>
  <c r="AI239" i="9"/>
  <c r="AI238" i="9"/>
  <c r="AI237" i="9"/>
  <c r="AI236" i="9"/>
  <c r="AI235" i="9"/>
  <c r="AI234" i="9"/>
  <c r="AI233" i="9"/>
  <c r="AI232" i="9"/>
  <c r="AI231" i="9"/>
  <c r="AI230" i="9"/>
  <c r="AI229" i="9"/>
  <c r="AI228" i="9"/>
  <c r="AI227" i="9"/>
  <c r="AI226" i="9"/>
  <c r="AI225" i="9"/>
  <c r="AI224" i="9"/>
  <c r="AI223" i="9"/>
  <c r="AI222" i="9"/>
  <c r="AI221" i="9"/>
  <c r="AI220" i="9"/>
  <c r="AI219" i="9"/>
  <c r="AI218" i="9"/>
  <c r="AI217" i="9"/>
  <c r="AI216" i="9"/>
  <c r="AI215" i="9"/>
  <c r="AI214" i="9"/>
  <c r="AI213" i="9"/>
  <c r="AI212" i="9"/>
  <c r="AI211" i="9"/>
  <c r="AI210" i="9"/>
  <c r="AI209" i="9"/>
  <c r="AI208" i="9"/>
  <c r="AI207" i="9"/>
  <c r="AI206" i="9"/>
  <c r="AI205" i="9"/>
  <c r="AI204" i="9"/>
  <c r="AI203" i="9"/>
  <c r="AI202" i="9"/>
  <c r="AI201" i="9"/>
  <c r="AI200" i="9"/>
  <c r="AI199" i="9"/>
  <c r="AI198" i="9"/>
  <c r="AI197" i="9"/>
  <c r="AI196" i="9"/>
  <c r="AI195" i="9"/>
  <c r="AI194" i="9"/>
  <c r="AI193" i="9"/>
  <c r="AI192" i="9"/>
  <c r="AI191" i="9"/>
  <c r="AI190" i="9"/>
  <c r="AI189" i="9"/>
  <c r="AI188" i="9"/>
  <c r="AI187" i="9"/>
  <c r="AI186" i="9"/>
  <c r="AI185" i="9"/>
  <c r="AI184" i="9"/>
  <c r="AI183" i="9"/>
  <c r="AI182" i="9"/>
  <c r="AI181" i="9"/>
  <c r="AI180" i="9"/>
  <c r="AI179" i="9"/>
  <c r="AI178" i="9"/>
  <c r="AI177" i="9"/>
  <c r="AI176" i="9"/>
  <c r="AI175" i="9"/>
  <c r="AI174" i="9"/>
  <c r="AI173" i="9"/>
  <c r="AI172" i="9"/>
  <c r="AI171" i="9"/>
  <c r="AI170" i="9"/>
  <c r="AI169" i="9"/>
  <c r="AI168" i="9"/>
  <c r="AI167" i="9"/>
  <c r="AI166" i="9"/>
  <c r="AI165" i="9"/>
  <c r="AI164" i="9"/>
  <c r="AI163" i="9"/>
  <c r="AI162" i="9"/>
  <c r="AI161" i="9"/>
  <c r="AI160" i="9"/>
  <c r="AI159" i="9"/>
  <c r="AI158" i="9"/>
  <c r="AI157" i="9"/>
  <c r="AI156" i="9"/>
  <c r="AI155" i="9"/>
  <c r="AI154" i="9"/>
  <c r="AI153" i="9"/>
  <c r="AI152" i="9"/>
  <c r="AI151" i="9"/>
  <c r="AI150" i="9"/>
  <c r="AI149" i="9"/>
  <c r="AI148" i="9"/>
  <c r="AI147" i="9"/>
  <c r="AI146" i="9"/>
  <c r="AI145" i="9"/>
  <c r="AI144" i="9"/>
  <c r="AI143" i="9"/>
  <c r="AI142" i="9"/>
  <c r="AI141" i="9"/>
  <c r="AI140" i="9"/>
  <c r="AI139" i="9"/>
  <c r="AI138" i="9"/>
  <c r="AI137" i="9"/>
  <c r="AI136" i="9"/>
  <c r="AI135" i="9"/>
  <c r="AI134" i="9"/>
  <c r="AI133" i="9"/>
  <c r="AI132" i="9"/>
  <c r="AI131" i="9"/>
  <c r="AI130" i="9"/>
  <c r="AI129" i="9"/>
  <c r="AI128" i="9"/>
  <c r="AI127" i="9"/>
  <c r="AI126" i="9"/>
  <c r="AI125" i="9"/>
  <c r="AI124" i="9"/>
  <c r="AI123" i="9"/>
  <c r="AI122" i="9"/>
  <c r="AI121" i="9"/>
  <c r="AI120" i="9"/>
  <c r="AI119" i="9"/>
  <c r="AI118" i="9"/>
  <c r="AI117" i="9"/>
  <c r="AI116" i="9"/>
  <c r="AI115" i="9"/>
  <c r="AI114" i="9"/>
  <c r="AI113" i="9"/>
  <c r="AI112" i="9"/>
  <c r="AI111" i="9"/>
  <c r="AI110" i="9"/>
  <c r="AI109" i="9"/>
  <c r="AI108" i="9"/>
  <c r="AI107" i="9"/>
  <c r="AI106" i="9"/>
  <c r="AI105" i="9"/>
  <c r="AI104" i="9"/>
  <c r="AI103" i="9"/>
  <c r="AI102" i="9"/>
  <c r="AI101" i="9"/>
  <c r="AI100" i="9"/>
  <c r="AI99" i="9"/>
  <c r="AI98" i="9"/>
  <c r="AI97" i="9"/>
  <c r="AI96" i="9"/>
  <c r="AI95" i="9"/>
  <c r="AI94" i="9"/>
  <c r="AI93" i="9"/>
  <c r="AI92" i="9"/>
  <c r="AI91" i="9"/>
  <c r="AI90" i="9"/>
  <c r="AI89" i="9"/>
  <c r="AI88" i="9"/>
  <c r="AI87" i="9"/>
  <c r="AI86" i="9"/>
  <c r="AI85" i="9"/>
  <c r="AI84" i="9"/>
  <c r="AI83" i="9"/>
  <c r="AI82" i="9"/>
  <c r="AI81" i="9"/>
  <c r="AI80" i="9"/>
  <c r="AI79" i="9"/>
  <c r="AI78" i="9"/>
  <c r="AI77" i="9"/>
  <c r="AI76" i="9"/>
  <c r="AI75" i="9"/>
  <c r="AI74" i="9"/>
  <c r="AI73" i="9"/>
  <c r="AI72" i="9"/>
  <c r="AI71" i="9"/>
  <c r="AI70" i="9"/>
  <c r="AI69" i="9"/>
  <c r="AI68" i="9"/>
  <c r="AI67" i="9"/>
  <c r="AI66" i="9"/>
  <c r="AI65" i="9"/>
  <c r="AI64" i="9"/>
  <c r="AI63" i="9"/>
  <c r="AI62" i="9"/>
  <c r="AI61" i="9"/>
  <c r="AI60" i="9"/>
  <c r="AI59" i="9"/>
  <c r="AI58" i="9"/>
  <c r="AI57" i="9"/>
  <c r="AI56" i="9"/>
  <c r="AI55" i="9"/>
  <c r="AI54" i="9"/>
  <c r="AI53" i="9"/>
  <c r="AI52" i="9"/>
  <c r="AI51" i="9"/>
  <c r="AI50" i="9"/>
  <c r="AI49" i="9"/>
  <c r="AI48" i="9"/>
  <c r="AI47" i="9"/>
  <c r="AI46" i="9"/>
  <c r="AI45" i="9"/>
  <c r="AI44" i="9"/>
  <c r="AI43" i="9"/>
  <c r="AI42" i="9"/>
  <c r="AI41" i="9"/>
  <c r="AI40" i="9"/>
  <c r="AI39" i="9"/>
  <c r="AI38" i="9"/>
  <c r="AI37" i="9"/>
  <c r="AI36" i="9"/>
  <c r="AI35" i="9"/>
  <c r="AI34" i="9"/>
  <c r="AI33" i="9"/>
  <c r="AI32" i="9"/>
  <c r="AI31" i="9"/>
  <c r="AI30" i="9"/>
  <c r="AI29" i="9"/>
  <c r="AI28" i="9"/>
  <c r="AI27" i="9"/>
  <c r="AI26" i="9"/>
  <c r="AI25" i="9"/>
  <c r="AI24" i="9"/>
  <c r="AI23" i="9"/>
  <c r="AI22" i="9"/>
  <c r="AI21" i="9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AI5" i="9"/>
  <c r="AK5" i="9" s="1"/>
  <c r="AQ20" i="12"/>
  <c r="AQ21" i="12"/>
  <c r="AQ93" i="12"/>
  <c r="AQ124" i="12"/>
  <c r="AQ191" i="12"/>
  <c r="AQ197" i="12"/>
  <c r="AQ294" i="12"/>
  <c r="AQ295" i="12"/>
  <c r="AQ357" i="12"/>
  <c r="AP3" i="12"/>
  <c r="AP361" i="12"/>
  <c r="AP360" i="12"/>
  <c r="AP359" i="12"/>
  <c r="AP358" i="12"/>
  <c r="AP357" i="12"/>
  <c r="AP356" i="12"/>
  <c r="AP355" i="12"/>
  <c r="AP354" i="12"/>
  <c r="AP353" i="12"/>
  <c r="AP352" i="12"/>
  <c r="AP351" i="12"/>
  <c r="AP350" i="12"/>
  <c r="AP349" i="12"/>
  <c r="AP348" i="12"/>
  <c r="AP347" i="12"/>
  <c r="AP346" i="12"/>
  <c r="AP345" i="12"/>
  <c r="AP344" i="12"/>
  <c r="AP343" i="12"/>
  <c r="AP342" i="12"/>
  <c r="AP341" i="12"/>
  <c r="AP340" i="12"/>
  <c r="AP339" i="12"/>
  <c r="AP338" i="12"/>
  <c r="AP337" i="12"/>
  <c r="AP336" i="12"/>
  <c r="AP335" i="12"/>
  <c r="AP334" i="12"/>
  <c r="AP333" i="12"/>
  <c r="AP332" i="12"/>
  <c r="AP331" i="12"/>
  <c r="AP330" i="12"/>
  <c r="AP329" i="12"/>
  <c r="AP328" i="12"/>
  <c r="AP327" i="12"/>
  <c r="AP326" i="12"/>
  <c r="AP325" i="12"/>
  <c r="AP324" i="12"/>
  <c r="AP323" i="12"/>
  <c r="AP322" i="12"/>
  <c r="AP321" i="12"/>
  <c r="AP320" i="12"/>
  <c r="AP319" i="12"/>
  <c r="AP318" i="12"/>
  <c r="AP317" i="12"/>
  <c r="AP316" i="12"/>
  <c r="AP315" i="12"/>
  <c r="AP314" i="12"/>
  <c r="AP313" i="12"/>
  <c r="AP312" i="12"/>
  <c r="AP311" i="12"/>
  <c r="AP310" i="12"/>
  <c r="AP309" i="12"/>
  <c r="AP308" i="12"/>
  <c r="AP307" i="12"/>
  <c r="AP306" i="12"/>
  <c r="AP305" i="12"/>
  <c r="AP304" i="12"/>
  <c r="AP303" i="12"/>
  <c r="AP302" i="12"/>
  <c r="AP301" i="12"/>
  <c r="AP300" i="12"/>
  <c r="AP299" i="12"/>
  <c r="AP298" i="12"/>
  <c r="AP297" i="12"/>
  <c r="AP296" i="12"/>
  <c r="AP295" i="12"/>
  <c r="AP294" i="12"/>
  <c r="AP293" i="12"/>
  <c r="AP292" i="12"/>
  <c r="AP291" i="12"/>
  <c r="AP290" i="12"/>
  <c r="AP289" i="12"/>
  <c r="AP288" i="12"/>
  <c r="AP287" i="12"/>
  <c r="AP286" i="12"/>
  <c r="AP285" i="12"/>
  <c r="AP284" i="12"/>
  <c r="AP283" i="12"/>
  <c r="AP282" i="12"/>
  <c r="AP281" i="12"/>
  <c r="AP280" i="12"/>
  <c r="AP279" i="12"/>
  <c r="AP278" i="12"/>
  <c r="AP277" i="12"/>
  <c r="AP276" i="12"/>
  <c r="AP275" i="12"/>
  <c r="AP274" i="12"/>
  <c r="AP273" i="12"/>
  <c r="AP272" i="12"/>
  <c r="AP271" i="12"/>
  <c r="AP270" i="12"/>
  <c r="AP269" i="12"/>
  <c r="AP268" i="12"/>
  <c r="AP267" i="12"/>
  <c r="AP266" i="12"/>
  <c r="AP265" i="12"/>
  <c r="AP264" i="12"/>
  <c r="AP263" i="12"/>
  <c r="AP262" i="12"/>
  <c r="AP261" i="12"/>
  <c r="AP260" i="12"/>
  <c r="AP259" i="12"/>
  <c r="AP258" i="12"/>
  <c r="AP257" i="12"/>
  <c r="AP256" i="12"/>
  <c r="AP255" i="12"/>
  <c r="AP254" i="12"/>
  <c r="AP253" i="12"/>
  <c r="AP252" i="12"/>
  <c r="AP251" i="12"/>
  <c r="AP250" i="12"/>
  <c r="AP249" i="12"/>
  <c r="AP248" i="12"/>
  <c r="AP247" i="12"/>
  <c r="AP246" i="12"/>
  <c r="AP245" i="12"/>
  <c r="AP244" i="12"/>
  <c r="AP243" i="12"/>
  <c r="AP242" i="12"/>
  <c r="AP241" i="12"/>
  <c r="AP240" i="12"/>
  <c r="AP239" i="12"/>
  <c r="AP238" i="12"/>
  <c r="AP237" i="12"/>
  <c r="AP236" i="12"/>
  <c r="AP235" i="12"/>
  <c r="AP234" i="12"/>
  <c r="AP233" i="12"/>
  <c r="AP232" i="12"/>
  <c r="AP231" i="12"/>
  <c r="AP230" i="12"/>
  <c r="AP229" i="12"/>
  <c r="AP228" i="12"/>
  <c r="AP227" i="12"/>
  <c r="AP226" i="12"/>
  <c r="AP225" i="12"/>
  <c r="AP224" i="12"/>
  <c r="AP223" i="12"/>
  <c r="AP222" i="12"/>
  <c r="AP221" i="12"/>
  <c r="AP220" i="12"/>
  <c r="AP219" i="12"/>
  <c r="AP218" i="12"/>
  <c r="AP217" i="12"/>
  <c r="AP216" i="12"/>
  <c r="AP215" i="12"/>
  <c r="AP214" i="12"/>
  <c r="AP213" i="12"/>
  <c r="AP212" i="12"/>
  <c r="AP211" i="12"/>
  <c r="AP210" i="12"/>
  <c r="AP209" i="12"/>
  <c r="AP208" i="12"/>
  <c r="AP207" i="12"/>
  <c r="AP206" i="12"/>
  <c r="AP205" i="12"/>
  <c r="AP204" i="12"/>
  <c r="AP203" i="12"/>
  <c r="AP202" i="12"/>
  <c r="AP201" i="12"/>
  <c r="AP200" i="12"/>
  <c r="AP199" i="12"/>
  <c r="AP198" i="12"/>
  <c r="AP197" i="12"/>
  <c r="AP196" i="12"/>
  <c r="AP195" i="12"/>
  <c r="AP194" i="12"/>
  <c r="AP193" i="12"/>
  <c r="AP192" i="12"/>
  <c r="AP191" i="12"/>
  <c r="AP190" i="12"/>
  <c r="AP189" i="12"/>
  <c r="AP188" i="12"/>
  <c r="AP187" i="12"/>
  <c r="AP186" i="12"/>
  <c r="AP185" i="12"/>
  <c r="AP184" i="12"/>
  <c r="AP183" i="12"/>
  <c r="AP182" i="12"/>
  <c r="AP181" i="12"/>
  <c r="AP180" i="12"/>
  <c r="AP179" i="12"/>
  <c r="AP178" i="12"/>
  <c r="AP177" i="12"/>
  <c r="AP176" i="12"/>
  <c r="AP175" i="12"/>
  <c r="AP174" i="12"/>
  <c r="AP173" i="12"/>
  <c r="AP172" i="12"/>
  <c r="AP171" i="12"/>
  <c r="AP170" i="12"/>
  <c r="AP169" i="12"/>
  <c r="AP168" i="12"/>
  <c r="AP167" i="12"/>
  <c r="AP166" i="12"/>
  <c r="AP165" i="12"/>
  <c r="AP164" i="12"/>
  <c r="AP163" i="12"/>
  <c r="AP162" i="12"/>
  <c r="AP161" i="12"/>
  <c r="AP160" i="12"/>
  <c r="AP159" i="12"/>
  <c r="AP158" i="12"/>
  <c r="AP157" i="12"/>
  <c r="AP156" i="12"/>
  <c r="AP155" i="12"/>
  <c r="AP154" i="12"/>
  <c r="AP153" i="12"/>
  <c r="AP152" i="12"/>
  <c r="AP151" i="12"/>
  <c r="AP150" i="12"/>
  <c r="AP149" i="12"/>
  <c r="AP148" i="12"/>
  <c r="AP147" i="12"/>
  <c r="AP146" i="12"/>
  <c r="AP145" i="12"/>
  <c r="AP144" i="12"/>
  <c r="AP143" i="12"/>
  <c r="AP142" i="12"/>
  <c r="AP141" i="12"/>
  <c r="AP140" i="12"/>
  <c r="AP139" i="12"/>
  <c r="AP138" i="12"/>
  <c r="AP137" i="12"/>
  <c r="AP136" i="12"/>
  <c r="AP135" i="12"/>
  <c r="AP134" i="12"/>
  <c r="AP133" i="12"/>
  <c r="AP132" i="12"/>
  <c r="AP131" i="12"/>
  <c r="AP130" i="12"/>
  <c r="AP129" i="12"/>
  <c r="AP128" i="12"/>
  <c r="AP127" i="12"/>
  <c r="AP126" i="12"/>
  <c r="AP125" i="12"/>
  <c r="AP124" i="12"/>
  <c r="AP123" i="12"/>
  <c r="AP122" i="12"/>
  <c r="AP121" i="12"/>
  <c r="AP120" i="12"/>
  <c r="AP119" i="12"/>
  <c r="AP118" i="12"/>
  <c r="AP117" i="12"/>
  <c r="AP116" i="12"/>
  <c r="AP115" i="12"/>
  <c r="AP114" i="12"/>
  <c r="AP113" i="12"/>
  <c r="AP112" i="12"/>
  <c r="AP111" i="12"/>
  <c r="AP110" i="12"/>
  <c r="AP109" i="12"/>
  <c r="AP108" i="12"/>
  <c r="AP107" i="12"/>
  <c r="AP106" i="12"/>
  <c r="AP105" i="12"/>
  <c r="AP104" i="12"/>
  <c r="AP103" i="12"/>
  <c r="AP102" i="12"/>
  <c r="AP101" i="12"/>
  <c r="AP100" i="12"/>
  <c r="AP99" i="12"/>
  <c r="AP98" i="12"/>
  <c r="AP97" i="12"/>
  <c r="AP96" i="12"/>
  <c r="AP95" i="12"/>
  <c r="AP94" i="12"/>
  <c r="AP93" i="12"/>
  <c r="AP92" i="12"/>
  <c r="AP91" i="12"/>
  <c r="AP90" i="12"/>
  <c r="AP89" i="12"/>
  <c r="AP88" i="12"/>
  <c r="AP87" i="12"/>
  <c r="AP86" i="12"/>
  <c r="AP85" i="12"/>
  <c r="AP84" i="12"/>
  <c r="AP83" i="12"/>
  <c r="AP82" i="12"/>
  <c r="AP81" i="12"/>
  <c r="AP80" i="12"/>
  <c r="AP79" i="12"/>
  <c r="AP78" i="12"/>
  <c r="AP77" i="12"/>
  <c r="AP76" i="12"/>
  <c r="AP75" i="12"/>
  <c r="AP74" i="12"/>
  <c r="AP73" i="12"/>
  <c r="AP72" i="12"/>
  <c r="AP71" i="12"/>
  <c r="AP70" i="12"/>
  <c r="AP69" i="12"/>
  <c r="AP68" i="12"/>
  <c r="AP67" i="12"/>
  <c r="AP66" i="12"/>
  <c r="AP65" i="12"/>
  <c r="AP64" i="12"/>
  <c r="AP63" i="12"/>
  <c r="AP62" i="12"/>
  <c r="AP61" i="12"/>
  <c r="AP60" i="12"/>
  <c r="AP59" i="12"/>
  <c r="AP58" i="12"/>
  <c r="AP57" i="12"/>
  <c r="AP56" i="12"/>
  <c r="AP55" i="12"/>
  <c r="AP54" i="12"/>
  <c r="AP53" i="12"/>
  <c r="AP52" i="12"/>
  <c r="AP51" i="12"/>
  <c r="AP50" i="12"/>
  <c r="AP49" i="12"/>
  <c r="AP48" i="12"/>
  <c r="AP47" i="12"/>
  <c r="AP46" i="12"/>
  <c r="AP45" i="12"/>
  <c r="AP44" i="12"/>
  <c r="AP43" i="12"/>
  <c r="AP42" i="12"/>
  <c r="AP41" i="12"/>
  <c r="AP40" i="12"/>
  <c r="AP39" i="12"/>
  <c r="AP38" i="12"/>
  <c r="AP37" i="12"/>
  <c r="AP36" i="12"/>
  <c r="AP35" i="12"/>
  <c r="AP34" i="12"/>
  <c r="AP33" i="12"/>
  <c r="AP32" i="12"/>
  <c r="AP31" i="12"/>
  <c r="AP30" i="12"/>
  <c r="AP29" i="12"/>
  <c r="AP28" i="12"/>
  <c r="AP27" i="12"/>
  <c r="AP26" i="12"/>
  <c r="AP25" i="12"/>
  <c r="AP24" i="12"/>
  <c r="AP23" i="12"/>
  <c r="AP22" i="12"/>
  <c r="AP21" i="12"/>
  <c r="AP20" i="12"/>
  <c r="AP19" i="12"/>
  <c r="AP18" i="12"/>
  <c r="AP17" i="12"/>
  <c r="AP16" i="12"/>
  <c r="AP15" i="12"/>
  <c r="AP14" i="12"/>
  <c r="AP13" i="12"/>
  <c r="AP12" i="12"/>
  <c r="AP11" i="12"/>
  <c r="AP10" i="12"/>
  <c r="AP9" i="12"/>
  <c r="AP8" i="12"/>
  <c r="AP7" i="12"/>
  <c r="AP6" i="12"/>
  <c r="AP5" i="12"/>
  <c r="AP4" i="12"/>
  <c r="B65" i="12"/>
  <c r="E62" i="12"/>
  <c r="B69" i="12" s="1"/>
  <c r="B62" i="12"/>
  <c r="B61" i="12"/>
  <c r="B63" i="12" s="1"/>
  <c r="E60" i="12"/>
  <c r="AK361" i="12"/>
  <c r="AK360" i="12"/>
  <c r="AK359" i="12"/>
  <c r="AK358" i="12"/>
  <c r="AK357" i="12"/>
  <c r="AK356" i="12"/>
  <c r="AK355" i="12"/>
  <c r="AK354" i="12"/>
  <c r="AK353" i="12"/>
  <c r="AK352" i="12"/>
  <c r="AK351" i="12"/>
  <c r="AK350" i="12"/>
  <c r="AK349" i="12"/>
  <c r="AK348" i="12"/>
  <c r="AK347" i="12"/>
  <c r="AK346" i="12"/>
  <c r="AK345" i="12"/>
  <c r="AK344" i="12"/>
  <c r="AK343" i="12"/>
  <c r="AK342" i="12"/>
  <c r="AK341" i="12"/>
  <c r="AK340" i="12"/>
  <c r="AK339" i="12"/>
  <c r="AK338" i="12"/>
  <c r="AK337" i="12"/>
  <c r="AK336" i="12"/>
  <c r="AK335" i="12"/>
  <c r="AK334" i="12"/>
  <c r="AK333" i="12"/>
  <c r="AK332" i="12"/>
  <c r="AK331" i="12"/>
  <c r="AK330" i="12"/>
  <c r="AK329" i="12"/>
  <c r="AK328" i="12"/>
  <c r="AK327" i="12"/>
  <c r="AK326" i="12"/>
  <c r="AK325" i="12"/>
  <c r="AK324" i="12"/>
  <c r="AK323" i="12"/>
  <c r="AK322" i="12"/>
  <c r="AK321" i="12"/>
  <c r="AK320" i="12"/>
  <c r="AK319" i="12"/>
  <c r="AK318" i="12"/>
  <c r="AK317" i="12"/>
  <c r="AK316" i="12"/>
  <c r="AK315" i="12"/>
  <c r="AK314" i="12"/>
  <c r="AK313" i="12"/>
  <c r="AK312" i="12"/>
  <c r="AK311" i="12"/>
  <c r="AK310" i="12"/>
  <c r="AK309" i="12"/>
  <c r="AK308" i="12"/>
  <c r="AK307" i="12"/>
  <c r="AK306" i="12"/>
  <c r="AK305" i="12"/>
  <c r="AK304" i="12"/>
  <c r="AK303" i="12"/>
  <c r="AK302" i="12"/>
  <c r="AK301" i="12"/>
  <c r="AK300" i="12"/>
  <c r="AK299" i="12"/>
  <c r="AK298" i="12"/>
  <c r="AK297" i="12"/>
  <c r="AK296" i="12"/>
  <c r="AK295" i="12"/>
  <c r="AK294" i="12"/>
  <c r="AK293" i="12"/>
  <c r="AK292" i="12"/>
  <c r="AK291" i="12"/>
  <c r="AK290" i="12"/>
  <c r="AK289" i="12"/>
  <c r="AK288" i="12"/>
  <c r="AK287" i="12"/>
  <c r="AK286" i="12"/>
  <c r="AK285" i="12"/>
  <c r="AK284" i="12"/>
  <c r="AK283" i="12"/>
  <c r="AK282" i="12"/>
  <c r="AK281" i="12"/>
  <c r="AK280" i="12"/>
  <c r="AK279" i="12"/>
  <c r="AK278" i="12"/>
  <c r="AK277" i="12"/>
  <c r="AK276" i="12"/>
  <c r="AK275" i="12"/>
  <c r="AK274" i="12"/>
  <c r="AK273" i="12"/>
  <c r="AK272" i="12"/>
  <c r="AK271" i="12"/>
  <c r="AK270" i="12"/>
  <c r="AK269" i="12"/>
  <c r="AK268" i="12"/>
  <c r="AK267" i="12"/>
  <c r="AK266" i="12"/>
  <c r="AK265" i="12"/>
  <c r="AK264" i="12"/>
  <c r="AK263" i="12"/>
  <c r="AK262" i="12"/>
  <c r="AK261" i="12"/>
  <c r="AK260" i="12"/>
  <c r="AK259" i="12"/>
  <c r="AK258" i="12"/>
  <c r="AK257" i="12"/>
  <c r="AK256" i="12"/>
  <c r="AK255" i="12"/>
  <c r="AK254" i="12"/>
  <c r="AK253" i="12"/>
  <c r="AK252" i="12"/>
  <c r="AK251" i="12"/>
  <c r="AK250" i="12"/>
  <c r="AK249" i="12"/>
  <c r="AK248" i="12"/>
  <c r="AK247" i="12"/>
  <c r="AK246" i="12"/>
  <c r="AK245" i="12"/>
  <c r="AK244" i="12"/>
  <c r="AK243" i="12"/>
  <c r="AK242" i="12"/>
  <c r="AK241" i="12"/>
  <c r="AK240" i="12"/>
  <c r="AK239" i="12"/>
  <c r="AK238" i="12"/>
  <c r="AK237" i="12"/>
  <c r="AK236" i="12"/>
  <c r="AK235" i="12"/>
  <c r="AK234" i="12"/>
  <c r="AK233" i="12"/>
  <c r="AK232" i="12"/>
  <c r="AK231" i="12"/>
  <c r="AK230" i="12"/>
  <c r="AK229" i="12"/>
  <c r="AK228" i="12"/>
  <c r="AK227" i="12"/>
  <c r="AK226" i="12"/>
  <c r="AK225" i="12"/>
  <c r="AK224" i="12"/>
  <c r="AK223" i="12"/>
  <c r="AK222" i="12"/>
  <c r="AK221" i="12"/>
  <c r="AK220" i="12"/>
  <c r="AK219" i="12"/>
  <c r="AK218" i="12"/>
  <c r="AK217" i="12"/>
  <c r="AK216" i="12"/>
  <c r="AK215" i="12"/>
  <c r="AK214" i="12"/>
  <c r="AK213" i="12"/>
  <c r="AK212" i="12"/>
  <c r="AK211" i="12"/>
  <c r="AK210" i="12"/>
  <c r="AK209" i="12"/>
  <c r="AK208" i="12"/>
  <c r="AK207" i="12"/>
  <c r="AK206" i="12"/>
  <c r="AK205" i="12"/>
  <c r="AK204" i="12"/>
  <c r="AK203" i="12"/>
  <c r="AK202" i="12"/>
  <c r="AK201" i="12"/>
  <c r="AK200" i="12"/>
  <c r="AK199" i="12"/>
  <c r="AK198" i="12"/>
  <c r="AK197" i="12"/>
  <c r="AK196" i="12"/>
  <c r="AK195" i="12"/>
  <c r="AK194" i="12"/>
  <c r="AK193" i="12"/>
  <c r="AK192" i="12"/>
  <c r="AK191" i="12"/>
  <c r="AK190" i="12"/>
  <c r="AK189" i="12"/>
  <c r="AK188" i="12"/>
  <c r="AK187" i="12"/>
  <c r="AK186" i="12"/>
  <c r="AK185" i="12"/>
  <c r="AK184" i="12"/>
  <c r="AK183" i="12"/>
  <c r="AK182" i="12"/>
  <c r="AK181" i="12"/>
  <c r="AK180" i="12"/>
  <c r="AK179" i="12"/>
  <c r="AK178" i="12"/>
  <c r="AK177" i="12"/>
  <c r="AK176" i="12"/>
  <c r="AK175" i="12"/>
  <c r="AK174" i="12"/>
  <c r="AK173" i="12"/>
  <c r="AK172" i="12"/>
  <c r="AK171" i="12"/>
  <c r="AK170" i="12"/>
  <c r="AK169" i="12"/>
  <c r="AK168" i="12"/>
  <c r="AK167" i="12"/>
  <c r="AK166" i="12"/>
  <c r="AK165" i="12"/>
  <c r="AK164" i="12"/>
  <c r="AK163" i="12"/>
  <c r="AK162" i="12"/>
  <c r="AK161" i="12"/>
  <c r="AK160" i="12"/>
  <c r="AK159" i="12"/>
  <c r="AK158" i="12"/>
  <c r="AK157" i="12"/>
  <c r="AK156" i="12"/>
  <c r="AK155" i="12"/>
  <c r="AK154" i="12"/>
  <c r="AK153" i="12"/>
  <c r="AK152" i="12"/>
  <c r="AK151" i="12"/>
  <c r="AK150" i="12"/>
  <c r="AK149" i="12"/>
  <c r="AK148" i="12"/>
  <c r="AK147" i="12"/>
  <c r="AK146" i="12"/>
  <c r="AK145" i="12"/>
  <c r="AK144" i="12"/>
  <c r="AK143" i="12"/>
  <c r="AK142" i="12"/>
  <c r="AK141" i="12"/>
  <c r="AK140" i="12"/>
  <c r="AK139" i="12"/>
  <c r="AK138" i="12"/>
  <c r="AK137" i="12"/>
  <c r="AK136" i="12"/>
  <c r="AK135" i="12"/>
  <c r="AK134" i="12"/>
  <c r="AK133" i="12"/>
  <c r="AK132" i="12"/>
  <c r="AK131" i="12"/>
  <c r="AK130" i="12"/>
  <c r="AK129" i="12"/>
  <c r="AK128" i="12"/>
  <c r="AK127" i="12"/>
  <c r="AK126" i="12"/>
  <c r="AK125" i="12"/>
  <c r="AK124" i="12"/>
  <c r="AK123" i="12"/>
  <c r="AK122" i="12"/>
  <c r="AK121" i="12"/>
  <c r="AK120" i="12"/>
  <c r="AK119" i="12"/>
  <c r="AK118" i="12"/>
  <c r="AK117" i="12"/>
  <c r="AK116" i="12"/>
  <c r="AK115" i="12"/>
  <c r="AK114" i="12"/>
  <c r="AK113" i="12"/>
  <c r="AK112" i="12"/>
  <c r="AK111" i="12"/>
  <c r="AK110" i="12"/>
  <c r="AK109" i="12"/>
  <c r="AK108" i="12"/>
  <c r="AK107" i="12"/>
  <c r="AK106" i="12"/>
  <c r="AK105" i="12"/>
  <c r="AK104" i="12"/>
  <c r="AK103" i="12"/>
  <c r="AK102" i="12"/>
  <c r="AK101" i="12"/>
  <c r="AK100" i="12"/>
  <c r="AK99" i="12"/>
  <c r="AK98" i="12"/>
  <c r="AK97" i="12"/>
  <c r="AK96" i="12"/>
  <c r="AK95" i="12"/>
  <c r="AK94" i="12"/>
  <c r="AK93" i="12"/>
  <c r="AK92" i="12"/>
  <c r="AK91" i="12"/>
  <c r="AK90" i="12"/>
  <c r="AK89" i="12"/>
  <c r="AK88" i="12"/>
  <c r="AK87" i="12"/>
  <c r="AK86" i="12"/>
  <c r="AK85" i="12"/>
  <c r="AK84" i="12"/>
  <c r="AK83" i="12"/>
  <c r="AK82" i="12"/>
  <c r="AK81" i="12"/>
  <c r="AK80" i="12"/>
  <c r="AK79" i="12"/>
  <c r="AK78" i="12"/>
  <c r="AK77" i="12"/>
  <c r="AK76" i="12"/>
  <c r="AK75" i="12"/>
  <c r="AK74" i="12"/>
  <c r="AK73" i="12"/>
  <c r="AK72" i="12"/>
  <c r="AK71" i="12"/>
  <c r="AK70" i="12"/>
  <c r="AK69" i="12"/>
  <c r="AK68" i="12"/>
  <c r="AK67" i="12"/>
  <c r="AK66" i="12"/>
  <c r="AK65" i="12"/>
  <c r="AK64" i="12"/>
  <c r="AK63" i="12"/>
  <c r="AK62" i="12"/>
  <c r="AK61" i="12"/>
  <c r="AK60" i="12"/>
  <c r="AK59" i="12"/>
  <c r="AK58" i="12"/>
  <c r="AK57" i="12"/>
  <c r="AK56" i="12"/>
  <c r="AK55" i="12"/>
  <c r="AK54" i="12"/>
  <c r="AK53" i="12"/>
  <c r="AK52" i="12"/>
  <c r="AK51" i="12"/>
  <c r="AK50" i="12"/>
  <c r="AK49" i="12"/>
  <c r="AK48" i="12"/>
  <c r="AK47" i="12"/>
  <c r="AK46" i="12"/>
  <c r="AK45" i="12"/>
  <c r="AK44" i="12"/>
  <c r="AK43" i="12"/>
  <c r="AK42" i="12"/>
  <c r="AK41" i="12"/>
  <c r="AK40" i="12"/>
  <c r="AK39" i="12"/>
  <c r="AK38" i="12"/>
  <c r="AK37" i="12"/>
  <c r="AK36" i="12"/>
  <c r="AK35" i="12"/>
  <c r="AK34" i="12"/>
  <c r="AK33" i="12"/>
  <c r="AK32" i="12"/>
  <c r="AK31" i="12"/>
  <c r="AK30" i="12"/>
  <c r="AK29" i="12"/>
  <c r="AK28" i="12"/>
  <c r="AK27" i="12"/>
  <c r="AK26" i="12"/>
  <c r="AK25" i="12"/>
  <c r="AK24" i="12"/>
  <c r="AK23" i="12"/>
  <c r="AK22" i="12"/>
  <c r="AK21" i="12"/>
  <c r="AK20" i="12"/>
  <c r="AK19" i="12"/>
  <c r="AK18" i="12"/>
  <c r="AK17" i="12"/>
  <c r="AK16" i="12"/>
  <c r="AK15" i="12"/>
  <c r="AK14" i="12"/>
  <c r="AK13" i="12"/>
  <c r="AK12" i="12"/>
  <c r="AK11" i="12"/>
  <c r="AK10" i="12"/>
  <c r="AK9" i="12"/>
  <c r="AK8" i="12"/>
  <c r="AK7" i="12"/>
  <c r="AK6" i="12"/>
  <c r="AK5" i="12"/>
  <c r="AK4" i="12"/>
  <c r="AK3" i="12"/>
  <c r="M15" i="8"/>
  <c r="M14" i="8"/>
  <c r="M13" i="8"/>
  <c r="M12" i="8"/>
  <c r="M11" i="8"/>
  <c r="M10" i="8"/>
  <c r="M9" i="8"/>
  <c r="M8" i="8"/>
  <c r="M7" i="8"/>
  <c r="M6" i="8"/>
  <c r="M5" i="8"/>
  <c r="M4" i="8"/>
  <c r="M3" i="8"/>
  <c r="M2" i="8"/>
  <c r="AE14" i="9"/>
  <c r="AE15" i="9"/>
  <c r="AE16" i="9"/>
  <c r="AE17" i="9"/>
  <c r="AE23" i="9"/>
  <c r="AE24" i="9"/>
  <c r="AE29" i="9"/>
  <c r="AE30" i="9"/>
  <c r="AE31" i="9"/>
  <c r="AE33" i="9"/>
  <c r="AE38" i="9"/>
  <c r="AE39" i="9"/>
  <c r="AE40" i="9"/>
  <c r="AE41" i="9"/>
  <c r="AE45" i="9"/>
  <c r="AE47" i="9"/>
  <c r="AE48" i="9"/>
  <c r="AE49" i="9"/>
  <c r="AE55" i="9"/>
  <c r="AE56" i="9"/>
  <c r="AE57" i="9"/>
  <c r="AE62" i="9"/>
  <c r="AE63" i="9"/>
  <c r="AE69" i="9"/>
  <c r="AE71" i="9"/>
  <c r="AE73" i="9"/>
  <c r="AE78" i="9"/>
  <c r="AE79" i="9"/>
  <c r="AE80" i="9"/>
  <c r="AE81" i="9"/>
  <c r="AE85" i="9"/>
  <c r="AE86" i="9"/>
  <c r="AE89" i="9"/>
  <c r="AE95" i="9"/>
  <c r="AE96" i="9"/>
  <c r="AE97" i="9"/>
  <c r="AE102" i="9"/>
  <c r="AE103" i="9"/>
  <c r="AE104" i="9"/>
  <c r="AE109" i="9"/>
  <c r="AE113" i="9"/>
  <c r="AE119" i="9"/>
  <c r="AE120" i="9"/>
  <c r="AE121" i="9"/>
  <c r="AE126" i="9"/>
  <c r="AE127" i="9"/>
  <c r="AE128" i="9"/>
  <c r="AE133" i="9"/>
  <c r="AE136" i="9"/>
  <c r="AE137" i="9"/>
  <c r="AE142" i="9"/>
  <c r="AE143" i="9"/>
  <c r="AE144" i="9"/>
  <c r="AE145" i="9"/>
  <c r="AE149" i="9"/>
  <c r="AE151" i="9"/>
  <c r="AE152" i="9"/>
  <c r="AE153" i="9"/>
  <c r="AE158" i="9"/>
  <c r="AE159" i="9"/>
  <c r="AE160" i="9"/>
  <c r="AE165" i="9"/>
  <c r="AE168" i="9"/>
  <c r="AE175" i="9"/>
  <c r="AE176" i="9"/>
  <c r="AE177" i="9"/>
  <c r="AE182" i="9"/>
  <c r="AE183" i="9"/>
  <c r="AE184" i="9"/>
  <c r="AE189" i="9"/>
  <c r="AE190" i="9"/>
  <c r="AE191" i="9"/>
  <c r="AE193" i="9"/>
  <c r="AE198" i="9"/>
  <c r="AE199" i="9"/>
  <c r="AE200" i="9"/>
  <c r="AE201" i="9"/>
  <c r="AE205" i="9"/>
  <c r="AE206" i="9"/>
  <c r="AE208" i="9"/>
  <c r="AE209" i="9"/>
  <c r="AE214" i="9"/>
  <c r="AE216" i="9"/>
  <c r="AE217" i="9"/>
  <c r="AE222" i="9"/>
  <c r="AE223" i="9"/>
  <c r="AE224" i="9"/>
  <c r="AE225" i="9"/>
  <c r="AE229" i="9"/>
  <c r="AE232" i="9"/>
  <c r="AE238" i="9"/>
  <c r="AE239" i="9"/>
  <c r="AE240" i="9"/>
  <c r="AE241" i="9"/>
  <c r="AE246" i="9"/>
  <c r="AE247" i="9"/>
  <c r="AE253" i="9"/>
  <c r="AE254" i="9"/>
  <c r="AE255" i="9"/>
  <c r="AE256" i="9"/>
  <c r="AE257" i="9"/>
  <c r="AE262" i="9"/>
  <c r="AE263" i="9"/>
  <c r="AE264" i="9"/>
  <c r="AE265" i="9"/>
  <c r="AE269" i="9"/>
  <c r="AE270" i="9"/>
  <c r="AE271" i="9"/>
  <c r="AE278" i="9"/>
  <c r="AE280" i="9"/>
  <c r="AE281" i="9"/>
  <c r="AE286" i="9"/>
  <c r="AE287" i="9"/>
  <c r="AE288" i="9"/>
  <c r="AE293" i="9"/>
  <c r="AE296" i="9"/>
  <c r="AE297" i="9"/>
  <c r="AE302" i="9"/>
  <c r="AE303" i="9"/>
  <c r="AE304" i="9"/>
  <c r="AE305" i="9"/>
  <c r="AE310" i="9"/>
  <c r="AE311" i="9"/>
  <c r="AE312" i="9"/>
  <c r="AE317" i="9"/>
  <c r="AE321" i="9"/>
  <c r="AE326" i="9"/>
  <c r="AE327" i="9"/>
  <c r="AE328" i="9"/>
  <c r="AE329" i="9"/>
  <c r="AE333" i="9"/>
  <c r="AE334" i="9"/>
  <c r="AE337" i="9"/>
  <c r="AE342" i="9"/>
  <c r="AE343" i="9"/>
  <c r="AE344" i="9"/>
  <c r="AE345" i="9"/>
  <c r="AE350" i="9"/>
  <c r="AE351" i="9"/>
  <c r="AE352" i="9"/>
  <c r="AE353" i="9"/>
  <c r="AE357" i="9"/>
  <c r="AE358" i="9"/>
  <c r="AE359" i="9"/>
  <c r="AE366" i="9"/>
  <c r="AE367" i="9"/>
  <c r="AE368" i="9"/>
  <c r="AE369" i="9"/>
  <c r="AE8" i="9"/>
  <c r="AE7" i="9"/>
  <c r="AD8" i="9"/>
  <c r="AD7" i="9"/>
  <c r="AF12" i="9"/>
  <c r="AF370" i="9"/>
  <c r="AD370" i="9"/>
  <c r="AE370" i="9" s="1"/>
  <c r="AD369" i="9"/>
  <c r="AF369" i="9" s="1"/>
  <c r="AD368" i="9"/>
  <c r="AF368" i="9" s="1"/>
  <c r="AD367" i="9"/>
  <c r="AF367" i="9" s="1"/>
  <c r="AD366" i="9"/>
  <c r="AF366" i="9" s="1"/>
  <c r="AD365" i="9"/>
  <c r="AE365" i="9" s="1"/>
  <c r="AF364" i="9"/>
  <c r="AD364" i="9"/>
  <c r="AE364" i="9" s="1"/>
  <c r="AD363" i="9"/>
  <c r="AE363" i="9" s="1"/>
  <c r="AD362" i="9"/>
  <c r="AE362" i="9" s="1"/>
  <c r="AD361" i="9"/>
  <c r="AF361" i="9" s="1"/>
  <c r="AD360" i="9"/>
  <c r="AF360" i="9" s="1"/>
  <c r="AD359" i="9"/>
  <c r="AF359" i="9" s="1"/>
  <c r="AD358" i="9"/>
  <c r="AF358" i="9" s="1"/>
  <c r="AD357" i="9"/>
  <c r="AF357" i="9" s="1"/>
  <c r="AD356" i="9"/>
  <c r="AE356" i="9" s="1"/>
  <c r="AD355" i="9"/>
  <c r="AE355" i="9" s="1"/>
  <c r="AD354" i="9"/>
  <c r="AE354" i="9" s="1"/>
  <c r="AD353" i="9"/>
  <c r="AF353" i="9" s="1"/>
  <c r="AD352" i="9"/>
  <c r="AF352" i="9" s="1"/>
  <c r="AD351" i="9"/>
  <c r="AF351" i="9" s="1"/>
  <c r="AD350" i="9"/>
  <c r="AF350" i="9" s="1"/>
  <c r="AD349" i="9"/>
  <c r="AD348" i="9"/>
  <c r="AE348" i="9" s="1"/>
  <c r="AD347" i="9"/>
  <c r="AE347" i="9" s="1"/>
  <c r="AD346" i="9"/>
  <c r="AE346" i="9" s="1"/>
  <c r="AD345" i="9"/>
  <c r="AF345" i="9" s="1"/>
  <c r="AD344" i="9"/>
  <c r="AF344" i="9" s="1"/>
  <c r="AD343" i="9"/>
  <c r="AF343" i="9" s="1"/>
  <c r="AD342" i="9"/>
  <c r="AF342" i="9" s="1"/>
  <c r="AD341" i="9"/>
  <c r="AE341" i="9" s="1"/>
  <c r="AD340" i="9"/>
  <c r="AF340" i="9" s="1"/>
  <c r="AD339" i="9"/>
  <c r="AE339" i="9" s="1"/>
  <c r="AD338" i="9"/>
  <c r="AD337" i="9"/>
  <c r="AF337" i="9" s="1"/>
  <c r="AD336" i="9"/>
  <c r="AF336" i="9" s="1"/>
  <c r="AD335" i="9"/>
  <c r="AF335" i="9" s="1"/>
  <c r="AD334" i="9"/>
  <c r="AF334" i="9" s="1"/>
  <c r="AD333" i="9"/>
  <c r="AF333" i="9" s="1"/>
  <c r="AD332" i="9"/>
  <c r="AD331" i="9"/>
  <c r="AE331" i="9" s="1"/>
  <c r="AD330" i="9"/>
  <c r="AE330" i="9" s="1"/>
  <c r="AD329" i="9"/>
  <c r="AF329" i="9" s="1"/>
  <c r="AD328" i="9"/>
  <c r="AF328" i="9" s="1"/>
  <c r="AD327" i="9"/>
  <c r="AF327" i="9" s="1"/>
  <c r="AD326" i="9"/>
  <c r="AF326" i="9" s="1"/>
  <c r="AF325" i="9"/>
  <c r="AD325" i="9"/>
  <c r="AE325" i="9" s="1"/>
  <c r="AD324" i="9"/>
  <c r="AE324" i="9" s="1"/>
  <c r="AD323" i="9"/>
  <c r="AE323" i="9" s="1"/>
  <c r="AD322" i="9"/>
  <c r="AE322" i="9" s="1"/>
  <c r="AD321" i="9"/>
  <c r="AF321" i="9" s="1"/>
  <c r="AD320" i="9"/>
  <c r="AF320" i="9" s="1"/>
  <c r="AD319" i="9"/>
  <c r="AF319" i="9" s="1"/>
  <c r="AD318" i="9"/>
  <c r="AF318" i="9" s="1"/>
  <c r="AF317" i="9"/>
  <c r="AD317" i="9"/>
  <c r="AD316" i="9"/>
  <c r="AF316" i="9" s="1"/>
  <c r="AD315" i="9"/>
  <c r="AE315" i="9" s="1"/>
  <c r="AD314" i="9"/>
  <c r="AE314" i="9" s="1"/>
  <c r="AD313" i="9"/>
  <c r="AF313" i="9" s="1"/>
  <c r="AD312" i="9"/>
  <c r="AF312" i="9" s="1"/>
  <c r="AD311" i="9"/>
  <c r="AF311" i="9" s="1"/>
  <c r="AD310" i="9"/>
  <c r="AF310" i="9" s="1"/>
  <c r="AD309" i="9"/>
  <c r="AF309" i="9" s="1"/>
  <c r="AD308" i="9"/>
  <c r="AE308" i="9" s="1"/>
  <c r="AD307" i="9"/>
  <c r="AE307" i="9" s="1"/>
  <c r="AF306" i="9"/>
  <c r="AD306" i="9"/>
  <c r="AE306" i="9" s="1"/>
  <c r="AD305" i="9"/>
  <c r="AD304" i="9"/>
  <c r="AF304" i="9" s="1"/>
  <c r="AD303" i="9"/>
  <c r="AF303" i="9" s="1"/>
  <c r="AD302" i="9"/>
  <c r="AF302" i="9" s="1"/>
  <c r="AD301" i="9"/>
  <c r="AE301" i="9" s="1"/>
  <c r="AF300" i="9"/>
  <c r="AD300" i="9"/>
  <c r="AE300" i="9" s="1"/>
  <c r="AD299" i="9"/>
  <c r="AE299" i="9" s="1"/>
  <c r="AD298" i="9"/>
  <c r="AE298" i="9" s="1"/>
  <c r="AD297" i="9"/>
  <c r="AD296" i="9"/>
  <c r="AF296" i="9" s="1"/>
  <c r="AD295" i="9"/>
  <c r="AF295" i="9" s="1"/>
  <c r="AD294" i="9"/>
  <c r="AF294" i="9" s="1"/>
  <c r="AD293" i="9"/>
  <c r="AF293" i="9" s="1"/>
  <c r="AD292" i="9"/>
  <c r="AE292" i="9" s="1"/>
  <c r="AD291" i="9"/>
  <c r="AE291" i="9" s="1"/>
  <c r="AD290" i="9"/>
  <c r="AE290" i="9" s="1"/>
  <c r="AD289" i="9"/>
  <c r="AE289" i="9" s="1"/>
  <c r="AD288" i="9"/>
  <c r="AF288" i="9" s="1"/>
  <c r="AD287" i="9"/>
  <c r="AF287" i="9" s="1"/>
  <c r="AD286" i="9"/>
  <c r="AF286" i="9" s="1"/>
  <c r="AD285" i="9"/>
  <c r="AD284" i="9"/>
  <c r="AE284" i="9" s="1"/>
  <c r="AD283" i="9"/>
  <c r="AE283" i="9" s="1"/>
  <c r="AD282" i="9"/>
  <c r="AE282" i="9" s="1"/>
  <c r="AD281" i="9"/>
  <c r="AD280" i="9"/>
  <c r="AF280" i="9" s="1"/>
  <c r="AD279" i="9"/>
  <c r="AF279" i="9" s="1"/>
  <c r="AD278" i="9"/>
  <c r="AF278" i="9" s="1"/>
  <c r="AD277" i="9"/>
  <c r="AE277" i="9" s="1"/>
  <c r="AD276" i="9"/>
  <c r="AF276" i="9" s="1"/>
  <c r="AD275" i="9"/>
  <c r="AE275" i="9" s="1"/>
  <c r="AD274" i="9"/>
  <c r="AD273" i="9"/>
  <c r="AE273" i="9" s="1"/>
  <c r="AD272" i="9"/>
  <c r="AF272" i="9" s="1"/>
  <c r="AD271" i="9"/>
  <c r="AF271" i="9" s="1"/>
  <c r="AD270" i="9"/>
  <c r="AF270" i="9" s="1"/>
  <c r="AD269" i="9"/>
  <c r="AF269" i="9" s="1"/>
  <c r="AD268" i="9"/>
  <c r="AD267" i="9"/>
  <c r="AE267" i="9" s="1"/>
  <c r="AD266" i="9"/>
  <c r="AE266" i="9" s="1"/>
  <c r="AD265" i="9"/>
  <c r="AD264" i="9"/>
  <c r="AF264" i="9" s="1"/>
  <c r="AD263" i="9"/>
  <c r="AF263" i="9" s="1"/>
  <c r="AD262" i="9"/>
  <c r="AF262" i="9" s="1"/>
  <c r="AD261" i="9"/>
  <c r="AE261" i="9" s="1"/>
  <c r="AD260" i="9"/>
  <c r="AE260" i="9" s="1"/>
  <c r="AD259" i="9"/>
  <c r="AE259" i="9" s="1"/>
  <c r="AD258" i="9"/>
  <c r="AE258" i="9" s="1"/>
  <c r="AD257" i="9"/>
  <c r="AD256" i="9"/>
  <c r="AF256" i="9" s="1"/>
  <c r="AD255" i="9"/>
  <c r="AF255" i="9" s="1"/>
  <c r="AD254" i="9"/>
  <c r="AF254" i="9" s="1"/>
  <c r="AF253" i="9"/>
  <c r="AD253" i="9"/>
  <c r="AD252" i="9"/>
  <c r="AF252" i="9" s="1"/>
  <c r="AD251" i="9"/>
  <c r="AE251" i="9" s="1"/>
  <c r="AD250" i="9"/>
  <c r="AE250" i="9" s="1"/>
  <c r="AD249" i="9"/>
  <c r="AE249" i="9" s="1"/>
  <c r="AD248" i="9"/>
  <c r="AF248" i="9" s="1"/>
  <c r="AD247" i="9"/>
  <c r="AF247" i="9" s="1"/>
  <c r="AD246" i="9"/>
  <c r="AF246" i="9" s="1"/>
  <c r="AD245" i="9"/>
  <c r="AE245" i="9" s="1"/>
  <c r="AF244" i="9"/>
  <c r="AD244" i="9"/>
  <c r="AE244" i="9" s="1"/>
  <c r="AD243" i="9"/>
  <c r="AE243" i="9" s="1"/>
  <c r="AF242" i="9"/>
  <c r="AD242" i="9"/>
  <c r="AE242" i="9" s="1"/>
  <c r="AD241" i="9"/>
  <c r="AD240" i="9"/>
  <c r="AF240" i="9" s="1"/>
  <c r="AD239" i="9"/>
  <c r="AF239" i="9" s="1"/>
  <c r="AD238" i="9"/>
  <c r="AF238" i="9" s="1"/>
  <c r="AD237" i="9"/>
  <c r="AE237" i="9" s="1"/>
  <c r="AF236" i="9"/>
  <c r="AD236" i="9"/>
  <c r="AE236" i="9" s="1"/>
  <c r="AD235" i="9"/>
  <c r="AE235" i="9" s="1"/>
  <c r="AD234" i="9"/>
  <c r="AE234" i="9" s="1"/>
  <c r="AD233" i="9"/>
  <c r="AE233" i="9" s="1"/>
  <c r="AD232" i="9"/>
  <c r="AF232" i="9" s="1"/>
  <c r="AD231" i="9"/>
  <c r="AF231" i="9" s="1"/>
  <c r="AD230" i="9"/>
  <c r="AF230" i="9" s="1"/>
  <c r="AD229" i="9"/>
  <c r="AF229" i="9" s="1"/>
  <c r="AD228" i="9"/>
  <c r="AE228" i="9" s="1"/>
  <c r="AD227" i="9"/>
  <c r="AE227" i="9" s="1"/>
  <c r="AD226" i="9"/>
  <c r="AE226" i="9" s="1"/>
  <c r="AD225" i="9"/>
  <c r="AD224" i="9"/>
  <c r="AF224" i="9" s="1"/>
  <c r="AD223" i="9"/>
  <c r="AF223" i="9" s="1"/>
  <c r="AD222" i="9"/>
  <c r="AF222" i="9" s="1"/>
  <c r="AD221" i="9"/>
  <c r="AD220" i="9"/>
  <c r="AE220" i="9" s="1"/>
  <c r="AD219" i="9"/>
  <c r="AE219" i="9" s="1"/>
  <c r="AF218" i="9"/>
  <c r="AD218" i="9"/>
  <c r="AE218" i="9" s="1"/>
  <c r="AD217" i="9"/>
  <c r="AD216" i="9"/>
  <c r="AF216" i="9" s="1"/>
  <c r="AD215" i="9"/>
  <c r="AF215" i="9" s="1"/>
  <c r="AD214" i="9"/>
  <c r="AF214" i="9" s="1"/>
  <c r="AD213" i="9"/>
  <c r="AE213" i="9" s="1"/>
  <c r="AD212" i="9"/>
  <c r="AF212" i="9" s="1"/>
  <c r="AD211" i="9"/>
  <c r="AE211" i="9" s="1"/>
  <c r="AD210" i="9"/>
  <c r="AD209" i="9"/>
  <c r="AD208" i="9"/>
  <c r="AF208" i="9" s="1"/>
  <c r="AD207" i="9"/>
  <c r="AF207" i="9" s="1"/>
  <c r="AD206" i="9"/>
  <c r="AF206" i="9" s="1"/>
  <c r="AD205" i="9"/>
  <c r="AF205" i="9" s="1"/>
  <c r="AD204" i="9"/>
  <c r="AD203" i="9"/>
  <c r="AE203" i="9" s="1"/>
  <c r="AD202" i="9"/>
  <c r="AE202" i="9" s="1"/>
  <c r="AD201" i="9"/>
  <c r="AD200" i="9"/>
  <c r="AF200" i="9" s="1"/>
  <c r="AD199" i="9"/>
  <c r="AF199" i="9" s="1"/>
  <c r="AD198" i="9"/>
  <c r="AF198" i="9" s="1"/>
  <c r="AD197" i="9"/>
  <c r="AE197" i="9" s="1"/>
  <c r="AD196" i="9"/>
  <c r="AE196" i="9" s="1"/>
  <c r="AD195" i="9"/>
  <c r="AE195" i="9" s="1"/>
  <c r="AD194" i="9"/>
  <c r="AE194" i="9" s="1"/>
  <c r="AD193" i="9"/>
  <c r="AD192" i="9"/>
  <c r="AF192" i="9" s="1"/>
  <c r="AD191" i="9"/>
  <c r="AF191" i="9" s="1"/>
  <c r="AD190" i="9"/>
  <c r="AF190" i="9" s="1"/>
  <c r="AF189" i="9"/>
  <c r="AD189" i="9"/>
  <c r="AD188" i="9"/>
  <c r="AF188" i="9" s="1"/>
  <c r="AD187" i="9"/>
  <c r="AE187" i="9" s="1"/>
  <c r="AD186" i="9"/>
  <c r="AE186" i="9" s="1"/>
  <c r="AD185" i="9"/>
  <c r="AE185" i="9" s="1"/>
  <c r="AD184" i="9"/>
  <c r="AF184" i="9" s="1"/>
  <c r="AD183" i="9"/>
  <c r="AF183" i="9" s="1"/>
  <c r="AD182" i="9"/>
  <c r="AF182" i="9" s="1"/>
  <c r="AD181" i="9"/>
  <c r="AE181" i="9" s="1"/>
  <c r="AD180" i="9"/>
  <c r="AE180" i="9" s="1"/>
  <c r="AD179" i="9"/>
  <c r="AE179" i="9" s="1"/>
  <c r="AF178" i="9"/>
  <c r="AD178" i="9"/>
  <c r="AE178" i="9" s="1"/>
  <c r="AD177" i="9"/>
  <c r="AD176" i="9"/>
  <c r="AF176" i="9" s="1"/>
  <c r="AD175" i="9"/>
  <c r="AF175" i="9" s="1"/>
  <c r="AD174" i="9"/>
  <c r="AF174" i="9" s="1"/>
  <c r="AD173" i="9"/>
  <c r="AE173" i="9" s="1"/>
  <c r="AF172" i="9"/>
  <c r="AD172" i="9"/>
  <c r="AE172" i="9" s="1"/>
  <c r="AD171" i="9"/>
  <c r="AE171" i="9" s="1"/>
  <c r="AD170" i="9"/>
  <c r="AE170" i="9" s="1"/>
  <c r="AD169" i="9"/>
  <c r="AE169" i="9" s="1"/>
  <c r="AD168" i="9"/>
  <c r="AF168" i="9" s="1"/>
  <c r="AD167" i="9"/>
  <c r="AF167" i="9" s="1"/>
  <c r="AD166" i="9"/>
  <c r="AD165" i="9"/>
  <c r="AF165" i="9" s="1"/>
  <c r="AD164" i="9"/>
  <c r="AE164" i="9" s="1"/>
  <c r="AD163" i="9"/>
  <c r="AE163" i="9" s="1"/>
  <c r="AD162" i="9"/>
  <c r="AE162" i="9" s="1"/>
  <c r="AD161" i="9"/>
  <c r="AE161" i="9" s="1"/>
  <c r="AD160" i="9"/>
  <c r="AF160" i="9" s="1"/>
  <c r="AD159" i="9"/>
  <c r="AF159" i="9" s="1"/>
  <c r="AD158" i="9"/>
  <c r="AF158" i="9" s="1"/>
  <c r="AD157" i="9"/>
  <c r="AD156" i="9"/>
  <c r="AE156" i="9" s="1"/>
  <c r="AD155" i="9"/>
  <c r="AE155" i="9" s="1"/>
  <c r="AD154" i="9"/>
  <c r="AE154" i="9" s="1"/>
  <c r="AD153" i="9"/>
  <c r="AD152" i="9"/>
  <c r="AF152" i="9" s="1"/>
  <c r="AD151" i="9"/>
  <c r="AF151" i="9" s="1"/>
  <c r="AD150" i="9"/>
  <c r="AE150" i="9" s="1"/>
  <c r="AF149" i="9"/>
  <c r="AD149" i="9"/>
  <c r="AD148" i="9"/>
  <c r="AF148" i="9" s="1"/>
  <c r="AD147" i="9"/>
  <c r="AF146" i="9"/>
  <c r="AD146" i="9"/>
  <c r="AE146" i="9" s="1"/>
  <c r="AD145" i="9"/>
  <c r="AD144" i="9"/>
  <c r="AF144" i="9" s="1"/>
  <c r="AD143" i="9"/>
  <c r="AF143" i="9" s="1"/>
  <c r="AD142" i="9"/>
  <c r="AF142" i="9" s="1"/>
  <c r="AD141" i="9"/>
  <c r="AE141" i="9" s="1"/>
  <c r="AF140" i="9"/>
  <c r="AD140" i="9"/>
  <c r="AE140" i="9" s="1"/>
  <c r="AD139" i="9"/>
  <c r="AE139" i="9" s="1"/>
  <c r="AF138" i="9"/>
  <c r="AD138" i="9"/>
  <c r="AE138" i="9" s="1"/>
  <c r="AD137" i="9"/>
  <c r="AD136" i="9"/>
  <c r="AF136" i="9" s="1"/>
  <c r="AD135" i="9"/>
  <c r="AF135" i="9" s="1"/>
  <c r="AD134" i="9"/>
  <c r="AF133" i="9"/>
  <c r="AD133" i="9"/>
  <c r="AF132" i="9"/>
  <c r="AD132" i="9"/>
  <c r="AE132" i="9" s="1"/>
  <c r="AD131" i="9"/>
  <c r="AE131" i="9" s="1"/>
  <c r="AD130" i="9"/>
  <c r="AE130" i="9" s="1"/>
  <c r="AD129" i="9"/>
  <c r="AE129" i="9" s="1"/>
  <c r="AD128" i="9"/>
  <c r="AF128" i="9" s="1"/>
  <c r="AD127" i="9"/>
  <c r="AF127" i="9" s="1"/>
  <c r="AD126" i="9"/>
  <c r="AF126" i="9" s="1"/>
  <c r="AD125" i="9"/>
  <c r="AE125" i="9" s="1"/>
  <c r="AD124" i="9"/>
  <c r="AE124" i="9" s="1"/>
  <c r="AD123" i="9"/>
  <c r="AE123" i="9" s="1"/>
  <c r="AF122" i="9"/>
  <c r="AD122" i="9"/>
  <c r="AE122" i="9" s="1"/>
  <c r="AD121" i="9"/>
  <c r="AD120" i="9"/>
  <c r="AF120" i="9" s="1"/>
  <c r="AD119" i="9"/>
  <c r="AF119" i="9" s="1"/>
  <c r="AD118" i="9"/>
  <c r="AD117" i="9"/>
  <c r="AE117" i="9" s="1"/>
  <c r="AF116" i="9"/>
  <c r="AD116" i="9"/>
  <c r="AE116" i="9" s="1"/>
  <c r="AD115" i="9"/>
  <c r="AE115" i="9" s="1"/>
  <c r="AD114" i="9"/>
  <c r="AE114" i="9" s="1"/>
  <c r="AD113" i="9"/>
  <c r="AD112" i="9"/>
  <c r="AF112" i="9" s="1"/>
  <c r="AD111" i="9"/>
  <c r="AF111" i="9" s="1"/>
  <c r="AD110" i="9"/>
  <c r="AD109" i="9"/>
  <c r="AF109" i="9" s="1"/>
  <c r="AD108" i="9"/>
  <c r="AE108" i="9" s="1"/>
  <c r="AD107" i="9"/>
  <c r="AE107" i="9" s="1"/>
  <c r="AD106" i="9"/>
  <c r="AE106" i="9" s="1"/>
  <c r="AD105" i="9"/>
  <c r="AE105" i="9" s="1"/>
  <c r="AD104" i="9"/>
  <c r="AF104" i="9" s="1"/>
  <c r="AD103" i="9"/>
  <c r="AF103" i="9" s="1"/>
  <c r="AD102" i="9"/>
  <c r="AF102" i="9" s="1"/>
  <c r="AD101" i="9"/>
  <c r="AD100" i="9"/>
  <c r="AE100" i="9" s="1"/>
  <c r="AD99" i="9"/>
  <c r="AE99" i="9" s="1"/>
  <c r="AF98" i="9"/>
  <c r="AD98" i="9"/>
  <c r="AE98" i="9" s="1"/>
  <c r="AD97" i="9"/>
  <c r="AD96" i="9"/>
  <c r="AF96" i="9" s="1"/>
  <c r="AD95" i="9"/>
  <c r="AF95" i="9" s="1"/>
  <c r="AD94" i="9"/>
  <c r="AD93" i="9"/>
  <c r="AE93" i="9" s="1"/>
  <c r="AF92" i="9"/>
  <c r="AD92" i="9"/>
  <c r="AE92" i="9" s="1"/>
  <c r="AD91" i="9"/>
  <c r="AE91" i="9" s="1"/>
  <c r="AD90" i="9"/>
  <c r="AD89" i="9"/>
  <c r="AD88" i="9"/>
  <c r="AF88" i="9" s="1"/>
  <c r="AD87" i="9"/>
  <c r="AF87" i="9" s="1"/>
  <c r="AD86" i="9"/>
  <c r="AF86" i="9" s="1"/>
  <c r="AD85" i="9"/>
  <c r="AF85" i="9" s="1"/>
  <c r="AD84" i="9"/>
  <c r="AD83" i="9"/>
  <c r="AE83" i="9" s="1"/>
  <c r="AF82" i="9"/>
  <c r="AD82" i="9"/>
  <c r="AE82" i="9" s="1"/>
  <c r="AD81" i="9"/>
  <c r="AD80" i="9"/>
  <c r="AF80" i="9" s="1"/>
  <c r="AD79" i="9"/>
  <c r="AF79" i="9" s="1"/>
  <c r="AD78" i="9"/>
  <c r="AF78" i="9" s="1"/>
  <c r="AD77" i="9"/>
  <c r="AE77" i="9" s="1"/>
  <c r="AF76" i="9"/>
  <c r="AD76" i="9"/>
  <c r="AE76" i="9" s="1"/>
  <c r="AD75" i="9"/>
  <c r="AE75" i="9" s="1"/>
  <c r="AD74" i="9"/>
  <c r="AE74" i="9" s="1"/>
  <c r="AD73" i="9"/>
  <c r="AD72" i="9"/>
  <c r="AF72" i="9" s="1"/>
  <c r="AD71" i="9"/>
  <c r="AF71" i="9" s="1"/>
  <c r="AD70" i="9"/>
  <c r="AF69" i="9"/>
  <c r="AD69" i="9"/>
  <c r="AD68" i="9"/>
  <c r="AF68" i="9" s="1"/>
  <c r="AD67" i="9"/>
  <c r="AE67" i="9" s="1"/>
  <c r="AD66" i="9"/>
  <c r="AE66" i="9" s="1"/>
  <c r="AD65" i="9"/>
  <c r="AE65" i="9" s="1"/>
  <c r="AD64" i="9"/>
  <c r="AF64" i="9" s="1"/>
  <c r="AD63" i="9"/>
  <c r="AF63" i="9" s="1"/>
  <c r="AD62" i="9"/>
  <c r="AF62" i="9" s="1"/>
  <c r="AD61" i="9"/>
  <c r="AF61" i="9" s="1"/>
  <c r="AD60" i="9"/>
  <c r="AE60" i="9" s="1"/>
  <c r="AD59" i="9"/>
  <c r="AE59" i="9" s="1"/>
  <c r="AF58" i="9"/>
  <c r="AD58" i="9"/>
  <c r="AE58" i="9" s="1"/>
  <c r="AD57" i="9"/>
  <c r="AD56" i="9"/>
  <c r="AF56" i="9" s="1"/>
  <c r="AD55" i="9"/>
  <c r="AF55" i="9" s="1"/>
  <c r="AD54" i="9"/>
  <c r="AD53" i="9"/>
  <c r="AE53" i="9" s="1"/>
  <c r="AF52" i="9"/>
  <c r="AD52" i="9"/>
  <c r="AE52" i="9" s="1"/>
  <c r="AD51" i="9"/>
  <c r="AE51" i="9" s="1"/>
  <c r="AD50" i="9"/>
  <c r="AE50" i="9" s="1"/>
  <c r="AD49" i="9"/>
  <c r="AD48" i="9"/>
  <c r="AF48" i="9" s="1"/>
  <c r="AD47" i="9"/>
  <c r="AF47" i="9" s="1"/>
  <c r="AD46" i="9"/>
  <c r="AD45" i="9"/>
  <c r="AF45" i="9" s="1"/>
  <c r="AD44" i="9"/>
  <c r="AE44" i="9" s="1"/>
  <c r="AF43" i="9"/>
  <c r="AD43" i="9"/>
  <c r="AE43" i="9" s="1"/>
  <c r="AD42" i="9"/>
  <c r="AE42" i="9" s="1"/>
  <c r="AD41" i="9"/>
  <c r="AD40" i="9"/>
  <c r="AF40" i="9" s="1"/>
  <c r="AD39" i="9"/>
  <c r="AF39" i="9" s="1"/>
  <c r="AD38" i="9"/>
  <c r="AF38" i="9" s="1"/>
  <c r="AF37" i="9"/>
  <c r="AD37" i="9"/>
  <c r="AE37" i="9" s="1"/>
  <c r="AD36" i="9"/>
  <c r="AE36" i="9" s="1"/>
  <c r="AD35" i="9"/>
  <c r="AF35" i="9" s="1"/>
  <c r="AD34" i="9"/>
  <c r="AE34" i="9" s="1"/>
  <c r="AD33" i="9"/>
  <c r="AD32" i="9"/>
  <c r="AF32" i="9" s="1"/>
  <c r="AF31" i="9"/>
  <c r="AD31" i="9"/>
  <c r="AD30" i="9"/>
  <c r="AF30" i="9" s="1"/>
  <c r="AD29" i="9"/>
  <c r="AD28" i="9"/>
  <c r="AE28" i="9" s="1"/>
  <c r="AD27" i="9"/>
  <c r="AE27" i="9" s="1"/>
  <c r="AD26" i="9"/>
  <c r="AE26" i="9" s="1"/>
  <c r="AD25" i="9"/>
  <c r="AF25" i="9" s="1"/>
  <c r="AF24" i="9"/>
  <c r="AD24" i="9"/>
  <c r="AD23" i="9"/>
  <c r="AF23" i="9" s="1"/>
  <c r="AD22" i="9"/>
  <c r="AE22" i="9" s="1"/>
  <c r="AD21" i="9"/>
  <c r="AF20" i="9"/>
  <c r="AD20" i="9"/>
  <c r="AE20" i="9" s="1"/>
  <c r="AD19" i="9"/>
  <c r="AE19" i="9" s="1"/>
  <c r="AD18" i="9"/>
  <c r="AE18" i="9" s="1"/>
  <c r="AD17" i="9"/>
  <c r="AF17" i="9" s="1"/>
  <c r="AD16" i="9"/>
  <c r="AF16" i="9" s="1"/>
  <c r="AF15" i="9"/>
  <c r="AD15" i="9"/>
  <c r="AD14" i="9"/>
  <c r="AF14" i="9" s="1"/>
  <c r="AD13" i="9"/>
  <c r="AF13" i="9" s="1"/>
  <c r="AD12" i="9"/>
  <c r="AE12" i="9" s="1"/>
  <c r="E4" i="9"/>
  <c r="E3" i="9"/>
  <c r="AG7" i="12"/>
  <c r="AG6" i="12"/>
  <c r="AF7" i="12"/>
  <c r="AF6" i="12"/>
  <c r="E5" i="12"/>
  <c r="B10" i="12"/>
  <c r="AH13" i="12" s="1"/>
  <c r="AH18" i="12"/>
  <c r="AH19" i="12"/>
  <c r="AH20" i="12"/>
  <c r="AH22" i="12"/>
  <c r="AH26" i="12"/>
  <c r="AH27" i="12"/>
  <c r="AH28" i="12"/>
  <c r="AH30" i="12"/>
  <c r="AH34" i="12"/>
  <c r="AH35" i="12"/>
  <c r="AH36" i="12"/>
  <c r="AH38" i="12"/>
  <c r="AH42" i="12"/>
  <c r="AH43" i="12"/>
  <c r="AH44" i="12"/>
  <c r="AH46" i="12"/>
  <c r="AH50" i="12"/>
  <c r="AH51" i="12"/>
  <c r="AH52" i="12"/>
  <c r="AH54" i="12"/>
  <c r="AH58" i="12"/>
  <c r="AH59" i="12"/>
  <c r="AH60" i="12"/>
  <c r="AH62" i="12"/>
  <c r="AH66" i="12"/>
  <c r="AH67" i="12"/>
  <c r="AH68" i="12"/>
  <c r="AH70" i="12"/>
  <c r="AH73" i="12"/>
  <c r="AH74" i="12"/>
  <c r="AH75" i="12"/>
  <c r="AH76" i="12"/>
  <c r="AH77" i="12"/>
  <c r="AH78" i="12"/>
  <c r="AH79" i="12"/>
  <c r="AH80" i="12"/>
  <c r="AH81" i="12"/>
  <c r="AH82" i="12"/>
  <c r="AH83" i="12"/>
  <c r="AH84" i="12"/>
  <c r="AH85" i="12"/>
  <c r="AH86" i="12"/>
  <c r="AH87" i="12"/>
  <c r="AH88" i="12"/>
  <c r="AH89" i="12"/>
  <c r="AH90" i="12"/>
  <c r="AH91" i="12"/>
  <c r="AH92" i="12"/>
  <c r="AH93" i="12"/>
  <c r="AH94" i="12"/>
  <c r="AH95" i="12"/>
  <c r="AH96" i="12"/>
  <c r="AH97" i="12"/>
  <c r="AH98" i="12"/>
  <c r="AH99" i="12"/>
  <c r="AH100" i="12"/>
  <c r="AH101" i="12"/>
  <c r="AH102" i="12"/>
  <c r="AH103" i="12"/>
  <c r="AH104" i="12"/>
  <c r="AH105" i="12"/>
  <c r="AH106" i="12"/>
  <c r="AH107" i="12"/>
  <c r="AH108" i="12"/>
  <c r="AH109" i="12"/>
  <c r="AH110" i="12"/>
  <c r="AH111" i="12"/>
  <c r="AH112" i="12"/>
  <c r="AH113" i="12"/>
  <c r="AH114" i="12"/>
  <c r="AH115" i="12"/>
  <c r="AH116" i="12"/>
  <c r="AH117" i="12"/>
  <c r="AH118" i="12"/>
  <c r="AH119" i="12"/>
  <c r="AH120" i="12"/>
  <c r="AH121" i="12"/>
  <c r="AH122" i="12"/>
  <c r="AH123" i="12"/>
  <c r="AH124" i="12"/>
  <c r="AH125" i="12"/>
  <c r="AH126" i="12"/>
  <c r="AH127" i="12"/>
  <c r="AH128" i="12"/>
  <c r="AH129" i="12"/>
  <c r="AH130" i="12"/>
  <c r="AH131" i="12"/>
  <c r="AH132" i="12"/>
  <c r="AH133" i="12"/>
  <c r="AH134" i="12"/>
  <c r="AH135" i="12"/>
  <c r="AH136" i="12"/>
  <c r="AH137" i="12"/>
  <c r="AH138" i="12"/>
  <c r="AH139" i="12"/>
  <c r="AH140" i="12"/>
  <c r="AH141" i="12"/>
  <c r="AH142" i="12"/>
  <c r="AH143" i="12"/>
  <c r="AH144" i="12"/>
  <c r="AH145" i="12"/>
  <c r="AH146" i="12"/>
  <c r="AH147" i="12"/>
  <c r="AH148" i="12"/>
  <c r="AH149" i="12"/>
  <c r="AH150" i="12"/>
  <c r="AH151" i="12"/>
  <c r="AH152" i="12"/>
  <c r="AH153" i="12"/>
  <c r="AH154" i="12"/>
  <c r="AH155" i="12"/>
  <c r="AH156" i="12"/>
  <c r="AH157" i="12"/>
  <c r="AH158" i="12"/>
  <c r="AH159" i="12"/>
  <c r="AH160" i="12"/>
  <c r="AH161" i="12"/>
  <c r="AH162" i="12"/>
  <c r="AH163" i="12"/>
  <c r="AH164" i="12"/>
  <c r="AH165" i="12"/>
  <c r="AH166" i="12"/>
  <c r="AH167" i="12"/>
  <c r="AH168" i="12"/>
  <c r="AH169" i="12"/>
  <c r="AH170" i="12"/>
  <c r="AH171" i="12"/>
  <c r="AH172" i="12"/>
  <c r="AH173" i="12"/>
  <c r="AH174" i="12"/>
  <c r="AH175" i="12"/>
  <c r="AH176" i="12"/>
  <c r="AH177" i="12"/>
  <c r="AH178" i="12"/>
  <c r="AH179" i="12"/>
  <c r="AH180" i="12"/>
  <c r="AH181" i="12"/>
  <c r="AH182" i="12"/>
  <c r="AH183" i="12"/>
  <c r="AH184" i="12"/>
  <c r="AH185" i="12"/>
  <c r="AH186" i="12"/>
  <c r="AH187" i="12"/>
  <c r="AH188" i="12"/>
  <c r="AH189" i="12"/>
  <c r="AH190" i="12"/>
  <c r="AH191" i="12"/>
  <c r="AH192" i="12"/>
  <c r="AH193" i="12"/>
  <c r="AH194" i="12"/>
  <c r="AH195" i="12"/>
  <c r="AH196" i="12"/>
  <c r="AH197" i="12"/>
  <c r="AH198" i="12"/>
  <c r="AH199" i="12"/>
  <c r="AH200" i="12"/>
  <c r="AH201" i="12"/>
  <c r="AH202" i="12"/>
  <c r="AH203" i="12"/>
  <c r="AH204" i="12"/>
  <c r="AH205" i="12"/>
  <c r="AH206" i="12"/>
  <c r="AH207" i="12"/>
  <c r="AH208" i="12"/>
  <c r="AH209" i="12"/>
  <c r="AH210" i="12"/>
  <c r="AH211" i="12"/>
  <c r="AH212" i="12"/>
  <c r="AH213" i="12"/>
  <c r="AH214" i="12"/>
  <c r="AH215" i="12"/>
  <c r="AH216" i="12"/>
  <c r="AH217" i="12"/>
  <c r="AH218" i="12"/>
  <c r="AH219" i="12"/>
  <c r="AH220" i="12"/>
  <c r="AH221" i="12"/>
  <c r="AH222" i="12"/>
  <c r="AH223" i="12"/>
  <c r="AH224" i="12"/>
  <c r="AH225" i="12"/>
  <c r="AH226" i="12"/>
  <c r="AH227" i="12"/>
  <c r="AH228" i="12"/>
  <c r="AH229" i="12"/>
  <c r="AH230" i="12"/>
  <c r="AH231" i="12"/>
  <c r="AH232" i="12"/>
  <c r="AH233" i="12"/>
  <c r="AH234" i="12"/>
  <c r="AH235" i="12"/>
  <c r="AH236" i="12"/>
  <c r="AH237" i="12"/>
  <c r="AH238" i="12"/>
  <c r="AH239" i="12"/>
  <c r="AH240" i="12"/>
  <c r="AH241" i="12"/>
  <c r="AH242" i="12"/>
  <c r="AH243" i="12"/>
  <c r="AH244" i="12"/>
  <c r="AH245" i="12"/>
  <c r="AH246" i="12"/>
  <c r="AH247" i="12"/>
  <c r="AH248" i="12"/>
  <c r="AH249" i="12"/>
  <c r="AH250" i="12"/>
  <c r="AH251" i="12"/>
  <c r="AH252" i="12"/>
  <c r="AH253" i="12"/>
  <c r="AH254" i="12"/>
  <c r="AH255" i="12"/>
  <c r="AH256" i="12"/>
  <c r="AH257" i="12"/>
  <c r="AH258" i="12"/>
  <c r="AH259" i="12"/>
  <c r="AH260" i="12"/>
  <c r="AH261" i="12"/>
  <c r="AH262" i="12"/>
  <c r="AH263" i="12"/>
  <c r="AH264" i="12"/>
  <c r="AH265" i="12"/>
  <c r="AH266" i="12"/>
  <c r="AH267" i="12"/>
  <c r="AH268" i="12"/>
  <c r="AH269" i="12"/>
  <c r="AH270" i="12"/>
  <c r="AH271" i="12"/>
  <c r="AH272" i="12"/>
  <c r="AH273" i="12"/>
  <c r="AH274" i="12"/>
  <c r="AH275" i="12"/>
  <c r="AH276" i="12"/>
  <c r="AH277" i="12"/>
  <c r="AH278" i="12"/>
  <c r="AH279" i="12"/>
  <c r="AH280" i="12"/>
  <c r="AH281" i="12"/>
  <c r="AH282" i="12"/>
  <c r="AH283" i="12"/>
  <c r="AH284" i="12"/>
  <c r="AH285" i="12"/>
  <c r="AH286" i="12"/>
  <c r="AH287" i="12"/>
  <c r="AH288" i="12"/>
  <c r="AH289" i="12"/>
  <c r="AH290" i="12"/>
  <c r="AH291" i="12"/>
  <c r="AH292" i="12"/>
  <c r="AH293" i="12"/>
  <c r="AH294" i="12"/>
  <c r="AH295" i="12"/>
  <c r="AH296" i="12"/>
  <c r="AH297" i="12"/>
  <c r="AH298" i="12"/>
  <c r="AH299" i="12"/>
  <c r="AH300" i="12"/>
  <c r="AH301" i="12"/>
  <c r="AH302" i="12"/>
  <c r="AH303" i="12"/>
  <c r="AH304" i="12"/>
  <c r="AH305" i="12"/>
  <c r="AH306" i="12"/>
  <c r="AH307" i="12"/>
  <c r="AH308" i="12"/>
  <c r="AH309" i="12"/>
  <c r="AH310" i="12"/>
  <c r="AH311" i="12"/>
  <c r="AH312" i="12"/>
  <c r="AH313" i="12"/>
  <c r="AH314" i="12"/>
  <c r="AH315" i="12"/>
  <c r="AH316" i="12"/>
  <c r="AH317" i="12"/>
  <c r="AH318" i="12"/>
  <c r="AH319" i="12"/>
  <c r="AH320" i="12"/>
  <c r="AH321" i="12"/>
  <c r="AH322" i="12"/>
  <c r="AH323" i="12"/>
  <c r="AH324" i="12"/>
  <c r="AH325" i="12"/>
  <c r="AH326" i="12"/>
  <c r="AH327" i="12"/>
  <c r="AH328" i="12"/>
  <c r="AH329" i="12"/>
  <c r="AH330" i="12"/>
  <c r="AH331" i="12"/>
  <c r="AH332" i="12"/>
  <c r="AH333" i="12"/>
  <c r="AH334" i="12"/>
  <c r="AH335" i="12"/>
  <c r="AH336" i="12"/>
  <c r="AH337" i="12"/>
  <c r="AH338" i="12"/>
  <c r="AH339" i="12"/>
  <c r="AH340" i="12"/>
  <c r="AH341" i="12"/>
  <c r="AH342" i="12"/>
  <c r="AH343" i="12"/>
  <c r="AH344" i="12"/>
  <c r="AH345" i="12"/>
  <c r="AH346" i="12"/>
  <c r="AH347" i="12"/>
  <c r="AH348" i="12"/>
  <c r="AH349" i="12"/>
  <c r="AH350" i="12"/>
  <c r="AH351" i="12"/>
  <c r="AH352" i="12"/>
  <c r="AH353" i="12"/>
  <c r="AH354" i="12"/>
  <c r="AH355" i="12"/>
  <c r="AH356" i="12"/>
  <c r="AH357" i="12"/>
  <c r="AH358" i="12"/>
  <c r="AH359" i="12"/>
  <c r="AH360" i="12"/>
  <c r="AH361" i="12"/>
  <c r="AH362" i="12"/>
  <c r="AH363" i="12"/>
  <c r="AH364" i="12"/>
  <c r="AH365" i="12"/>
  <c r="AH366" i="12"/>
  <c r="AH367" i="12"/>
  <c r="AH368" i="12"/>
  <c r="AH369" i="12"/>
  <c r="AH370" i="12"/>
  <c r="AH12" i="12"/>
  <c r="AG13" i="12"/>
  <c r="AG14" i="12"/>
  <c r="AG15" i="12"/>
  <c r="AG16" i="12"/>
  <c r="AG17" i="12"/>
  <c r="AG18" i="12"/>
  <c r="AG19" i="12"/>
  <c r="AG20" i="12"/>
  <c r="AG21" i="12"/>
  <c r="AG22" i="12"/>
  <c r="AG23" i="12"/>
  <c r="AG24" i="12"/>
  <c r="AG25" i="12"/>
  <c r="AG26" i="12"/>
  <c r="AG27" i="12"/>
  <c r="AG28" i="12"/>
  <c r="AG29" i="12"/>
  <c r="AG30" i="12"/>
  <c r="AG31" i="12"/>
  <c r="AG32" i="12"/>
  <c r="AG33" i="12"/>
  <c r="AG34" i="12"/>
  <c r="AG35" i="12"/>
  <c r="AG36" i="12"/>
  <c r="AG37" i="12"/>
  <c r="AG38" i="12"/>
  <c r="AG39" i="12"/>
  <c r="AG40" i="12"/>
  <c r="AG41" i="12"/>
  <c r="AG42" i="12"/>
  <c r="AG43" i="12"/>
  <c r="AG44" i="12"/>
  <c r="AG45" i="12"/>
  <c r="AG46" i="12"/>
  <c r="AG47" i="12"/>
  <c r="AG48" i="12"/>
  <c r="AG49" i="12"/>
  <c r="AG50" i="12"/>
  <c r="AG51" i="12"/>
  <c r="AG52" i="12"/>
  <c r="AG53" i="12"/>
  <c r="AG54" i="12"/>
  <c r="AG55" i="12"/>
  <c r="AG56" i="12"/>
  <c r="AG57" i="12"/>
  <c r="AG58" i="12"/>
  <c r="AG59" i="12"/>
  <c r="AG60" i="12"/>
  <c r="AG61" i="12"/>
  <c r="AG62" i="12"/>
  <c r="AG63" i="12"/>
  <c r="AG64" i="12"/>
  <c r="AG65" i="12"/>
  <c r="AG66" i="12"/>
  <c r="AG67" i="12"/>
  <c r="AG68" i="12"/>
  <c r="AG69" i="12"/>
  <c r="AG70" i="12"/>
  <c r="AG71" i="12"/>
  <c r="AG72" i="12"/>
  <c r="AG73" i="12"/>
  <c r="AG74" i="12"/>
  <c r="AG75" i="12"/>
  <c r="AG76" i="12"/>
  <c r="AG77" i="12"/>
  <c r="AG78" i="12"/>
  <c r="AG79" i="12"/>
  <c r="AG80" i="12"/>
  <c r="AG81" i="12"/>
  <c r="AG82" i="12"/>
  <c r="AG83" i="12"/>
  <c r="AG84" i="12"/>
  <c r="AG85" i="12"/>
  <c r="AG86" i="12"/>
  <c r="AG87" i="12"/>
  <c r="AG88" i="12"/>
  <c r="AG89" i="12"/>
  <c r="AG90" i="12"/>
  <c r="AG91" i="12"/>
  <c r="AG92" i="12"/>
  <c r="AG93" i="12"/>
  <c r="AG94" i="12"/>
  <c r="AG95" i="12"/>
  <c r="AG96" i="12"/>
  <c r="AG97" i="12"/>
  <c r="AG98" i="12"/>
  <c r="AG99" i="12"/>
  <c r="AG100" i="12"/>
  <c r="AG101" i="12"/>
  <c r="AG102" i="12"/>
  <c r="AG103" i="12"/>
  <c r="AG104" i="12"/>
  <c r="AG105" i="12"/>
  <c r="AG106" i="12"/>
  <c r="AG107" i="12"/>
  <c r="AG108" i="12"/>
  <c r="AG109" i="12"/>
  <c r="AG110" i="12"/>
  <c r="AG111" i="12"/>
  <c r="AG112" i="12"/>
  <c r="AG113" i="12"/>
  <c r="AG114" i="12"/>
  <c r="AG115" i="12"/>
  <c r="AG116" i="12"/>
  <c r="AG117" i="12"/>
  <c r="AG118" i="12"/>
  <c r="AG119" i="12"/>
  <c r="AG120" i="12"/>
  <c r="AG121" i="12"/>
  <c r="AG122" i="12"/>
  <c r="AG123" i="12"/>
  <c r="AG124" i="12"/>
  <c r="AG125" i="12"/>
  <c r="AG126" i="12"/>
  <c r="AG127" i="12"/>
  <c r="AG128" i="12"/>
  <c r="AG129" i="12"/>
  <c r="AG130" i="12"/>
  <c r="AG131" i="12"/>
  <c r="AG132" i="12"/>
  <c r="AG133" i="12"/>
  <c r="AG134" i="12"/>
  <c r="AG135" i="12"/>
  <c r="AG136" i="12"/>
  <c r="AG137" i="12"/>
  <c r="AG138" i="12"/>
  <c r="AG139" i="12"/>
  <c r="AG140" i="12"/>
  <c r="AG141" i="12"/>
  <c r="AG142" i="12"/>
  <c r="AG143" i="12"/>
  <c r="AG144" i="12"/>
  <c r="AG145" i="12"/>
  <c r="AG146" i="12"/>
  <c r="AG147" i="12"/>
  <c r="AG148" i="12"/>
  <c r="AG149" i="12"/>
  <c r="AG150" i="12"/>
  <c r="AG151" i="12"/>
  <c r="AG152" i="12"/>
  <c r="AG153" i="12"/>
  <c r="AG154" i="12"/>
  <c r="AG155" i="12"/>
  <c r="AG156" i="12"/>
  <c r="AG157" i="12"/>
  <c r="AG158" i="12"/>
  <c r="AG159" i="12"/>
  <c r="AG160" i="12"/>
  <c r="AG161" i="12"/>
  <c r="AG162" i="12"/>
  <c r="AG163" i="12"/>
  <c r="AG164" i="12"/>
  <c r="AG165" i="12"/>
  <c r="AG166" i="12"/>
  <c r="AG167" i="12"/>
  <c r="AG168" i="12"/>
  <c r="AG169" i="12"/>
  <c r="AG170" i="12"/>
  <c r="AG171" i="12"/>
  <c r="AG172" i="12"/>
  <c r="AG173" i="12"/>
  <c r="AG174" i="12"/>
  <c r="AG175" i="12"/>
  <c r="AG176" i="12"/>
  <c r="AG177" i="12"/>
  <c r="AG178" i="12"/>
  <c r="AG179" i="12"/>
  <c r="AG180" i="12"/>
  <c r="AG181" i="12"/>
  <c r="AG182" i="12"/>
  <c r="AG183" i="12"/>
  <c r="AG184" i="12"/>
  <c r="AG185" i="12"/>
  <c r="AG186" i="12"/>
  <c r="AG187" i="12"/>
  <c r="AG188" i="12"/>
  <c r="AG189" i="12"/>
  <c r="AG190" i="12"/>
  <c r="AG191" i="12"/>
  <c r="AG192" i="12"/>
  <c r="AG193" i="12"/>
  <c r="AG194" i="12"/>
  <c r="AG195" i="12"/>
  <c r="AG196" i="12"/>
  <c r="AG197" i="12"/>
  <c r="AG198" i="12"/>
  <c r="AG199" i="12"/>
  <c r="AG200" i="12"/>
  <c r="AG201" i="12"/>
  <c r="AG202" i="12"/>
  <c r="AG203" i="12"/>
  <c r="AG204" i="12"/>
  <c r="AG205" i="12"/>
  <c r="AG206" i="12"/>
  <c r="AG207" i="12"/>
  <c r="AG208" i="12"/>
  <c r="AG209" i="12"/>
  <c r="AG210" i="12"/>
  <c r="AG211" i="12"/>
  <c r="AG212" i="12"/>
  <c r="AG213" i="12"/>
  <c r="AG214" i="12"/>
  <c r="AG215" i="12"/>
  <c r="AG216" i="12"/>
  <c r="AG217" i="12"/>
  <c r="AG218" i="12"/>
  <c r="AG219" i="12"/>
  <c r="AG220" i="12"/>
  <c r="AG221" i="12"/>
  <c r="AG222" i="12"/>
  <c r="AG223" i="12"/>
  <c r="AG224" i="12"/>
  <c r="AG225" i="12"/>
  <c r="AG226" i="12"/>
  <c r="AG227" i="12"/>
  <c r="AG228" i="12"/>
  <c r="AG229" i="12"/>
  <c r="AG230" i="12"/>
  <c r="AG231" i="12"/>
  <c r="AG232" i="12"/>
  <c r="AG233" i="12"/>
  <c r="AG234" i="12"/>
  <c r="AG235" i="12"/>
  <c r="AG236" i="12"/>
  <c r="AG237" i="12"/>
  <c r="AG238" i="12"/>
  <c r="AG239" i="12"/>
  <c r="AG240" i="12"/>
  <c r="AG241" i="12"/>
  <c r="AG242" i="12"/>
  <c r="AG243" i="12"/>
  <c r="AG244" i="12"/>
  <c r="AG245" i="12"/>
  <c r="AG246" i="12"/>
  <c r="AG247" i="12"/>
  <c r="AG248" i="12"/>
  <c r="AG249" i="12"/>
  <c r="AG250" i="12"/>
  <c r="AG251" i="12"/>
  <c r="AG252" i="12"/>
  <c r="AG253" i="12"/>
  <c r="AG254" i="12"/>
  <c r="AG255" i="12"/>
  <c r="AG256" i="12"/>
  <c r="AG257" i="12"/>
  <c r="AG258" i="12"/>
  <c r="AG259" i="12"/>
  <c r="AG260" i="12"/>
  <c r="AG261" i="12"/>
  <c r="AG262" i="12"/>
  <c r="AG263" i="12"/>
  <c r="AG264" i="12"/>
  <c r="AG265" i="12"/>
  <c r="AG266" i="12"/>
  <c r="AG267" i="12"/>
  <c r="AG268" i="12"/>
  <c r="AG269" i="12"/>
  <c r="AG270" i="12"/>
  <c r="AG271" i="12"/>
  <c r="AG272" i="12"/>
  <c r="AG273" i="12"/>
  <c r="AG274" i="12"/>
  <c r="AG275" i="12"/>
  <c r="AG276" i="12"/>
  <c r="AG277" i="12"/>
  <c r="AG278" i="12"/>
  <c r="AG279" i="12"/>
  <c r="AG280" i="12"/>
  <c r="AG281" i="12"/>
  <c r="AG282" i="12"/>
  <c r="AG283" i="12"/>
  <c r="AG284" i="12"/>
  <c r="AG285" i="12"/>
  <c r="AG286" i="12"/>
  <c r="AG287" i="12"/>
  <c r="AG288" i="12"/>
  <c r="AG289" i="12"/>
  <c r="AG290" i="12"/>
  <c r="AG291" i="12"/>
  <c r="AG292" i="12"/>
  <c r="AG293" i="12"/>
  <c r="AG294" i="12"/>
  <c r="AG295" i="12"/>
  <c r="AG296" i="12"/>
  <c r="AG297" i="12"/>
  <c r="AG298" i="12"/>
  <c r="AG299" i="12"/>
  <c r="AG300" i="12"/>
  <c r="AG301" i="12"/>
  <c r="AG302" i="12"/>
  <c r="AG303" i="12"/>
  <c r="AG304" i="12"/>
  <c r="AG305" i="12"/>
  <c r="AG306" i="12"/>
  <c r="AG307" i="12"/>
  <c r="AG308" i="12"/>
  <c r="AG309" i="12"/>
  <c r="AG310" i="12"/>
  <c r="AG311" i="12"/>
  <c r="AG312" i="12"/>
  <c r="AG313" i="12"/>
  <c r="AG314" i="12"/>
  <c r="AG315" i="12"/>
  <c r="AG316" i="12"/>
  <c r="AG317" i="12"/>
  <c r="AG318" i="12"/>
  <c r="AG319" i="12"/>
  <c r="AG320" i="12"/>
  <c r="AG321" i="12"/>
  <c r="AG322" i="12"/>
  <c r="AG323" i="12"/>
  <c r="AG324" i="12"/>
  <c r="AG325" i="12"/>
  <c r="AG326" i="12"/>
  <c r="AG327" i="12"/>
  <c r="AG328" i="12"/>
  <c r="AG329" i="12"/>
  <c r="AG330" i="12"/>
  <c r="AG331" i="12"/>
  <c r="AG332" i="12"/>
  <c r="AG333" i="12"/>
  <c r="AG334" i="12"/>
  <c r="AG335" i="12"/>
  <c r="AG336" i="12"/>
  <c r="AG337" i="12"/>
  <c r="AG338" i="12"/>
  <c r="AG339" i="12"/>
  <c r="AG340" i="12"/>
  <c r="AG341" i="12"/>
  <c r="AG342" i="12"/>
  <c r="AG343" i="12"/>
  <c r="AG344" i="12"/>
  <c r="AG345" i="12"/>
  <c r="AG346" i="12"/>
  <c r="AG347" i="12"/>
  <c r="AG348" i="12"/>
  <c r="AG349" i="12"/>
  <c r="AG350" i="12"/>
  <c r="AG351" i="12"/>
  <c r="AG352" i="12"/>
  <c r="AG353" i="12"/>
  <c r="AG354" i="12"/>
  <c r="AG355" i="12"/>
  <c r="AG356" i="12"/>
  <c r="AG357" i="12"/>
  <c r="AG358" i="12"/>
  <c r="AG359" i="12"/>
  <c r="AG360" i="12"/>
  <c r="AG361" i="12"/>
  <c r="AG362" i="12"/>
  <c r="AG363" i="12"/>
  <c r="AG364" i="12"/>
  <c r="AG365" i="12"/>
  <c r="AG366" i="12"/>
  <c r="AG367" i="12"/>
  <c r="AG368" i="12"/>
  <c r="AG369" i="12"/>
  <c r="AG370" i="12"/>
  <c r="AG12" i="12"/>
  <c r="E4" i="12"/>
  <c r="AF370" i="12"/>
  <c r="AF369" i="12"/>
  <c r="AF368" i="12"/>
  <c r="AF367" i="12"/>
  <c r="AF366" i="12"/>
  <c r="AF365" i="12"/>
  <c r="AF364" i="12"/>
  <c r="AF363" i="12"/>
  <c r="AF362" i="12"/>
  <c r="AF361" i="12"/>
  <c r="AF360" i="12"/>
  <c r="AF359" i="12"/>
  <c r="AF358" i="12"/>
  <c r="AF357" i="12"/>
  <c r="AF356" i="12"/>
  <c r="AF355" i="12"/>
  <c r="AF354" i="12"/>
  <c r="AF353" i="12"/>
  <c r="AF352" i="12"/>
  <c r="AF351" i="12"/>
  <c r="AF350" i="12"/>
  <c r="AF349" i="12"/>
  <c r="AF348" i="12"/>
  <c r="AF347" i="12"/>
  <c r="AF346" i="12"/>
  <c r="AF345" i="12"/>
  <c r="AF344" i="12"/>
  <c r="AF343" i="12"/>
  <c r="AF342" i="12"/>
  <c r="AF341" i="12"/>
  <c r="AF340" i="12"/>
  <c r="AF339" i="12"/>
  <c r="AF338" i="12"/>
  <c r="AF337" i="12"/>
  <c r="AF336" i="12"/>
  <c r="AF335" i="12"/>
  <c r="AF334" i="12"/>
  <c r="AF333" i="12"/>
  <c r="AF332" i="12"/>
  <c r="AF331" i="12"/>
  <c r="AF330" i="12"/>
  <c r="AF329" i="12"/>
  <c r="AF328" i="12"/>
  <c r="AF327" i="12"/>
  <c r="AF326" i="12"/>
  <c r="AF325" i="12"/>
  <c r="AF324" i="12"/>
  <c r="AF323" i="12"/>
  <c r="AF322" i="12"/>
  <c r="AF321" i="12"/>
  <c r="AF320" i="12"/>
  <c r="AF319" i="12"/>
  <c r="AF318" i="12"/>
  <c r="AF317" i="12"/>
  <c r="AF316" i="12"/>
  <c r="AF315" i="12"/>
  <c r="AF314" i="12"/>
  <c r="AF313" i="12"/>
  <c r="AF312" i="12"/>
  <c r="AF311" i="12"/>
  <c r="AF310" i="12"/>
  <c r="AF309" i="12"/>
  <c r="AF308" i="12"/>
  <c r="AF307" i="12"/>
  <c r="AF306" i="12"/>
  <c r="AF305" i="12"/>
  <c r="AF304" i="12"/>
  <c r="AF303" i="12"/>
  <c r="AF302" i="12"/>
  <c r="AF301" i="12"/>
  <c r="AF300" i="12"/>
  <c r="AF299" i="12"/>
  <c r="AF298" i="12"/>
  <c r="AF297" i="12"/>
  <c r="AF296" i="12"/>
  <c r="AF295" i="12"/>
  <c r="AF294" i="12"/>
  <c r="AF293" i="12"/>
  <c r="AF292" i="12"/>
  <c r="AF291" i="12"/>
  <c r="AF290" i="12"/>
  <c r="AF289" i="12"/>
  <c r="AF288" i="12"/>
  <c r="AF287" i="12"/>
  <c r="AF286" i="12"/>
  <c r="AF285" i="12"/>
  <c r="AF284" i="12"/>
  <c r="AF283" i="12"/>
  <c r="AF282" i="12"/>
  <c r="AF281" i="12"/>
  <c r="AF280" i="12"/>
  <c r="AF279" i="12"/>
  <c r="AF278" i="12"/>
  <c r="AF277" i="12"/>
  <c r="AF276" i="12"/>
  <c r="AF275" i="12"/>
  <c r="AF274" i="12"/>
  <c r="AF273" i="12"/>
  <c r="AF272" i="12"/>
  <c r="AF271" i="12"/>
  <c r="AF270" i="12"/>
  <c r="AF269" i="12"/>
  <c r="AF268" i="12"/>
  <c r="AF267" i="12"/>
  <c r="AF266" i="12"/>
  <c r="AF265" i="12"/>
  <c r="AF264" i="12"/>
  <c r="AF263" i="12"/>
  <c r="AF262" i="12"/>
  <c r="AF261" i="12"/>
  <c r="AF260" i="12"/>
  <c r="AF259" i="12"/>
  <c r="AF258" i="12"/>
  <c r="AF257" i="12"/>
  <c r="AF256" i="12"/>
  <c r="AF255" i="12"/>
  <c r="AF254" i="12"/>
  <c r="AF253" i="12"/>
  <c r="AF252" i="12"/>
  <c r="AF251" i="12"/>
  <c r="AF250" i="12"/>
  <c r="AF249" i="12"/>
  <c r="AF248" i="12"/>
  <c r="AF247" i="12"/>
  <c r="AF246" i="12"/>
  <c r="AF245" i="12"/>
  <c r="AF244" i="12"/>
  <c r="AF243" i="12"/>
  <c r="AF242" i="12"/>
  <c r="AF241" i="12"/>
  <c r="AF240" i="12"/>
  <c r="AF239" i="12"/>
  <c r="AF238" i="12"/>
  <c r="AF237" i="12"/>
  <c r="AF236" i="12"/>
  <c r="AF235" i="12"/>
  <c r="AF234" i="12"/>
  <c r="AF233" i="12"/>
  <c r="AF232" i="12"/>
  <c r="AF231" i="12"/>
  <c r="AF230" i="12"/>
  <c r="AF229" i="12"/>
  <c r="AF228" i="12"/>
  <c r="AF227" i="12"/>
  <c r="AF226" i="12"/>
  <c r="AF225" i="12"/>
  <c r="AF224" i="12"/>
  <c r="AF223" i="12"/>
  <c r="AF222" i="12"/>
  <c r="AF221" i="12"/>
  <c r="AF220" i="12"/>
  <c r="AF219" i="12"/>
  <c r="AF218" i="12"/>
  <c r="AF217" i="12"/>
  <c r="AF216" i="12"/>
  <c r="AF215" i="12"/>
  <c r="AF214" i="12"/>
  <c r="AF213" i="12"/>
  <c r="AF212" i="12"/>
  <c r="AF211" i="12"/>
  <c r="AF210" i="12"/>
  <c r="AF209" i="12"/>
  <c r="AF208" i="12"/>
  <c r="AF207" i="12"/>
  <c r="AF206" i="12"/>
  <c r="AF205" i="12"/>
  <c r="AF204" i="12"/>
  <c r="AF203" i="12"/>
  <c r="AF202" i="12"/>
  <c r="AF201" i="12"/>
  <c r="AF200" i="12"/>
  <c r="AF199" i="12"/>
  <c r="AF198" i="12"/>
  <c r="AF197" i="12"/>
  <c r="AF196" i="12"/>
  <c r="AF195" i="12"/>
  <c r="AF194" i="12"/>
  <c r="AF193" i="12"/>
  <c r="AF192" i="12"/>
  <c r="AF191" i="12"/>
  <c r="AF190" i="12"/>
  <c r="AF189" i="12"/>
  <c r="AF188" i="12"/>
  <c r="AF187" i="12"/>
  <c r="AF186" i="12"/>
  <c r="AF185" i="12"/>
  <c r="AF184" i="12"/>
  <c r="AF183" i="12"/>
  <c r="AF182" i="12"/>
  <c r="AF181" i="12"/>
  <c r="AF180" i="12"/>
  <c r="AF179" i="12"/>
  <c r="AF178" i="12"/>
  <c r="AF177" i="12"/>
  <c r="AF176" i="12"/>
  <c r="AF175" i="12"/>
  <c r="AF174" i="12"/>
  <c r="AF173" i="12"/>
  <c r="AF172" i="12"/>
  <c r="AF171" i="12"/>
  <c r="AF170" i="12"/>
  <c r="AF169" i="12"/>
  <c r="AF168" i="12"/>
  <c r="AF167" i="12"/>
  <c r="AF166" i="12"/>
  <c r="AF165" i="12"/>
  <c r="AF164" i="12"/>
  <c r="AF163" i="12"/>
  <c r="AF162" i="12"/>
  <c r="AF161" i="12"/>
  <c r="AF160" i="12"/>
  <c r="AF159" i="12"/>
  <c r="AF158" i="12"/>
  <c r="AF157" i="12"/>
  <c r="AF156" i="12"/>
  <c r="AF155" i="12"/>
  <c r="AF154" i="12"/>
  <c r="AF153" i="12"/>
  <c r="AF152" i="12"/>
  <c r="AF151" i="12"/>
  <c r="AF150" i="12"/>
  <c r="AF149" i="12"/>
  <c r="AF148" i="12"/>
  <c r="AF147" i="12"/>
  <c r="AF146" i="12"/>
  <c r="AF145" i="12"/>
  <c r="AF144" i="12"/>
  <c r="AF143" i="12"/>
  <c r="AF142" i="12"/>
  <c r="AF141" i="12"/>
  <c r="AF140" i="12"/>
  <c r="AF139" i="12"/>
  <c r="AF138" i="12"/>
  <c r="AF137" i="12"/>
  <c r="AF136" i="12"/>
  <c r="AF135" i="12"/>
  <c r="AF134" i="12"/>
  <c r="AF133" i="12"/>
  <c r="AF132" i="12"/>
  <c r="AF131" i="12"/>
  <c r="AF130" i="12"/>
  <c r="AF129" i="12"/>
  <c r="AF128" i="12"/>
  <c r="AF127" i="12"/>
  <c r="AF126" i="12"/>
  <c r="AF125" i="12"/>
  <c r="AF124" i="12"/>
  <c r="AF123" i="12"/>
  <c r="AF122" i="12"/>
  <c r="AF121" i="12"/>
  <c r="AF120" i="12"/>
  <c r="AF119" i="12"/>
  <c r="AF118" i="12"/>
  <c r="AF117" i="12"/>
  <c r="AF116" i="12"/>
  <c r="AF115" i="12"/>
  <c r="AF114" i="12"/>
  <c r="AF113" i="12"/>
  <c r="AF112" i="12"/>
  <c r="AF111" i="12"/>
  <c r="AF110" i="12"/>
  <c r="AF109" i="12"/>
  <c r="AF108" i="12"/>
  <c r="AF107" i="12"/>
  <c r="AF106" i="12"/>
  <c r="AF105" i="12"/>
  <c r="AF104" i="12"/>
  <c r="AF103" i="12"/>
  <c r="AF102" i="12"/>
  <c r="AF101" i="12"/>
  <c r="AF100" i="12"/>
  <c r="AF99" i="12"/>
  <c r="AF98" i="12"/>
  <c r="AF97" i="12"/>
  <c r="AF96" i="12"/>
  <c r="AF95" i="12"/>
  <c r="AF94" i="12"/>
  <c r="AF93" i="12"/>
  <c r="AF92" i="12"/>
  <c r="AF91" i="12"/>
  <c r="AF90" i="12"/>
  <c r="AF89" i="12"/>
  <c r="AF88" i="12"/>
  <c r="AF87" i="12"/>
  <c r="AF86" i="12"/>
  <c r="AF85" i="12"/>
  <c r="AF84" i="12"/>
  <c r="AF83" i="12"/>
  <c r="AF82" i="12"/>
  <c r="AF81" i="12"/>
  <c r="AF80" i="12"/>
  <c r="AF79" i="12"/>
  <c r="AF78" i="12"/>
  <c r="AF77" i="12"/>
  <c r="AF76" i="12"/>
  <c r="AF75" i="12"/>
  <c r="AF74" i="12"/>
  <c r="AF73" i="12"/>
  <c r="AF72" i="12"/>
  <c r="AF71" i="12"/>
  <c r="AF70" i="12"/>
  <c r="AF69" i="12"/>
  <c r="AF68" i="12"/>
  <c r="AF67" i="12"/>
  <c r="AF66" i="12"/>
  <c r="AF65" i="12"/>
  <c r="AF64" i="12"/>
  <c r="AF63" i="12"/>
  <c r="AF62" i="12"/>
  <c r="AF61" i="12"/>
  <c r="AF60" i="12"/>
  <c r="AF59" i="12"/>
  <c r="AF58" i="12"/>
  <c r="AF57" i="12"/>
  <c r="AF56" i="12"/>
  <c r="AF55" i="12"/>
  <c r="AF54" i="12"/>
  <c r="AF53" i="12"/>
  <c r="AF52" i="12"/>
  <c r="AF51" i="12"/>
  <c r="AF50" i="12"/>
  <c r="AF49" i="12"/>
  <c r="AF48" i="12"/>
  <c r="AF47" i="12"/>
  <c r="AF46" i="12"/>
  <c r="AF45" i="12"/>
  <c r="AF44" i="12"/>
  <c r="AF43" i="12"/>
  <c r="AF42" i="12"/>
  <c r="AF41" i="12"/>
  <c r="AF40" i="12"/>
  <c r="AF39" i="12"/>
  <c r="AF38" i="12"/>
  <c r="AF37" i="12"/>
  <c r="AF36" i="12"/>
  <c r="AF35" i="12"/>
  <c r="AF34" i="12"/>
  <c r="AF33" i="12"/>
  <c r="AF32" i="12"/>
  <c r="AF31" i="12"/>
  <c r="AF30" i="12"/>
  <c r="AF29" i="12"/>
  <c r="AF28" i="12"/>
  <c r="AF27" i="12"/>
  <c r="AF26" i="12"/>
  <c r="AF25" i="12"/>
  <c r="AF24" i="12"/>
  <c r="AF23" i="12"/>
  <c r="AF22" i="12"/>
  <c r="AF21" i="12"/>
  <c r="AF20" i="12"/>
  <c r="AF19" i="12"/>
  <c r="AF18" i="12"/>
  <c r="AF17" i="12"/>
  <c r="AF16" i="12"/>
  <c r="AF15" i="12"/>
  <c r="AF14" i="12"/>
  <c r="AF13" i="12"/>
  <c r="AF12" i="12"/>
  <c r="AG4" i="12"/>
  <c r="AG3" i="12"/>
  <c r="AF4" i="12"/>
  <c r="AD5" i="9"/>
  <c r="U5" i="9"/>
  <c r="U6" i="9"/>
  <c r="U7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  <c r="U60" i="9"/>
  <c r="U61" i="9"/>
  <c r="U62" i="9"/>
  <c r="U63" i="9"/>
  <c r="U64" i="9"/>
  <c r="U65" i="9"/>
  <c r="U66" i="9"/>
  <c r="U67" i="9"/>
  <c r="U68" i="9"/>
  <c r="U69" i="9"/>
  <c r="U70" i="9"/>
  <c r="U71" i="9"/>
  <c r="U72" i="9"/>
  <c r="U73" i="9"/>
  <c r="U74" i="9"/>
  <c r="U75" i="9"/>
  <c r="U76" i="9"/>
  <c r="U77" i="9"/>
  <c r="U78" i="9"/>
  <c r="U79" i="9"/>
  <c r="U80" i="9"/>
  <c r="U81" i="9"/>
  <c r="U82" i="9"/>
  <c r="U83" i="9"/>
  <c r="U84" i="9"/>
  <c r="U85" i="9"/>
  <c r="U86" i="9"/>
  <c r="U87" i="9"/>
  <c r="U88" i="9"/>
  <c r="U89" i="9"/>
  <c r="U90" i="9"/>
  <c r="U91" i="9"/>
  <c r="U92" i="9"/>
  <c r="U93" i="9"/>
  <c r="U94" i="9"/>
  <c r="U95" i="9"/>
  <c r="U96" i="9"/>
  <c r="U97" i="9"/>
  <c r="U98" i="9"/>
  <c r="U99" i="9"/>
  <c r="U100" i="9"/>
  <c r="U101" i="9"/>
  <c r="U102" i="9"/>
  <c r="U103" i="9"/>
  <c r="U104" i="9"/>
  <c r="U105" i="9"/>
  <c r="U106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6" i="9"/>
  <c r="U127" i="9"/>
  <c r="U128" i="9"/>
  <c r="U129" i="9"/>
  <c r="U130" i="9"/>
  <c r="U131" i="9"/>
  <c r="U132" i="9"/>
  <c r="U133" i="9"/>
  <c r="U134" i="9"/>
  <c r="U135" i="9"/>
  <c r="U136" i="9"/>
  <c r="U137" i="9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U155" i="9"/>
  <c r="U156" i="9"/>
  <c r="U157" i="9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U175" i="9"/>
  <c r="U176" i="9"/>
  <c r="U177" i="9"/>
  <c r="U178" i="9"/>
  <c r="U179" i="9"/>
  <c r="U180" i="9"/>
  <c r="U181" i="9"/>
  <c r="U182" i="9"/>
  <c r="U183" i="9"/>
  <c r="U184" i="9"/>
  <c r="U185" i="9"/>
  <c r="U186" i="9"/>
  <c r="U187" i="9"/>
  <c r="U188" i="9"/>
  <c r="U189" i="9"/>
  <c r="U190" i="9"/>
  <c r="U191" i="9"/>
  <c r="U192" i="9"/>
  <c r="U193" i="9"/>
  <c r="U194" i="9"/>
  <c r="U195" i="9"/>
  <c r="U196" i="9"/>
  <c r="U197" i="9"/>
  <c r="U198" i="9"/>
  <c r="U199" i="9"/>
  <c r="U200" i="9"/>
  <c r="U201" i="9"/>
  <c r="U202" i="9"/>
  <c r="U203" i="9"/>
  <c r="U204" i="9"/>
  <c r="U205" i="9"/>
  <c r="U206" i="9"/>
  <c r="U207" i="9"/>
  <c r="U208" i="9"/>
  <c r="U209" i="9"/>
  <c r="U210" i="9"/>
  <c r="U211" i="9"/>
  <c r="U212" i="9"/>
  <c r="U213" i="9"/>
  <c r="U214" i="9"/>
  <c r="U215" i="9"/>
  <c r="U216" i="9"/>
  <c r="U217" i="9"/>
  <c r="U218" i="9"/>
  <c r="U219" i="9"/>
  <c r="U220" i="9"/>
  <c r="U221" i="9"/>
  <c r="U222" i="9"/>
  <c r="U223" i="9"/>
  <c r="U224" i="9"/>
  <c r="U225" i="9"/>
  <c r="U226" i="9"/>
  <c r="U227" i="9"/>
  <c r="U228" i="9"/>
  <c r="U229" i="9"/>
  <c r="U230" i="9"/>
  <c r="U231" i="9"/>
  <c r="U232" i="9"/>
  <c r="U233" i="9"/>
  <c r="U234" i="9"/>
  <c r="U235" i="9"/>
  <c r="U236" i="9"/>
  <c r="U237" i="9"/>
  <c r="U238" i="9"/>
  <c r="U239" i="9"/>
  <c r="U240" i="9"/>
  <c r="U241" i="9"/>
  <c r="U242" i="9"/>
  <c r="U243" i="9"/>
  <c r="U244" i="9"/>
  <c r="U245" i="9"/>
  <c r="U246" i="9"/>
  <c r="U247" i="9"/>
  <c r="U248" i="9"/>
  <c r="U249" i="9"/>
  <c r="U250" i="9"/>
  <c r="U251" i="9"/>
  <c r="U252" i="9"/>
  <c r="U253" i="9"/>
  <c r="U254" i="9"/>
  <c r="U255" i="9"/>
  <c r="U256" i="9"/>
  <c r="U257" i="9"/>
  <c r="U258" i="9"/>
  <c r="U259" i="9"/>
  <c r="U260" i="9"/>
  <c r="U261" i="9"/>
  <c r="U262" i="9"/>
  <c r="U263" i="9"/>
  <c r="U264" i="9"/>
  <c r="U265" i="9"/>
  <c r="U266" i="9"/>
  <c r="U267" i="9"/>
  <c r="U268" i="9"/>
  <c r="U269" i="9"/>
  <c r="U270" i="9"/>
  <c r="U271" i="9"/>
  <c r="U272" i="9"/>
  <c r="U273" i="9"/>
  <c r="U274" i="9"/>
  <c r="U275" i="9"/>
  <c r="U276" i="9"/>
  <c r="U277" i="9"/>
  <c r="U278" i="9"/>
  <c r="U279" i="9"/>
  <c r="U280" i="9"/>
  <c r="U281" i="9"/>
  <c r="U282" i="9"/>
  <c r="U283" i="9"/>
  <c r="U284" i="9"/>
  <c r="U285" i="9"/>
  <c r="U286" i="9"/>
  <c r="U287" i="9"/>
  <c r="U288" i="9"/>
  <c r="U289" i="9"/>
  <c r="U290" i="9"/>
  <c r="U291" i="9"/>
  <c r="U292" i="9"/>
  <c r="U293" i="9"/>
  <c r="U294" i="9"/>
  <c r="U295" i="9"/>
  <c r="U296" i="9"/>
  <c r="U297" i="9"/>
  <c r="U298" i="9"/>
  <c r="U299" i="9"/>
  <c r="U300" i="9"/>
  <c r="U301" i="9"/>
  <c r="U302" i="9"/>
  <c r="U303" i="9"/>
  <c r="U304" i="9"/>
  <c r="U305" i="9"/>
  <c r="U306" i="9"/>
  <c r="U307" i="9"/>
  <c r="U308" i="9"/>
  <c r="U309" i="9"/>
  <c r="U310" i="9"/>
  <c r="U311" i="9"/>
  <c r="U312" i="9"/>
  <c r="U313" i="9"/>
  <c r="U314" i="9"/>
  <c r="U315" i="9"/>
  <c r="U316" i="9"/>
  <c r="U317" i="9"/>
  <c r="U318" i="9"/>
  <c r="U319" i="9"/>
  <c r="U320" i="9"/>
  <c r="U321" i="9"/>
  <c r="U322" i="9"/>
  <c r="U323" i="9"/>
  <c r="U324" i="9"/>
  <c r="U325" i="9"/>
  <c r="U326" i="9"/>
  <c r="U327" i="9"/>
  <c r="U328" i="9"/>
  <c r="U329" i="9"/>
  <c r="U330" i="9"/>
  <c r="U331" i="9"/>
  <c r="U332" i="9"/>
  <c r="U333" i="9"/>
  <c r="U334" i="9"/>
  <c r="U335" i="9"/>
  <c r="U336" i="9"/>
  <c r="U337" i="9"/>
  <c r="U338" i="9"/>
  <c r="U339" i="9"/>
  <c r="U340" i="9"/>
  <c r="U341" i="9"/>
  <c r="U342" i="9"/>
  <c r="U343" i="9"/>
  <c r="U344" i="9"/>
  <c r="U345" i="9"/>
  <c r="U346" i="9"/>
  <c r="U347" i="9"/>
  <c r="U348" i="9"/>
  <c r="U349" i="9"/>
  <c r="U350" i="9"/>
  <c r="U351" i="9"/>
  <c r="U352" i="9"/>
  <c r="U353" i="9"/>
  <c r="U354" i="9"/>
  <c r="U355" i="9"/>
  <c r="U356" i="9"/>
  <c r="U357" i="9"/>
  <c r="U358" i="9"/>
  <c r="U359" i="9"/>
  <c r="U360" i="9"/>
  <c r="U361" i="9"/>
  <c r="U362" i="9"/>
  <c r="U4" i="9"/>
  <c r="W271" i="12"/>
  <c r="AC240" i="12"/>
  <c r="AC272" i="12"/>
  <c r="AA4" i="9"/>
  <c r="Z4" i="9"/>
  <c r="S173" i="12"/>
  <c r="S192" i="12"/>
  <c r="S255" i="12"/>
  <c r="S268" i="12"/>
  <c r="S300" i="12"/>
  <c r="S310" i="12"/>
  <c r="S342" i="12"/>
  <c r="S352" i="12"/>
  <c r="R28" i="12"/>
  <c r="R44" i="12"/>
  <c r="R111" i="12"/>
  <c r="R127" i="12"/>
  <c r="R197" i="12"/>
  <c r="R213" i="12"/>
  <c r="R220" i="12"/>
  <c r="R236" i="12"/>
  <c r="R255" i="12"/>
  <c r="R261" i="12"/>
  <c r="R277" i="12"/>
  <c r="R284" i="12"/>
  <c r="R300" i="12"/>
  <c r="R303" i="12"/>
  <c r="R319" i="12"/>
  <c r="R325" i="12"/>
  <c r="R341" i="12"/>
  <c r="R348" i="12"/>
  <c r="X8" i="12"/>
  <c r="X24" i="12"/>
  <c r="X71" i="12"/>
  <c r="X77" i="12"/>
  <c r="X103" i="12"/>
  <c r="X109" i="12"/>
  <c r="X127" i="12"/>
  <c r="X135" i="12"/>
  <c r="X141" i="12"/>
  <c r="X143" i="12"/>
  <c r="X151" i="12"/>
  <c r="X159" i="12"/>
  <c r="X165" i="12"/>
  <c r="X167" i="12"/>
  <c r="X173" i="12"/>
  <c r="X175" i="12"/>
  <c r="X181" i="12"/>
  <c r="X183" i="12"/>
  <c r="X189" i="12"/>
  <c r="X191" i="12"/>
  <c r="X197" i="12"/>
  <c r="X199" i="12"/>
  <c r="X205" i="12"/>
  <c r="X207" i="12"/>
  <c r="X213" i="12"/>
  <c r="X215" i="12"/>
  <c r="X221" i="12"/>
  <c r="X223" i="12"/>
  <c r="X229" i="12"/>
  <c r="X231" i="12"/>
  <c r="X237" i="12"/>
  <c r="X239" i="12"/>
  <c r="X245" i="12"/>
  <c r="X247" i="12"/>
  <c r="X253" i="12"/>
  <c r="X255" i="12"/>
  <c r="X261" i="12"/>
  <c r="X263" i="12"/>
  <c r="X269" i="12"/>
  <c r="X271" i="12"/>
  <c r="X277" i="12"/>
  <c r="X279" i="12"/>
  <c r="X285" i="12"/>
  <c r="X287" i="12"/>
  <c r="X293" i="12"/>
  <c r="X295" i="12"/>
  <c r="X301" i="12"/>
  <c r="X303" i="12"/>
  <c r="X309" i="12"/>
  <c r="X311" i="12"/>
  <c r="X317" i="12"/>
  <c r="X319" i="12"/>
  <c r="X325" i="12"/>
  <c r="X327" i="12"/>
  <c r="X333" i="12"/>
  <c r="X335" i="12"/>
  <c r="X341" i="12"/>
  <c r="X343" i="12"/>
  <c r="X349" i="12"/>
  <c r="X351" i="12"/>
  <c r="X355" i="12"/>
  <c r="X357" i="12"/>
  <c r="X359" i="12"/>
  <c r="V4" i="9"/>
  <c r="AA361" i="12"/>
  <c r="V361" i="12"/>
  <c r="W361" i="12" s="1"/>
  <c r="Q361" i="12"/>
  <c r="AA360" i="12"/>
  <c r="V360" i="12"/>
  <c r="Q360" i="12"/>
  <c r="R360" i="12" s="1"/>
  <c r="AA359" i="12"/>
  <c r="V359" i="12"/>
  <c r="W359" i="12" s="1"/>
  <c r="Q359" i="12"/>
  <c r="S359" i="12" s="1"/>
  <c r="AA358" i="12"/>
  <c r="V358" i="12"/>
  <c r="Q358" i="12"/>
  <c r="AA357" i="12"/>
  <c r="V357" i="12"/>
  <c r="W357" i="12" s="1"/>
  <c r="Q357" i="12"/>
  <c r="S357" i="12" s="1"/>
  <c r="AA356" i="12"/>
  <c r="V356" i="12"/>
  <c r="W356" i="12" s="1"/>
  <c r="Q356" i="12"/>
  <c r="S356" i="12" s="1"/>
  <c r="AA355" i="12"/>
  <c r="V355" i="12"/>
  <c r="W355" i="12" s="1"/>
  <c r="Q355" i="12"/>
  <c r="AA354" i="12"/>
  <c r="AC354" i="12" s="1"/>
  <c r="V354" i="12"/>
  <c r="W354" i="12" s="1"/>
  <c r="Q354" i="12"/>
  <c r="AA353" i="12"/>
  <c r="V353" i="12"/>
  <c r="W353" i="12" s="1"/>
  <c r="Q353" i="12"/>
  <c r="AA352" i="12"/>
  <c r="V352" i="12"/>
  <c r="Q352" i="12"/>
  <c r="R352" i="12" s="1"/>
  <c r="AA351" i="12"/>
  <c r="V351" i="12"/>
  <c r="W351" i="12" s="1"/>
  <c r="Q351" i="12"/>
  <c r="S351" i="12" s="1"/>
  <c r="AA350" i="12"/>
  <c r="V350" i="12"/>
  <c r="Q350" i="12"/>
  <c r="R350" i="12" s="1"/>
  <c r="AA349" i="12"/>
  <c r="V349" i="12"/>
  <c r="W349" i="12" s="1"/>
  <c r="Q349" i="12"/>
  <c r="S349" i="12" s="1"/>
  <c r="AA348" i="12"/>
  <c r="V348" i="12"/>
  <c r="W348" i="12" s="1"/>
  <c r="Q348" i="12"/>
  <c r="S348" i="12" s="1"/>
  <c r="AA347" i="12"/>
  <c r="V347" i="12"/>
  <c r="W347" i="12" s="1"/>
  <c r="Q347" i="12"/>
  <c r="AA346" i="12"/>
  <c r="V346" i="12"/>
  <c r="W346" i="12" s="1"/>
  <c r="Q346" i="12"/>
  <c r="AA345" i="12"/>
  <c r="V345" i="12"/>
  <c r="W345" i="12" s="1"/>
  <c r="Q345" i="12"/>
  <c r="AA344" i="12"/>
  <c r="AB344" i="12" s="1"/>
  <c r="V344" i="12"/>
  <c r="Q344" i="12"/>
  <c r="AA343" i="12"/>
  <c r="V343" i="12"/>
  <c r="W343" i="12" s="1"/>
  <c r="Q343" i="12"/>
  <c r="S343" i="12" s="1"/>
  <c r="AA342" i="12"/>
  <c r="V342" i="12"/>
  <c r="Q342" i="12"/>
  <c r="R342" i="12" s="1"/>
  <c r="AA341" i="12"/>
  <c r="V341" i="12"/>
  <c r="W341" i="12" s="1"/>
  <c r="Q341" i="12"/>
  <c r="S341" i="12" s="1"/>
  <c r="AA340" i="12"/>
  <c r="V340" i="12"/>
  <c r="W340" i="12" s="1"/>
  <c r="Q340" i="12"/>
  <c r="S340" i="12" s="1"/>
  <c r="AA339" i="12"/>
  <c r="V339" i="12"/>
  <c r="W339" i="12" s="1"/>
  <c r="Q339" i="12"/>
  <c r="AA338" i="12"/>
  <c r="V338" i="12"/>
  <c r="W338" i="12" s="1"/>
  <c r="Q338" i="12"/>
  <c r="AA337" i="12"/>
  <c r="V337" i="12"/>
  <c r="W337" i="12" s="1"/>
  <c r="Q337" i="12"/>
  <c r="AA336" i="12"/>
  <c r="AB336" i="12" s="1"/>
  <c r="V336" i="12"/>
  <c r="Q336" i="12"/>
  <c r="AA335" i="12"/>
  <c r="V335" i="12"/>
  <c r="W335" i="12" s="1"/>
  <c r="Q335" i="12"/>
  <c r="S335" i="12" s="1"/>
  <c r="AA334" i="12"/>
  <c r="V334" i="12"/>
  <c r="Q334" i="12"/>
  <c r="AA333" i="12"/>
  <c r="V333" i="12"/>
  <c r="W333" i="12" s="1"/>
  <c r="Q333" i="12"/>
  <c r="S333" i="12" s="1"/>
  <c r="AA332" i="12"/>
  <c r="V332" i="12"/>
  <c r="W332" i="12" s="1"/>
  <c r="Q332" i="12"/>
  <c r="R332" i="12" s="1"/>
  <c r="AA331" i="12"/>
  <c r="V331" i="12"/>
  <c r="W331" i="12" s="1"/>
  <c r="Q331" i="12"/>
  <c r="AA330" i="12"/>
  <c r="V330" i="12"/>
  <c r="W330" i="12" s="1"/>
  <c r="Q330" i="12"/>
  <c r="AA329" i="12"/>
  <c r="V329" i="12"/>
  <c r="W329" i="12" s="1"/>
  <c r="Q329" i="12"/>
  <c r="AA328" i="12"/>
  <c r="V328" i="12"/>
  <c r="Q328" i="12"/>
  <c r="R328" i="12" s="1"/>
  <c r="AA327" i="12"/>
  <c r="V327" i="12"/>
  <c r="W327" i="12" s="1"/>
  <c r="Q327" i="12"/>
  <c r="S327" i="12" s="1"/>
  <c r="AA326" i="12"/>
  <c r="V326" i="12"/>
  <c r="Q326" i="12"/>
  <c r="AA325" i="12"/>
  <c r="V325" i="12"/>
  <c r="W325" i="12" s="1"/>
  <c r="Q325" i="12"/>
  <c r="S325" i="12" s="1"/>
  <c r="AA324" i="12"/>
  <c r="V324" i="12"/>
  <c r="W324" i="12" s="1"/>
  <c r="Q324" i="12"/>
  <c r="S324" i="12" s="1"/>
  <c r="AA323" i="12"/>
  <c r="V323" i="12"/>
  <c r="W323" i="12" s="1"/>
  <c r="Q323" i="12"/>
  <c r="AA322" i="12"/>
  <c r="V322" i="12"/>
  <c r="W322" i="12" s="1"/>
  <c r="Q322" i="12"/>
  <c r="AA321" i="12"/>
  <c r="V321" i="12"/>
  <c r="W321" i="12" s="1"/>
  <c r="Q321" i="12"/>
  <c r="AA320" i="12"/>
  <c r="V320" i="12"/>
  <c r="Q320" i="12"/>
  <c r="R320" i="12" s="1"/>
  <c r="AA319" i="12"/>
  <c r="V319" i="12"/>
  <c r="W319" i="12" s="1"/>
  <c r="Q319" i="12"/>
  <c r="S319" i="12" s="1"/>
  <c r="AA318" i="12"/>
  <c r="V318" i="12"/>
  <c r="Q318" i="12"/>
  <c r="R318" i="12" s="1"/>
  <c r="AA317" i="12"/>
  <c r="V317" i="12"/>
  <c r="W317" i="12" s="1"/>
  <c r="Q317" i="12"/>
  <c r="S317" i="12" s="1"/>
  <c r="AA316" i="12"/>
  <c r="V316" i="12"/>
  <c r="W316" i="12" s="1"/>
  <c r="Q316" i="12"/>
  <c r="S316" i="12" s="1"/>
  <c r="AA315" i="12"/>
  <c r="V315" i="12"/>
  <c r="W315" i="12" s="1"/>
  <c r="Q315" i="12"/>
  <c r="AA314" i="12"/>
  <c r="V314" i="12"/>
  <c r="W314" i="12" s="1"/>
  <c r="Q314" i="12"/>
  <c r="AA313" i="12"/>
  <c r="V313" i="12"/>
  <c r="X313" i="12" s="1"/>
  <c r="Q313" i="12"/>
  <c r="AA312" i="12"/>
  <c r="AB312" i="12" s="1"/>
  <c r="V312" i="12"/>
  <c r="Q312" i="12"/>
  <c r="AA311" i="12"/>
  <c r="V311" i="12"/>
  <c r="W311" i="12" s="1"/>
  <c r="Q311" i="12"/>
  <c r="S311" i="12" s="1"/>
  <c r="AA310" i="12"/>
  <c r="V310" i="12"/>
  <c r="Q310" i="12"/>
  <c r="R310" i="12" s="1"/>
  <c r="AA309" i="12"/>
  <c r="V309" i="12"/>
  <c r="W309" i="12" s="1"/>
  <c r="Q309" i="12"/>
  <c r="S309" i="12" s="1"/>
  <c r="AA308" i="12"/>
  <c r="V308" i="12"/>
  <c r="W308" i="12" s="1"/>
  <c r="Q308" i="12"/>
  <c r="R308" i="12" s="1"/>
  <c r="AA307" i="12"/>
  <c r="V307" i="12"/>
  <c r="W307" i="12" s="1"/>
  <c r="Q307" i="12"/>
  <c r="AA306" i="12"/>
  <c r="V306" i="12"/>
  <c r="W306" i="12" s="1"/>
  <c r="Q306" i="12"/>
  <c r="AA305" i="12"/>
  <c r="V305" i="12"/>
  <c r="W305" i="12" s="1"/>
  <c r="Q305" i="12"/>
  <c r="AA304" i="12"/>
  <c r="AB304" i="12" s="1"/>
  <c r="V304" i="12"/>
  <c r="Q304" i="12"/>
  <c r="AA303" i="12"/>
  <c r="V303" i="12"/>
  <c r="W303" i="12" s="1"/>
  <c r="Q303" i="12"/>
  <c r="S303" i="12" s="1"/>
  <c r="AA302" i="12"/>
  <c r="V302" i="12"/>
  <c r="Q302" i="12"/>
  <c r="AA301" i="12"/>
  <c r="V301" i="12"/>
  <c r="W301" i="12" s="1"/>
  <c r="Q301" i="12"/>
  <c r="S301" i="12" s="1"/>
  <c r="AA300" i="12"/>
  <c r="V300" i="12"/>
  <c r="W300" i="12" s="1"/>
  <c r="Q300" i="12"/>
  <c r="AA299" i="12"/>
  <c r="V299" i="12"/>
  <c r="W299" i="12" s="1"/>
  <c r="Q299" i="12"/>
  <c r="AA298" i="12"/>
  <c r="V298" i="12"/>
  <c r="W298" i="12" s="1"/>
  <c r="Q298" i="12"/>
  <c r="AA297" i="12"/>
  <c r="V297" i="12"/>
  <c r="W297" i="12" s="1"/>
  <c r="Q297" i="12"/>
  <c r="AA296" i="12"/>
  <c r="V296" i="12"/>
  <c r="Q296" i="12"/>
  <c r="R296" i="12" s="1"/>
  <c r="AA295" i="12"/>
  <c r="V295" i="12"/>
  <c r="W295" i="12" s="1"/>
  <c r="Q295" i="12"/>
  <c r="S295" i="12" s="1"/>
  <c r="AA294" i="12"/>
  <c r="V294" i="12"/>
  <c r="Q294" i="12"/>
  <c r="AA293" i="12"/>
  <c r="V293" i="12"/>
  <c r="W293" i="12" s="1"/>
  <c r="Q293" i="12"/>
  <c r="S293" i="12" s="1"/>
  <c r="AA292" i="12"/>
  <c r="V292" i="12"/>
  <c r="W292" i="12" s="1"/>
  <c r="Q292" i="12"/>
  <c r="S292" i="12" s="1"/>
  <c r="AA291" i="12"/>
  <c r="V291" i="12"/>
  <c r="W291" i="12" s="1"/>
  <c r="Q291" i="12"/>
  <c r="AA290" i="12"/>
  <c r="V290" i="12"/>
  <c r="W290" i="12" s="1"/>
  <c r="Q290" i="12"/>
  <c r="AA289" i="12"/>
  <c r="V289" i="12"/>
  <c r="W289" i="12" s="1"/>
  <c r="Q289" i="12"/>
  <c r="AA288" i="12"/>
  <c r="V288" i="12"/>
  <c r="Q288" i="12"/>
  <c r="R288" i="12" s="1"/>
  <c r="AA287" i="12"/>
  <c r="V287" i="12"/>
  <c r="W287" i="12" s="1"/>
  <c r="Q287" i="12"/>
  <c r="S287" i="12" s="1"/>
  <c r="AA286" i="12"/>
  <c r="V286" i="12"/>
  <c r="Q286" i="12"/>
  <c r="R286" i="12" s="1"/>
  <c r="AA285" i="12"/>
  <c r="V285" i="12"/>
  <c r="W285" i="12" s="1"/>
  <c r="Q285" i="12"/>
  <c r="S285" i="12" s="1"/>
  <c r="AA284" i="12"/>
  <c r="V284" i="12"/>
  <c r="W284" i="12" s="1"/>
  <c r="Q284" i="12"/>
  <c r="S284" i="12" s="1"/>
  <c r="AA283" i="12"/>
  <c r="V283" i="12"/>
  <c r="W283" i="12" s="1"/>
  <c r="Q283" i="12"/>
  <c r="AA282" i="12"/>
  <c r="V282" i="12"/>
  <c r="W282" i="12" s="1"/>
  <c r="Q282" i="12"/>
  <c r="AA281" i="12"/>
  <c r="V281" i="12"/>
  <c r="W281" i="12" s="1"/>
  <c r="Q281" i="12"/>
  <c r="AA280" i="12"/>
  <c r="AB280" i="12" s="1"/>
  <c r="V280" i="12"/>
  <c r="Q280" i="12"/>
  <c r="AA279" i="12"/>
  <c r="V279" i="12"/>
  <c r="W279" i="12" s="1"/>
  <c r="Q279" i="12"/>
  <c r="S279" i="12" s="1"/>
  <c r="AA278" i="12"/>
  <c r="V278" i="12"/>
  <c r="Q278" i="12"/>
  <c r="R278" i="12" s="1"/>
  <c r="AA277" i="12"/>
  <c r="V277" i="12"/>
  <c r="W277" i="12" s="1"/>
  <c r="Q277" i="12"/>
  <c r="S277" i="12" s="1"/>
  <c r="AA276" i="12"/>
  <c r="V276" i="12"/>
  <c r="W276" i="12" s="1"/>
  <c r="Q276" i="12"/>
  <c r="S276" i="12" s="1"/>
  <c r="AA275" i="12"/>
  <c r="V275" i="12"/>
  <c r="W275" i="12" s="1"/>
  <c r="Q275" i="12"/>
  <c r="AA274" i="12"/>
  <c r="V274" i="12"/>
  <c r="W274" i="12" s="1"/>
  <c r="Q274" i="12"/>
  <c r="AA273" i="12"/>
  <c r="V273" i="12"/>
  <c r="W273" i="12" s="1"/>
  <c r="Q273" i="12"/>
  <c r="AA272" i="12"/>
  <c r="AB272" i="12" s="1"/>
  <c r="V272" i="12"/>
  <c r="Q272" i="12"/>
  <c r="AA271" i="12"/>
  <c r="V271" i="12"/>
  <c r="Q271" i="12"/>
  <c r="S271" i="12" s="1"/>
  <c r="AA270" i="12"/>
  <c r="V270" i="12"/>
  <c r="Q270" i="12"/>
  <c r="AA269" i="12"/>
  <c r="V269" i="12"/>
  <c r="W269" i="12" s="1"/>
  <c r="Q269" i="12"/>
  <c r="S269" i="12" s="1"/>
  <c r="AA268" i="12"/>
  <c r="V268" i="12"/>
  <c r="W268" i="12" s="1"/>
  <c r="Q268" i="12"/>
  <c r="R268" i="12" s="1"/>
  <c r="AA267" i="12"/>
  <c r="V267" i="12"/>
  <c r="W267" i="12" s="1"/>
  <c r="Q267" i="12"/>
  <c r="AA266" i="12"/>
  <c r="V266" i="12"/>
  <c r="W266" i="12" s="1"/>
  <c r="Q266" i="12"/>
  <c r="AA265" i="12"/>
  <c r="V265" i="12"/>
  <c r="W265" i="12" s="1"/>
  <c r="Q265" i="12"/>
  <c r="AA264" i="12"/>
  <c r="V264" i="12"/>
  <c r="Q264" i="12"/>
  <c r="R264" i="12" s="1"/>
  <c r="AA263" i="12"/>
  <c r="V263" i="12"/>
  <c r="W263" i="12" s="1"/>
  <c r="Q263" i="12"/>
  <c r="S263" i="12" s="1"/>
  <c r="AA262" i="12"/>
  <c r="V262" i="12"/>
  <c r="Q262" i="12"/>
  <c r="AA261" i="12"/>
  <c r="V261" i="12"/>
  <c r="W261" i="12" s="1"/>
  <c r="Q261" i="12"/>
  <c r="S261" i="12" s="1"/>
  <c r="AA260" i="12"/>
  <c r="V260" i="12"/>
  <c r="W260" i="12" s="1"/>
  <c r="Q260" i="12"/>
  <c r="S260" i="12" s="1"/>
  <c r="AA259" i="12"/>
  <c r="V259" i="12"/>
  <c r="W259" i="12" s="1"/>
  <c r="Q259" i="12"/>
  <c r="AA258" i="12"/>
  <c r="V258" i="12"/>
  <c r="W258" i="12" s="1"/>
  <c r="Q258" i="12"/>
  <c r="AA257" i="12"/>
  <c r="V257" i="12"/>
  <c r="W257" i="12" s="1"/>
  <c r="Q257" i="12"/>
  <c r="AA256" i="12"/>
  <c r="V256" i="12"/>
  <c r="Q256" i="12"/>
  <c r="AA255" i="12"/>
  <c r="V255" i="12"/>
  <c r="W255" i="12" s="1"/>
  <c r="Q255" i="12"/>
  <c r="AA254" i="12"/>
  <c r="V254" i="12"/>
  <c r="Q254" i="12"/>
  <c r="AA253" i="12"/>
  <c r="V253" i="12"/>
  <c r="W253" i="12" s="1"/>
  <c r="Q253" i="12"/>
  <c r="S253" i="12" s="1"/>
  <c r="AA252" i="12"/>
  <c r="V252" i="12"/>
  <c r="W252" i="12" s="1"/>
  <c r="Q252" i="12"/>
  <c r="S252" i="12" s="1"/>
  <c r="AA251" i="12"/>
  <c r="V251" i="12"/>
  <c r="W251" i="12" s="1"/>
  <c r="Q251" i="12"/>
  <c r="AA250" i="12"/>
  <c r="AC250" i="12" s="1"/>
  <c r="V250" i="12"/>
  <c r="W250" i="12" s="1"/>
  <c r="Q250" i="12"/>
  <c r="AA249" i="12"/>
  <c r="V249" i="12"/>
  <c r="W249" i="12" s="1"/>
  <c r="Q249" i="12"/>
  <c r="AA248" i="12"/>
  <c r="AB248" i="12" s="1"/>
  <c r="V248" i="12"/>
  <c r="Q248" i="12"/>
  <c r="AA247" i="12"/>
  <c r="V247" i="12"/>
  <c r="W247" i="12" s="1"/>
  <c r="Q247" i="12"/>
  <c r="S247" i="12" s="1"/>
  <c r="AA246" i="12"/>
  <c r="V246" i="12"/>
  <c r="Q246" i="12"/>
  <c r="AA245" i="12"/>
  <c r="V245" i="12"/>
  <c r="W245" i="12" s="1"/>
  <c r="Q245" i="12"/>
  <c r="S245" i="12" s="1"/>
  <c r="AA244" i="12"/>
  <c r="V244" i="12"/>
  <c r="Q244" i="12"/>
  <c r="S244" i="12" s="1"/>
  <c r="AA243" i="12"/>
  <c r="V243" i="12"/>
  <c r="W243" i="12" s="1"/>
  <c r="Q243" i="12"/>
  <c r="AA242" i="12"/>
  <c r="V242" i="12"/>
  <c r="W242" i="12" s="1"/>
  <c r="Q242" i="12"/>
  <c r="AA241" i="12"/>
  <c r="V241" i="12"/>
  <c r="W241" i="12" s="1"/>
  <c r="Q241" i="12"/>
  <c r="AA240" i="12"/>
  <c r="AB240" i="12" s="1"/>
  <c r="V240" i="12"/>
  <c r="Q240" i="12"/>
  <c r="AA239" i="12"/>
  <c r="V239" i="12"/>
  <c r="W239" i="12" s="1"/>
  <c r="Q239" i="12"/>
  <c r="S239" i="12" s="1"/>
  <c r="AA238" i="12"/>
  <c r="V238" i="12"/>
  <c r="Q238" i="12"/>
  <c r="AA237" i="12"/>
  <c r="V237" i="12"/>
  <c r="W237" i="12" s="1"/>
  <c r="Q237" i="12"/>
  <c r="S237" i="12" s="1"/>
  <c r="AA236" i="12"/>
  <c r="V236" i="12"/>
  <c r="Q236" i="12"/>
  <c r="S236" i="12" s="1"/>
  <c r="AA235" i="12"/>
  <c r="V235" i="12"/>
  <c r="W235" i="12" s="1"/>
  <c r="Q235" i="12"/>
  <c r="AA234" i="12"/>
  <c r="V234" i="12"/>
  <c r="W234" i="12" s="1"/>
  <c r="Q234" i="12"/>
  <c r="AA233" i="12"/>
  <c r="V233" i="12"/>
  <c r="W233" i="12" s="1"/>
  <c r="Q233" i="12"/>
  <c r="AA232" i="12"/>
  <c r="V232" i="12"/>
  <c r="Q232" i="12"/>
  <c r="AA231" i="12"/>
  <c r="V231" i="12"/>
  <c r="W231" i="12" s="1"/>
  <c r="Q231" i="12"/>
  <c r="AA230" i="12"/>
  <c r="V230" i="12"/>
  <c r="Q230" i="12"/>
  <c r="R230" i="12" s="1"/>
  <c r="AA229" i="12"/>
  <c r="V229" i="12"/>
  <c r="W229" i="12" s="1"/>
  <c r="Q229" i="12"/>
  <c r="S229" i="12" s="1"/>
  <c r="AA228" i="12"/>
  <c r="V228" i="12"/>
  <c r="Q228" i="12"/>
  <c r="S228" i="12" s="1"/>
  <c r="AA227" i="12"/>
  <c r="V227" i="12"/>
  <c r="W227" i="12" s="1"/>
  <c r="Q227" i="12"/>
  <c r="AA226" i="12"/>
  <c r="V226" i="12"/>
  <c r="W226" i="12" s="1"/>
  <c r="Q226" i="12"/>
  <c r="AA225" i="12"/>
  <c r="V225" i="12"/>
  <c r="W225" i="12" s="1"/>
  <c r="Q225" i="12"/>
  <c r="AA224" i="12"/>
  <c r="V224" i="12"/>
  <c r="Q224" i="12"/>
  <c r="AA223" i="12"/>
  <c r="V223" i="12"/>
  <c r="W223" i="12" s="1"/>
  <c r="Q223" i="12"/>
  <c r="AA222" i="12"/>
  <c r="V222" i="12"/>
  <c r="Q222" i="12"/>
  <c r="AA221" i="12"/>
  <c r="V221" i="12"/>
  <c r="W221" i="12" s="1"/>
  <c r="Q221" i="12"/>
  <c r="S221" i="12" s="1"/>
  <c r="AA220" i="12"/>
  <c r="V220" i="12"/>
  <c r="Q220" i="12"/>
  <c r="S220" i="12" s="1"/>
  <c r="AA219" i="12"/>
  <c r="V219" i="12"/>
  <c r="W219" i="12" s="1"/>
  <c r="Q219" i="12"/>
  <c r="AA218" i="12"/>
  <c r="V218" i="12"/>
  <c r="W218" i="12" s="1"/>
  <c r="Q218" i="12"/>
  <c r="AA217" i="12"/>
  <c r="V217" i="12"/>
  <c r="W217" i="12" s="1"/>
  <c r="Q217" i="12"/>
  <c r="AA216" i="12"/>
  <c r="AB216" i="12" s="1"/>
  <c r="V216" i="12"/>
  <c r="Q216" i="12"/>
  <c r="AA215" i="12"/>
  <c r="V215" i="12"/>
  <c r="W215" i="12" s="1"/>
  <c r="Q215" i="12"/>
  <c r="AA214" i="12"/>
  <c r="AC214" i="12" s="1"/>
  <c r="V214" i="12"/>
  <c r="Q214" i="12"/>
  <c r="R214" i="12" s="1"/>
  <c r="AA213" i="12"/>
  <c r="V213" i="12"/>
  <c r="W213" i="12" s="1"/>
  <c r="Q213" i="12"/>
  <c r="S213" i="12" s="1"/>
  <c r="AA212" i="12"/>
  <c r="V212" i="12"/>
  <c r="Q212" i="12"/>
  <c r="S212" i="12" s="1"/>
  <c r="AA211" i="12"/>
  <c r="V211" i="12"/>
  <c r="W211" i="12" s="1"/>
  <c r="Q211" i="12"/>
  <c r="AA210" i="12"/>
  <c r="V210" i="12"/>
  <c r="W210" i="12" s="1"/>
  <c r="Q210" i="12"/>
  <c r="AA209" i="12"/>
  <c r="V209" i="12"/>
  <c r="W209" i="12" s="1"/>
  <c r="Q209" i="12"/>
  <c r="AA208" i="12"/>
  <c r="AB208" i="12" s="1"/>
  <c r="V208" i="12"/>
  <c r="Q208" i="12"/>
  <c r="R208" i="12" s="1"/>
  <c r="AA207" i="12"/>
  <c r="V207" i="12"/>
  <c r="W207" i="12" s="1"/>
  <c r="Q207" i="12"/>
  <c r="AA206" i="12"/>
  <c r="V206" i="12"/>
  <c r="Q206" i="12"/>
  <c r="AA205" i="12"/>
  <c r="V205" i="12"/>
  <c r="W205" i="12" s="1"/>
  <c r="Q205" i="12"/>
  <c r="S205" i="12" s="1"/>
  <c r="AA204" i="12"/>
  <c r="V204" i="12"/>
  <c r="Q204" i="12"/>
  <c r="S204" i="12" s="1"/>
  <c r="AA203" i="12"/>
  <c r="V203" i="12"/>
  <c r="W203" i="12" s="1"/>
  <c r="Q203" i="12"/>
  <c r="AA202" i="12"/>
  <c r="V202" i="12"/>
  <c r="W202" i="12" s="1"/>
  <c r="Q202" i="12"/>
  <c r="AA201" i="12"/>
  <c r="V201" i="12"/>
  <c r="W201" i="12" s="1"/>
  <c r="Q201" i="12"/>
  <c r="AA200" i="12"/>
  <c r="V200" i="12"/>
  <c r="Q200" i="12"/>
  <c r="AA199" i="12"/>
  <c r="V199" i="12"/>
  <c r="W199" i="12" s="1"/>
  <c r="Q199" i="12"/>
  <c r="AA198" i="12"/>
  <c r="V198" i="12"/>
  <c r="Q198" i="12"/>
  <c r="AA197" i="12"/>
  <c r="V197" i="12"/>
  <c r="W197" i="12" s="1"/>
  <c r="Q197" i="12"/>
  <c r="S197" i="12" s="1"/>
  <c r="AA196" i="12"/>
  <c r="V196" i="12"/>
  <c r="Q196" i="12"/>
  <c r="S196" i="12" s="1"/>
  <c r="AA195" i="12"/>
  <c r="V195" i="12"/>
  <c r="W195" i="12" s="1"/>
  <c r="Q195" i="12"/>
  <c r="AA194" i="12"/>
  <c r="V194" i="12"/>
  <c r="W194" i="12" s="1"/>
  <c r="Q194" i="12"/>
  <c r="AA193" i="12"/>
  <c r="V193" i="12"/>
  <c r="W193" i="12" s="1"/>
  <c r="Q193" i="12"/>
  <c r="AA192" i="12"/>
  <c r="V192" i="12"/>
  <c r="Q192" i="12"/>
  <c r="R192" i="12" s="1"/>
  <c r="AA191" i="12"/>
  <c r="V191" i="12"/>
  <c r="W191" i="12" s="1"/>
  <c r="Q191" i="12"/>
  <c r="S191" i="12" s="1"/>
  <c r="AA190" i="12"/>
  <c r="V190" i="12"/>
  <c r="Q190" i="12"/>
  <c r="AA189" i="12"/>
  <c r="V189" i="12"/>
  <c r="W189" i="12" s="1"/>
  <c r="Q189" i="12"/>
  <c r="R189" i="12" s="1"/>
  <c r="AA188" i="12"/>
  <c r="V188" i="12"/>
  <c r="Q188" i="12"/>
  <c r="S188" i="12" s="1"/>
  <c r="AA187" i="12"/>
  <c r="V187" i="12"/>
  <c r="W187" i="12" s="1"/>
  <c r="Q187" i="12"/>
  <c r="AA186" i="12"/>
  <c r="V186" i="12"/>
  <c r="W186" i="12" s="1"/>
  <c r="Q186" i="12"/>
  <c r="AA185" i="12"/>
  <c r="V185" i="12"/>
  <c r="W185" i="12" s="1"/>
  <c r="Q185" i="12"/>
  <c r="AA184" i="12"/>
  <c r="AB184" i="12" s="1"/>
  <c r="V184" i="12"/>
  <c r="Q184" i="12"/>
  <c r="AA183" i="12"/>
  <c r="V183" i="12"/>
  <c r="W183" i="12" s="1"/>
  <c r="Q183" i="12"/>
  <c r="AA182" i="12"/>
  <c r="V182" i="12"/>
  <c r="Q182" i="12"/>
  <c r="AA181" i="12"/>
  <c r="V181" i="12"/>
  <c r="W181" i="12" s="1"/>
  <c r="Q181" i="12"/>
  <c r="S181" i="12" s="1"/>
  <c r="AA180" i="12"/>
  <c r="V180" i="12"/>
  <c r="Q180" i="12"/>
  <c r="AA179" i="12"/>
  <c r="V179" i="12"/>
  <c r="W179" i="12" s="1"/>
  <c r="Q179" i="12"/>
  <c r="AA178" i="12"/>
  <c r="V178" i="12"/>
  <c r="W178" i="12" s="1"/>
  <c r="Q178" i="12"/>
  <c r="AA177" i="12"/>
  <c r="V177" i="12"/>
  <c r="Q177" i="12"/>
  <c r="AA176" i="12"/>
  <c r="AB176" i="12" s="1"/>
  <c r="V176" i="12"/>
  <c r="Q176" i="12"/>
  <c r="AA175" i="12"/>
  <c r="V175" i="12"/>
  <c r="W175" i="12" s="1"/>
  <c r="Q175" i="12"/>
  <c r="S175" i="12" s="1"/>
  <c r="AA174" i="12"/>
  <c r="V174" i="12"/>
  <c r="Q174" i="12"/>
  <c r="AA173" i="12"/>
  <c r="V173" i="12"/>
  <c r="W173" i="12" s="1"/>
  <c r="Q173" i="12"/>
  <c r="R173" i="12" s="1"/>
  <c r="AA172" i="12"/>
  <c r="V172" i="12"/>
  <c r="Q172" i="12"/>
  <c r="S172" i="12" s="1"/>
  <c r="AA171" i="12"/>
  <c r="V171" i="12"/>
  <c r="W171" i="12" s="1"/>
  <c r="Q171" i="12"/>
  <c r="AA170" i="12"/>
  <c r="V170" i="12"/>
  <c r="W170" i="12" s="1"/>
  <c r="Q170" i="12"/>
  <c r="AA169" i="12"/>
  <c r="V169" i="12"/>
  <c r="Q169" i="12"/>
  <c r="AA168" i="12"/>
  <c r="V168" i="12"/>
  <c r="Q168" i="12"/>
  <c r="AA167" i="12"/>
  <c r="V167" i="12"/>
  <c r="W167" i="12" s="1"/>
  <c r="Q167" i="12"/>
  <c r="AA166" i="12"/>
  <c r="V166" i="12"/>
  <c r="Q166" i="12"/>
  <c r="AA165" i="12"/>
  <c r="V165" i="12"/>
  <c r="W165" i="12" s="1"/>
  <c r="Q165" i="12"/>
  <c r="S165" i="12" s="1"/>
  <c r="AA164" i="12"/>
  <c r="V164" i="12"/>
  <c r="Q164" i="12"/>
  <c r="AA163" i="12"/>
  <c r="V163" i="12"/>
  <c r="Q163" i="12"/>
  <c r="AA162" i="12"/>
  <c r="V162" i="12"/>
  <c r="Q162" i="12"/>
  <c r="AA161" i="12"/>
  <c r="V161" i="12"/>
  <c r="Q161" i="12"/>
  <c r="AA160" i="12"/>
  <c r="V160" i="12"/>
  <c r="Q160" i="12"/>
  <c r="AA159" i="12"/>
  <c r="V159" i="12"/>
  <c r="W159" i="12" s="1"/>
  <c r="Q159" i="12"/>
  <c r="AA158" i="12"/>
  <c r="V158" i="12"/>
  <c r="Q158" i="12"/>
  <c r="AA157" i="12"/>
  <c r="V157" i="12"/>
  <c r="W157" i="12" s="1"/>
  <c r="Q157" i="12"/>
  <c r="AA156" i="12"/>
  <c r="V156" i="12"/>
  <c r="Q156" i="12"/>
  <c r="S156" i="12" s="1"/>
  <c r="AA155" i="12"/>
  <c r="V155" i="12"/>
  <c r="Q155" i="12"/>
  <c r="AA154" i="12"/>
  <c r="V154" i="12"/>
  <c r="Q154" i="12"/>
  <c r="AA153" i="12"/>
  <c r="V153" i="12"/>
  <c r="Q153" i="12"/>
  <c r="AA152" i="12"/>
  <c r="V152" i="12"/>
  <c r="Q152" i="12"/>
  <c r="AA151" i="12"/>
  <c r="V151" i="12"/>
  <c r="W151" i="12" s="1"/>
  <c r="Q151" i="12"/>
  <c r="AA150" i="12"/>
  <c r="V150" i="12"/>
  <c r="Q150" i="12"/>
  <c r="AA149" i="12"/>
  <c r="V149" i="12"/>
  <c r="W149" i="12" s="1"/>
  <c r="Q149" i="12"/>
  <c r="S149" i="12" s="1"/>
  <c r="AA148" i="12"/>
  <c r="V148" i="12"/>
  <c r="Q148" i="12"/>
  <c r="AA147" i="12"/>
  <c r="V147" i="12"/>
  <c r="Q147" i="12"/>
  <c r="AA146" i="12"/>
  <c r="V146" i="12"/>
  <c r="Q146" i="12"/>
  <c r="AA145" i="12"/>
  <c r="V145" i="12"/>
  <c r="Q145" i="12"/>
  <c r="AA144" i="12"/>
  <c r="AB144" i="12" s="1"/>
  <c r="V144" i="12"/>
  <c r="Q144" i="12"/>
  <c r="AA143" i="12"/>
  <c r="V143" i="12"/>
  <c r="W143" i="12" s="1"/>
  <c r="Q143" i="12"/>
  <c r="AA142" i="12"/>
  <c r="V142" i="12"/>
  <c r="Q142" i="12"/>
  <c r="AA141" i="12"/>
  <c r="V141" i="12"/>
  <c r="W141" i="12" s="1"/>
  <c r="Q141" i="12"/>
  <c r="AA140" i="12"/>
  <c r="V140" i="12"/>
  <c r="Q140" i="12"/>
  <c r="AA139" i="12"/>
  <c r="V139" i="12"/>
  <c r="Q139" i="12"/>
  <c r="AA138" i="12"/>
  <c r="V138" i="12"/>
  <c r="Q138" i="12"/>
  <c r="AA137" i="12"/>
  <c r="V137" i="12"/>
  <c r="Q137" i="12"/>
  <c r="AA136" i="12"/>
  <c r="V136" i="12"/>
  <c r="Q136" i="12"/>
  <c r="AA135" i="12"/>
  <c r="V135" i="12"/>
  <c r="W135" i="12" s="1"/>
  <c r="Q135" i="12"/>
  <c r="AA134" i="12"/>
  <c r="V134" i="12"/>
  <c r="Q134" i="12"/>
  <c r="AA133" i="12"/>
  <c r="V133" i="12"/>
  <c r="W133" i="12" s="1"/>
  <c r="Q133" i="12"/>
  <c r="S133" i="12" s="1"/>
  <c r="AA132" i="12"/>
  <c r="V132" i="12"/>
  <c r="Q132" i="12"/>
  <c r="AA131" i="12"/>
  <c r="V131" i="12"/>
  <c r="Q131" i="12"/>
  <c r="AA130" i="12"/>
  <c r="V130" i="12"/>
  <c r="Q130" i="12"/>
  <c r="AA129" i="12"/>
  <c r="V129" i="12"/>
  <c r="Q129" i="12"/>
  <c r="AA128" i="12"/>
  <c r="V128" i="12"/>
  <c r="Q128" i="12"/>
  <c r="AA127" i="12"/>
  <c r="V127" i="12"/>
  <c r="W127" i="12" s="1"/>
  <c r="Q127" i="12"/>
  <c r="S127" i="12" s="1"/>
  <c r="AA126" i="12"/>
  <c r="V126" i="12"/>
  <c r="Q126" i="12"/>
  <c r="AA125" i="12"/>
  <c r="V125" i="12"/>
  <c r="W125" i="12" s="1"/>
  <c r="Q125" i="12"/>
  <c r="AA124" i="12"/>
  <c r="V124" i="12"/>
  <c r="Q124" i="12"/>
  <c r="AA123" i="12"/>
  <c r="V123" i="12"/>
  <c r="Q123" i="12"/>
  <c r="AA122" i="12"/>
  <c r="V122" i="12"/>
  <c r="Q122" i="12"/>
  <c r="AA121" i="12"/>
  <c r="V121" i="12"/>
  <c r="Q121" i="12"/>
  <c r="AA120" i="12"/>
  <c r="V120" i="12"/>
  <c r="Q120" i="12"/>
  <c r="AA119" i="12"/>
  <c r="V119" i="12"/>
  <c r="W119" i="12" s="1"/>
  <c r="Q119" i="12"/>
  <c r="AA118" i="12"/>
  <c r="V118" i="12"/>
  <c r="Q118" i="12"/>
  <c r="AA117" i="12"/>
  <c r="V117" i="12"/>
  <c r="W117" i="12" s="1"/>
  <c r="Q117" i="12"/>
  <c r="AA116" i="12"/>
  <c r="V116" i="12"/>
  <c r="Q116" i="12"/>
  <c r="AA115" i="12"/>
  <c r="V115" i="12"/>
  <c r="Q115" i="12"/>
  <c r="AA114" i="12"/>
  <c r="V114" i="12"/>
  <c r="Q114" i="12"/>
  <c r="AA113" i="12"/>
  <c r="V113" i="12"/>
  <c r="Q113" i="12"/>
  <c r="AA112" i="12"/>
  <c r="V112" i="12"/>
  <c r="Q112" i="12"/>
  <c r="AA111" i="12"/>
  <c r="V111" i="12"/>
  <c r="W111" i="12" s="1"/>
  <c r="Q111" i="12"/>
  <c r="S111" i="12" s="1"/>
  <c r="AA110" i="12"/>
  <c r="V110" i="12"/>
  <c r="Q110" i="12"/>
  <c r="AA109" i="12"/>
  <c r="V109" i="12"/>
  <c r="W109" i="12" s="1"/>
  <c r="Q109" i="12"/>
  <c r="R109" i="12" s="1"/>
  <c r="AA108" i="12"/>
  <c r="V108" i="12"/>
  <c r="Q108" i="12"/>
  <c r="S108" i="12" s="1"/>
  <c r="AA107" i="12"/>
  <c r="V107" i="12"/>
  <c r="Q107" i="12"/>
  <c r="AA106" i="12"/>
  <c r="V106" i="12"/>
  <c r="Q106" i="12"/>
  <c r="AA105" i="12"/>
  <c r="V105" i="12"/>
  <c r="Q105" i="12"/>
  <c r="AA104" i="12"/>
  <c r="V104" i="12"/>
  <c r="Q104" i="12"/>
  <c r="AA103" i="12"/>
  <c r="V103" i="12"/>
  <c r="W103" i="12" s="1"/>
  <c r="Q103" i="12"/>
  <c r="AA102" i="12"/>
  <c r="V102" i="12"/>
  <c r="Q102" i="12"/>
  <c r="AA101" i="12"/>
  <c r="AB101" i="12" s="1"/>
  <c r="V101" i="12"/>
  <c r="W101" i="12" s="1"/>
  <c r="Q101" i="12"/>
  <c r="AA100" i="12"/>
  <c r="V100" i="12"/>
  <c r="Q100" i="12"/>
  <c r="AA99" i="12"/>
  <c r="V99" i="12"/>
  <c r="Q99" i="12"/>
  <c r="AA98" i="12"/>
  <c r="V98" i="12"/>
  <c r="Q98" i="12"/>
  <c r="AA97" i="12"/>
  <c r="V97" i="12"/>
  <c r="Q97" i="12"/>
  <c r="AA96" i="12"/>
  <c r="V96" i="12"/>
  <c r="Q96" i="12"/>
  <c r="AA95" i="12"/>
  <c r="V95" i="12"/>
  <c r="W95" i="12" s="1"/>
  <c r="Q95" i="12"/>
  <c r="AA94" i="12"/>
  <c r="V94" i="12"/>
  <c r="Q94" i="12"/>
  <c r="AA93" i="12"/>
  <c r="V93" i="12"/>
  <c r="W93" i="12" s="1"/>
  <c r="Q93" i="12"/>
  <c r="AA92" i="12"/>
  <c r="V92" i="12"/>
  <c r="Q92" i="12"/>
  <c r="S92" i="12" s="1"/>
  <c r="AA91" i="12"/>
  <c r="V91" i="12"/>
  <c r="Q91" i="12"/>
  <c r="AA90" i="12"/>
  <c r="V90" i="12"/>
  <c r="Q90" i="12"/>
  <c r="AA89" i="12"/>
  <c r="V89" i="12"/>
  <c r="Q89" i="12"/>
  <c r="AA88" i="12"/>
  <c r="V88" i="12"/>
  <c r="Q88" i="12"/>
  <c r="AA87" i="12"/>
  <c r="V87" i="12"/>
  <c r="W87" i="12" s="1"/>
  <c r="Q87" i="12"/>
  <c r="AA86" i="12"/>
  <c r="V86" i="12"/>
  <c r="Q86" i="12"/>
  <c r="R86" i="12" s="1"/>
  <c r="AA85" i="12"/>
  <c r="V85" i="12"/>
  <c r="W85" i="12" s="1"/>
  <c r="Q85" i="12"/>
  <c r="S85" i="12" s="1"/>
  <c r="AA84" i="12"/>
  <c r="V84" i="12"/>
  <c r="Q84" i="12"/>
  <c r="AA83" i="12"/>
  <c r="V83" i="12"/>
  <c r="Q83" i="12"/>
  <c r="AA82" i="12"/>
  <c r="V82" i="12"/>
  <c r="Q82" i="12"/>
  <c r="AA81" i="12"/>
  <c r="V81" i="12"/>
  <c r="Q81" i="12"/>
  <c r="AA80" i="12"/>
  <c r="V80" i="12"/>
  <c r="Q80" i="12"/>
  <c r="AA79" i="12"/>
  <c r="V79" i="12"/>
  <c r="W79" i="12" s="1"/>
  <c r="Q79" i="12"/>
  <c r="AA78" i="12"/>
  <c r="V78" i="12"/>
  <c r="Q78" i="12"/>
  <c r="AA77" i="12"/>
  <c r="V77" i="12"/>
  <c r="W77" i="12" s="1"/>
  <c r="Q77" i="12"/>
  <c r="AA76" i="12"/>
  <c r="V76" i="12"/>
  <c r="Q76" i="12"/>
  <c r="AA75" i="12"/>
  <c r="V75" i="12"/>
  <c r="Q75" i="12"/>
  <c r="AA74" i="12"/>
  <c r="V74" i="12"/>
  <c r="Q74" i="12"/>
  <c r="AA73" i="12"/>
  <c r="V73" i="12"/>
  <c r="Q73" i="12"/>
  <c r="AA72" i="12"/>
  <c r="V72" i="12"/>
  <c r="Q72" i="12"/>
  <c r="AA71" i="12"/>
  <c r="V71" i="12"/>
  <c r="W71" i="12" s="1"/>
  <c r="Q71" i="12"/>
  <c r="AA70" i="12"/>
  <c r="V70" i="12"/>
  <c r="Q70" i="12"/>
  <c r="AA69" i="12"/>
  <c r="V69" i="12"/>
  <c r="W69" i="12" s="1"/>
  <c r="Q69" i="12"/>
  <c r="S69" i="12" s="1"/>
  <c r="AA68" i="12"/>
  <c r="V68" i="12"/>
  <c r="Q68" i="12"/>
  <c r="AA67" i="12"/>
  <c r="V67" i="12"/>
  <c r="Q67" i="12"/>
  <c r="AA66" i="12"/>
  <c r="V66" i="12"/>
  <c r="Q66" i="12"/>
  <c r="AA65" i="12"/>
  <c r="V65" i="12"/>
  <c r="Q65" i="12"/>
  <c r="AA64" i="12"/>
  <c r="V64" i="12"/>
  <c r="Q64" i="12"/>
  <c r="AA63" i="12"/>
  <c r="V63" i="12"/>
  <c r="W63" i="12" s="1"/>
  <c r="Q63" i="12"/>
  <c r="S63" i="12" s="1"/>
  <c r="AA62" i="12"/>
  <c r="V62" i="12"/>
  <c r="Q62" i="12"/>
  <c r="AA61" i="12"/>
  <c r="V61" i="12"/>
  <c r="W61" i="12" s="1"/>
  <c r="Q61" i="12"/>
  <c r="AA60" i="12"/>
  <c r="V60" i="12"/>
  <c r="Q60" i="12"/>
  <c r="AA59" i="12"/>
  <c r="V59" i="12"/>
  <c r="Q59" i="12"/>
  <c r="AA58" i="12"/>
  <c r="V58" i="12"/>
  <c r="Q58" i="12"/>
  <c r="AA57" i="12"/>
  <c r="V57" i="12"/>
  <c r="Q57" i="12"/>
  <c r="AA56" i="12"/>
  <c r="V56" i="12"/>
  <c r="Q56" i="12"/>
  <c r="AA55" i="12"/>
  <c r="V55" i="12"/>
  <c r="Q55" i="12"/>
  <c r="AA54" i="12"/>
  <c r="V54" i="12"/>
  <c r="Q54" i="12"/>
  <c r="AA53" i="12"/>
  <c r="V53" i="12"/>
  <c r="W53" i="12" s="1"/>
  <c r="Q53" i="12"/>
  <c r="AA52" i="12"/>
  <c r="V52" i="12"/>
  <c r="Q52" i="12"/>
  <c r="AA51" i="12"/>
  <c r="V51" i="12"/>
  <c r="Q51" i="12"/>
  <c r="AA50" i="12"/>
  <c r="V50" i="12"/>
  <c r="Q50" i="12"/>
  <c r="AA49" i="12"/>
  <c r="V49" i="12"/>
  <c r="Q49" i="12"/>
  <c r="AA48" i="12"/>
  <c r="V48" i="12"/>
  <c r="Q48" i="12"/>
  <c r="AA47" i="12"/>
  <c r="V47" i="12"/>
  <c r="Q47" i="12"/>
  <c r="S47" i="12" s="1"/>
  <c r="AA46" i="12"/>
  <c r="V46" i="12"/>
  <c r="W46" i="12" s="1"/>
  <c r="Q46" i="12"/>
  <c r="AA45" i="12"/>
  <c r="V45" i="12"/>
  <c r="Q45" i="12"/>
  <c r="AA44" i="12"/>
  <c r="V44" i="12"/>
  <c r="Q44" i="12"/>
  <c r="S44" i="12" s="1"/>
  <c r="AA43" i="12"/>
  <c r="V43" i="12"/>
  <c r="Q43" i="12"/>
  <c r="AA42" i="12"/>
  <c r="V42" i="12"/>
  <c r="Q42" i="12"/>
  <c r="AA41" i="12"/>
  <c r="V41" i="12"/>
  <c r="Q41" i="12"/>
  <c r="AA40" i="12"/>
  <c r="V40" i="12"/>
  <c r="Q40" i="12"/>
  <c r="AA39" i="12"/>
  <c r="V39" i="12"/>
  <c r="Q39" i="12"/>
  <c r="AA38" i="12"/>
  <c r="V38" i="12"/>
  <c r="Q38" i="12"/>
  <c r="AA37" i="12"/>
  <c r="V37" i="12"/>
  <c r="Q37" i="12"/>
  <c r="AA36" i="12"/>
  <c r="V36" i="12"/>
  <c r="Q36" i="12"/>
  <c r="AA35" i="12"/>
  <c r="V35" i="12"/>
  <c r="Q35" i="12"/>
  <c r="AA34" i="12"/>
  <c r="V34" i="12"/>
  <c r="Q34" i="12"/>
  <c r="AA33" i="12"/>
  <c r="V33" i="12"/>
  <c r="Q33" i="12"/>
  <c r="AA32" i="12"/>
  <c r="V32" i="12"/>
  <c r="Q32" i="12"/>
  <c r="AA31" i="12"/>
  <c r="V31" i="12"/>
  <c r="Q31" i="12"/>
  <c r="AA30" i="12"/>
  <c r="V30" i="12"/>
  <c r="W30" i="12" s="1"/>
  <c r="Q30" i="12"/>
  <c r="AA29" i="12"/>
  <c r="V29" i="12"/>
  <c r="Q29" i="12"/>
  <c r="AA28" i="12"/>
  <c r="V28" i="12"/>
  <c r="Q28" i="12"/>
  <c r="S28" i="12" s="1"/>
  <c r="AA27" i="12"/>
  <c r="V27" i="12"/>
  <c r="Q27" i="12"/>
  <c r="AA26" i="12"/>
  <c r="V26" i="12"/>
  <c r="Q26" i="12"/>
  <c r="AA25" i="12"/>
  <c r="V25" i="12"/>
  <c r="Q25" i="12"/>
  <c r="AA24" i="12"/>
  <c r="V24" i="12"/>
  <c r="W24" i="12" s="1"/>
  <c r="Q24" i="12"/>
  <c r="AA23" i="12"/>
  <c r="V23" i="12"/>
  <c r="Q23" i="12"/>
  <c r="AA22" i="12"/>
  <c r="V22" i="12"/>
  <c r="Q22" i="12"/>
  <c r="AA21" i="12"/>
  <c r="V21" i="12"/>
  <c r="Q21" i="12"/>
  <c r="S21" i="12" s="1"/>
  <c r="AA20" i="12"/>
  <c r="V20" i="12"/>
  <c r="Q20" i="12"/>
  <c r="AA19" i="12"/>
  <c r="V19" i="12"/>
  <c r="Q19" i="12"/>
  <c r="AA18" i="12"/>
  <c r="V18" i="12"/>
  <c r="Q18" i="12"/>
  <c r="AA17" i="12"/>
  <c r="V17" i="12"/>
  <c r="Q17" i="12"/>
  <c r="AA16" i="12"/>
  <c r="V16" i="12"/>
  <c r="Q16" i="12"/>
  <c r="AA15" i="12"/>
  <c r="V15" i="12"/>
  <c r="Q15" i="12"/>
  <c r="AA14" i="12"/>
  <c r="V14" i="12"/>
  <c r="Q14" i="12"/>
  <c r="AA13" i="12"/>
  <c r="V13" i="12"/>
  <c r="Q13" i="12"/>
  <c r="AA12" i="12"/>
  <c r="V12" i="12"/>
  <c r="Q12" i="12"/>
  <c r="AA11" i="12"/>
  <c r="V11" i="12"/>
  <c r="Q11" i="12"/>
  <c r="AA10" i="12"/>
  <c r="V10" i="12"/>
  <c r="Q10" i="12"/>
  <c r="AA9" i="12"/>
  <c r="V9" i="12"/>
  <c r="Q9" i="12"/>
  <c r="AA8" i="12"/>
  <c r="V8" i="12"/>
  <c r="W8" i="12" s="1"/>
  <c r="Q8" i="12"/>
  <c r="AA7" i="12"/>
  <c r="V7" i="12"/>
  <c r="Q7" i="12"/>
  <c r="AA6" i="12"/>
  <c r="V6" i="12"/>
  <c r="Q6" i="12"/>
  <c r="R6" i="12" s="1"/>
  <c r="AA5" i="12"/>
  <c r="V5" i="12"/>
  <c r="W5" i="12" s="1"/>
  <c r="Q5" i="12"/>
  <c r="AA4" i="12"/>
  <c r="V4" i="12"/>
  <c r="Q4" i="12"/>
  <c r="AA3" i="12"/>
  <c r="V3" i="12"/>
  <c r="Q3" i="12"/>
  <c r="E70" i="12" l="1"/>
  <c r="AQ8" i="12"/>
  <c r="AQ16" i="12"/>
  <c r="AQ24" i="12"/>
  <c r="AQ32" i="12"/>
  <c r="AQ40" i="12"/>
  <c r="AQ48" i="12"/>
  <c r="AQ56" i="12"/>
  <c r="AQ64" i="12"/>
  <c r="AQ72" i="12"/>
  <c r="AQ80" i="12"/>
  <c r="AQ88" i="12"/>
  <c r="AQ96" i="12"/>
  <c r="AQ104" i="12"/>
  <c r="AQ112" i="12"/>
  <c r="AQ120" i="12"/>
  <c r="AQ128" i="12"/>
  <c r="AQ136" i="12"/>
  <c r="AQ144" i="12"/>
  <c r="AQ152" i="12"/>
  <c r="AQ160" i="12"/>
  <c r="AQ168" i="12"/>
  <c r="AQ176" i="12"/>
  <c r="AQ184" i="12"/>
  <c r="AQ192" i="12"/>
  <c r="AQ200" i="12"/>
  <c r="AQ208" i="12"/>
  <c r="AQ216" i="12"/>
  <c r="AQ224" i="12"/>
  <c r="AQ232" i="12"/>
  <c r="AQ240" i="12"/>
  <c r="AQ248" i="12"/>
  <c r="AQ256" i="12"/>
  <c r="AQ264" i="12"/>
  <c r="AQ272" i="12"/>
  <c r="AQ280" i="12"/>
  <c r="AQ288" i="12"/>
  <c r="AQ296" i="12"/>
  <c r="AQ304" i="12"/>
  <c r="AQ312" i="12"/>
  <c r="AQ320" i="12"/>
  <c r="AQ9" i="12"/>
  <c r="AQ17" i="12"/>
  <c r="AQ25" i="12"/>
  <c r="AQ33" i="12"/>
  <c r="AQ41" i="12"/>
  <c r="AQ49" i="12"/>
  <c r="AQ57" i="12"/>
  <c r="AQ65" i="12"/>
  <c r="AQ73" i="12"/>
  <c r="AQ81" i="12"/>
  <c r="AQ89" i="12"/>
  <c r="AQ97" i="12"/>
  <c r="AQ105" i="12"/>
  <c r="AQ113" i="12"/>
  <c r="AQ121" i="12"/>
  <c r="AQ129" i="12"/>
  <c r="AQ137" i="12"/>
  <c r="AQ145" i="12"/>
  <c r="AQ153" i="12"/>
  <c r="AQ161" i="12"/>
  <c r="AQ169" i="12"/>
  <c r="AQ177" i="12"/>
  <c r="AQ185" i="12"/>
  <c r="AQ193" i="12"/>
  <c r="AQ201" i="12"/>
  <c r="AQ209" i="12"/>
  <c r="AQ217" i="12"/>
  <c r="AQ225" i="12"/>
  <c r="AQ233" i="12"/>
  <c r="AQ241" i="12"/>
  <c r="AQ249" i="12"/>
  <c r="AQ257" i="12"/>
  <c r="AQ265" i="12"/>
  <c r="AQ273" i="12"/>
  <c r="AQ281" i="12"/>
  <c r="AQ289" i="12"/>
  <c r="AQ297" i="12"/>
  <c r="AQ305" i="12"/>
  <c r="AQ313" i="12"/>
  <c r="AQ321" i="12"/>
  <c r="AQ12" i="12"/>
  <c r="AQ22" i="12"/>
  <c r="AQ34" i="12"/>
  <c r="AQ44" i="12"/>
  <c r="AQ54" i="12"/>
  <c r="AQ66" i="12"/>
  <c r="AQ76" i="12"/>
  <c r="AQ86" i="12"/>
  <c r="AQ98" i="12"/>
  <c r="AQ108" i="12"/>
  <c r="AQ118" i="12"/>
  <c r="AQ130" i="12"/>
  <c r="AQ140" i="12"/>
  <c r="AQ150" i="12"/>
  <c r="AQ162" i="12"/>
  <c r="AQ172" i="12"/>
  <c r="AQ182" i="12"/>
  <c r="AQ194" i="12"/>
  <c r="AQ204" i="12"/>
  <c r="AQ214" i="12"/>
  <c r="AQ226" i="12"/>
  <c r="AQ236" i="12"/>
  <c r="AQ246" i="12"/>
  <c r="AQ258" i="12"/>
  <c r="AQ268" i="12"/>
  <c r="AQ278" i="12"/>
  <c r="AQ290" i="12"/>
  <c r="AQ300" i="12"/>
  <c r="AQ310" i="12"/>
  <c r="AQ322" i="12"/>
  <c r="AQ330" i="12"/>
  <c r="AQ338" i="12"/>
  <c r="AQ346" i="12"/>
  <c r="AQ354" i="12"/>
  <c r="AQ13" i="12"/>
  <c r="AQ23" i="12"/>
  <c r="AQ35" i="12"/>
  <c r="AQ45" i="12"/>
  <c r="AQ55" i="12"/>
  <c r="AQ67" i="12"/>
  <c r="AQ77" i="12"/>
  <c r="AQ87" i="12"/>
  <c r="AQ99" i="12"/>
  <c r="AQ109" i="12"/>
  <c r="AQ119" i="12"/>
  <c r="AQ131" i="12"/>
  <c r="AQ141" i="12"/>
  <c r="AQ151" i="12"/>
  <c r="AQ163" i="12"/>
  <c r="AQ173" i="12"/>
  <c r="AQ183" i="12"/>
  <c r="AQ195" i="12"/>
  <c r="AQ205" i="12"/>
  <c r="AQ215" i="12"/>
  <c r="AQ227" i="12"/>
  <c r="AQ237" i="12"/>
  <c r="AQ247" i="12"/>
  <c r="AQ259" i="12"/>
  <c r="AQ269" i="12"/>
  <c r="AQ279" i="12"/>
  <c r="AQ291" i="12"/>
  <c r="AQ301" i="12"/>
  <c r="AQ311" i="12"/>
  <c r="AQ323" i="12"/>
  <c r="AQ331" i="12"/>
  <c r="AQ339" i="12"/>
  <c r="AQ347" i="12"/>
  <c r="AQ355" i="12"/>
  <c r="AQ3" i="12"/>
  <c r="AQ4" i="12"/>
  <c r="AQ14" i="12"/>
  <c r="AQ26" i="12"/>
  <c r="AQ36" i="12"/>
  <c r="AQ46" i="12"/>
  <c r="AQ58" i="12"/>
  <c r="AQ68" i="12"/>
  <c r="AQ78" i="12"/>
  <c r="AQ90" i="12"/>
  <c r="AQ100" i="12"/>
  <c r="AQ110" i="12"/>
  <c r="AQ122" i="12"/>
  <c r="AQ132" i="12"/>
  <c r="AQ142" i="12"/>
  <c r="AQ154" i="12"/>
  <c r="AQ164" i="12"/>
  <c r="AQ174" i="12"/>
  <c r="AQ186" i="12"/>
  <c r="AQ196" i="12"/>
  <c r="AQ206" i="12"/>
  <c r="AQ218" i="12"/>
  <c r="AQ228" i="12"/>
  <c r="AQ238" i="12"/>
  <c r="AQ250" i="12"/>
  <c r="AQ260" i="12"/>
  <c r="AQ270" i="12"/>
  <c r="AQ282" i="12"/>
  <c r="AQ292" i="12"/>
  <c r="AQ302" i="12"/>
  <c r="AQ314" i="12"/>
  <c r="AQ324" i="12"/>
  <c r="AQ332" i="12"/>
  <c r="AQ340" i="12"/>
  <c r="AQ348" i="12"/>
  <c r="AQ356" i="12"/>
  <c r="AQ10" i="12"/>
  <c r="AQ28" i="12"/>
  <c r="AQ43" i="12"/>
  <c r="AQ61" i="12"/>
  <c r="AQ79" i="12"/>
  <c r="AQ94" i="12"/>
  <c r="AQ114" i="12"/>
  <c r="AQ127" i="12"/>
  <c r="AQ147" i="12"/>
  <c r="AQ165" i="12"/>
  <c r="AQ180" i="12"/>
  <c r="AQ198" i="12"/>
  <c r="AQ213" i="12"/>
  <c r="AQ231" i="12"/>
  <c r="AQ251" i="12"/>
  <c r="AQ266" i="12"/>
  <c r="AQ284" i="12"/>
  <c r="AQ299" i="12"/>
  <c r="AQ317" i="12"/>
  <c r="AQ333" i="12"/>
  <c r="AQ344" i="12"/>
  <c r="AQ358" i="12"/>
  <c r="AQ336" i="12"/>
  <c r="AQ11" i="12"/>
  <c r="AQ29" i="12"/>
  <c r="AQ47" i="12"/>
  <c r="AQ62" i="12"/>
  <c r="AQ82" i="12"/>
  <c r="AQ95" i="12"/>
  <c r="AQ115" i="12"/>
  <c r="AQ133" i="12"/>
  <c r="AQ148" i="12"/>
  <c r="AQ166" i="12"/>
  <c r="AQ181" i="12"/>
  <c r="AQ199" i="12"/>
  <c r="AQ219" i="12"/>
  <c r="AQ234" i="12"/>
  <c r="AQ252" i="12"/>
  <c r="AQ267" i="12"/>
  <c r="AQ285" i="12"/>
  <c r="AQ303" i="12"/>
  <c r="AQ318" i="12"/>
  <c r="AQ334" i="12"/>
  <c r="AQ345" i="12"/>
  <c r="AQ359" i="12"/>
  <c r="AQ31" i="12"/>
  <c r="AQ69" i="12"/>
  <c r="AQ102" i="12"/>
  <c r="AQ155" i="12"/>
  <c r="AQ170" i="12"/>
  <c r="AQ203" i="12"/>
  <c r="AQ239" i="12"/>
  <c r="AQ274" i="12"/>
  <c r="AQ325" i="12"/>
  <c r="AQ361" i="12"/>
  <c r="AQ15" i="12"/>
  <c r="AQ30" i="12"/>
  <c r="AQ50" i="12"/>
  <c r="AQ63" i="12"/>
  <c r="AQ83" i="12"/>
  <c r="AQ101" i="12"/>
  <c r="AQ116" i="12"/>
  <c r="AQ134" i="12"/>
  <c r="AQ149" i="12"/>
  <c r="AQ167" i="12"/>
  <c r="AQ187" i="12"/>
  <c r="AQ202" i="12"/>
  <c r="AQ220" i="12"/>
  <c r="AQ235" i="12"/>
  <c r="AQ253" i="12"/>
  <c r="AQ271" i="12"/>
  <c r="AQ286" i="12"/>
  <c r="AQ306" i="12"/>
  <c r="AQ319" i="12"/>
  <c r="AQ335" i="12"/>
  <c r="AQ349" i="12"/>
  <c r="AQ360" i="12"/>
  <c r="AQ18" i="12"/>
  <c r="AQ51" i="12"/>
  <c r="AQ84" i="12"/>
  <c r="AQ117" i="12"/>
  <c r="AQ135" i="12"/>
  <c r="AQ188" i="12"/>
  <c r="AQ221" i="12"/>
  <c r="AQ254" i="12"/>
  <c r="AQ287" i="12"/>
  <c r="AQ307" i="12"/>
  <c r="AQ350" i="12"/>
  <c r="AQ37" i="12"/>
  <c r="AQ70" i="12"/>
  <c r="AQ103" i="12"/>
  <c r="AQ138" i="12"/>
  <c r="AQ171" i="12"/>
  <c r="AQ207" i="12"/>
  <c r="AQ242" i="12"/>
  <c r="AQ275" i="12"/>
  <c r="AQ308" i="12"/>
  <c r="AQ337" i="12"/>
  <c r="AQ85" i="12"/>
  <c r="AQ222" i="12"/>
  <c r="AQ326" i="12"/>
  <c r="AQ5" i="12"/>
  <c r="AQ38" i="12"/>
  <c r="AQ71" i="12"/>
  <c r="AQ106" i="12"/>
  <c r="AQ139" i="12"/>
  <c r="AQ175" i="12"/>
  <c r="AQ210" i="12"/>
  <c r="AQ243" i="12"/>
  <c r="AQ276" i="12"/>
  <c r="AQ309" i="12"/>
  <c r="AQ341" i="12"/>
  <c r="AQ6" i="12"/>
  <c r="AQ39" i="12"/>
  <c r="AQ74" i="12"/>
  <c r="AQ107" i="12"/>
  <c r="AQ143" i="12"/>
  <c r="AQ178" i="12"/>
  <c r="AQ211" i="12"/>
  <c r="AQ244" i="12"/>
  <c r="AQ277" i="12"/>
  <c r="AQ315" i="12"/>
  <c r="AQ342" i="12"/>
  <c r="AQ111" i="12"/>
  <c r="AQ52" i="12"/>
  <c r="AQ156" i="12"/>
  <c r="AQ255" i="12"/>
  <c r="AQ7" i="12"/>
  <c r="AQ42" i="12"/>
  <c r="AQ75" i="12"/>
  <c r="AQ146" i="12"/>
  <c r="AQ179" i="12"/>
  <c r="AQ212" i="12"/>
  <c r="AQ245" i="12"/>
  <c r="AQ283" i="12"/>
  <c r="AQ316" i="12"/>
  <c r="AQ343" i="12"/>
  <c r="AQ19" i="12"/>
  <c r="AQ123" i="12"/>
  <c r="AQ189" i="12"/>
  <c r="AQ293" i="12"/>
  <c r="AQ351" i="12"/>
  <c r="AQ353" i="12"/>
  <c r="AQ92" i="12"/>
  <c r="AQ262" i="12"/>
  <c r="AQ91" i="12"/>
  <c r="AQ329" i="12"/>
  <c r="AQ158" i="12"/>
  <c r="AQ328" i="12"/>
  <c r="AQ230" i="12"/>
  <c r="AQ157" i="12"/>
  <c r="AQ59" i="12"/>
  <c r="AQ263" i="12"/>
  <c r="AQ352" i="12"/>
  <c r="AQ159" i="12"/>
  <c r="AQ261" i="12"/>
  <c r="AQ60" i="12"/>
  <c r="AQ327" i="12"/>
  <c r="AQ229" i="12"/>
  <c r="AQ126" i="12"/>
  <c r="AQ53" i="12"/>
  <c r="AQ190" i="12"/>
  <c r="AQ298" i="12"/>
  <c r="AQ223" i="12"/>
  <c r="AQ125" i="12"/>
  <c r="AQ27" i="12"/>
  <c r="E68" i="12"/>
  <c r="E67" i="12"/>
  <c r="B67" i="12"/>
  <c r="AJ5" i="9"/>
  <c r="B65" i="9"/>
  <c r="B64" i="9"/>
  <c r="B62" i="9"/>
  <c r="AF332" i="9"/>
  <c r="AE332" i="9"/>
  <c r="AE90" i="9"/>
  <c r="AF90" i="9"/>
  <c r="AF134" i="9"/>
  <c r="AE134" i="9"/>
  <c r="AF166" i="9"/>
  <c r="AE166" i="9"/>
  <c r="AF21" i="9"/>
  <c r="AE21" i="9"/>
  <c r="AF117" i="9"/>
  <c r="AF130" i="9"/>
  <c r="AF180" i="9"/>
  <c r="AF260" i="9"/>
  <c r="AF348" i="9"/>
  <c r="AF27" i="9"/>
  <c r="AF46" i="9"/>
  <c r="AE46" i="9"/>
  <c r="AF124" i="9"/>
  <c r="AE221" i="9"/>
  <c r="AF221" i="9"/>
  <c r="AF54" i="9"/>
  <c r="AE54" i="9"/>
  <c r="AF60" i="9"/>
  <c r="AF93" i="9"/>
  <c r="AF106" i="9"/>
  <c r="AF156" i="9"/>
  <c r="AF196" i="9"/>
  <c r="AF202" i="9"/>
  <c r="AE210" i="9"/>
  <c r="AF210" i="9"/>
  <c r="AF290" i="9"/>
  <c r="AE335" i="9"/>
  <c r="AE320" i="9"/>
  <c r="AE248" i="9"/>
  <c r="AF36" i="9"/>
  <c r="AF42" i="9"/>
  <c r="AF94" i="9"/>
  <c r="AE94" i="9"/>
  <c r="AF100" i="9"/>
  <c r="AF150" i="9"/>
  <c r="AE157" i="9"/>
  <c r="AF157" i="9"/>
  <c r="AF237" i="9"/>
  <c r="AF250" i="9"/>
  <c r="AF277" i="9"/>
  <c r="AF284" i="9"/>
  <c r="AF324" i="9"/>
  <c r="AF330" i="9"/>
  <c r="AE338" i="9"/>
  <c r="AF338" i="9"/>
  <c r="AF365" i="9"/>
  <c r="AE361" i="9"/>
  <c r="AE319" i="9"/>
  <c r="AE231" i="9"/>
  <c r="AE174" i="9"/>
  <c r="AE88" i="9"/>
  <c r="AE25" i="9"/>
  <c r="AF70" i="9"/>
  <c r="AE70" i="9"/>
  <c r="AF110" i="9"/>
  <c r="AE110" i="9"/>
  <c r="AF147" i="9"/>
  <c r="AE147" i="9"/>
  <c r="AF173" i="9"/>
  <c r="AF186" i="9"/>
  <c r="AF213" i="9"/>
  <c r="AF226" i="9"/>
  <c r="AF354" i="9"/>
  <c r="AE313" i="9"/>
  <c r="AE167" i="9"/>
  <c r="AE135" i="9"/>
  <c r="AF77" i="9"/>
  <c r="AF84" i="9"/>
  <c r="AE84" i="9"/>
  <c r="AF141" i="9"/>
  <c r="AF220" i="9"/>
  <c r="AF266" i="9"/>
  <c r="AE274" i="9"/>
  <c r="AF274" i="9"/>
  <c r="AF301" i="9"/>
  <c r="AF314" i="9"/>
  <c r="AF341" i="9"/>
  <c r="AE32" i="9"/>
  <c r="AF118" i="9"/>
  <c r="AE118" i="9"/>
  <c r="AF308" i="9"/>
  <c r="AE349" i="9"/>
  <c r="AF349" i="9"/>
  <c r="AE295" i="9"/>
  <c r="AE207" i="9"/>
  <c r="AE192" i="9"/>
  <c r="AE112" i="9"/>
  <c r="AE64" i="9"/>
  <c r="AF22" i="9"/>
  <c r="AF53" i="9"/>
  <c r="AF66" i="9"/>
  <c r="AF162" i="9"/>
  <c r="AF261" i="9"/>
  <c r="AF268" i="9"/>
  <c r="AE268" i="9"/>
  <c r="AE336" i="9"/>
  <c r="AE294" i="9"/>
  <c r="AE279" i="9"/>
  <c r="AE111" i="9"/>
  <c r="AE101" i="9"/>
  <c r="AF101" i="9"/>
  <c r="AF197" i="9"/>
  <c r="AE204" i="9"/>
  <c r="AF204" i="9"/>
  <c r="AF285" i="9"/>
  <c r="AE285" i="9"/>
  <c r="AE360" i="9"/>
  <c r="AE318" i="9"/>
  <c r="AE272" i="9"/>
  <c r="AE230" i="9"/>
  <c r="AE215" i="9"/>
  <c r="AE87" i="9"/>
  <c r="AE72" i="9"/>
  <c r="AE309" i="9"/>
  <c r="AE61" i="9"/>
  <c r="AF28" i="9"/>
  <c r="AF34" i="9"/>
  <c r="AF44" i="9"/>
  <c r="AF50" i="9"/>
  <c r="AF108" i="9"/>
  <c r="AF114" i="9"/>
  <c r="AF125" i="9"/>
  <c r="AF164" i="9"/>
  <c r="AF170" i="9"/>
  <c r="AF181" i="9"/>
  <c r="AF228" i="9"/>
  <c r="AF234" i="9"/>
  <c r="AF245" i="9"/>
  <c r="AF292" i="9"/>
  <c r="AF298" i="9"/>
  <c r="AF356" i="9"/>
  <c r="AF362" i="9"/>
  <c r="AE340" i="9"/>
  <c r="AE316" i="9"/>
  <c r="AE276" i="9"/>
  <c r="AE252" i="9"/>
  <c r="AE212" i="9"/>
  <c r="AE188" i="9"/>
  <c r="AE148" i="9"/>
  <c r="AE68" i="9"/>
  <c r="AF19" i="9"/>
  <c r="AF74" i="9"/>
  <c r="AF194" i="9"/>
  <c r="AF258" i="9"/>
  <c r="AF322" i="9"/>
  <c r="AE35" i="9"/>
  <c r="AE13" i="9"/>
  <c r="AF154" i="9"/>
  <c r="AF282" i="9"/>
  <c r="AF346" i="9"/>
  <c r="B70" i="12"/>
  <c r="B68" i="12"/>
  <c r="E69" i="12"/>
  <c r="AF347" i="9"/>
  <c r="AF355" i="9"/>
  <c r="AF171" i="9"/>
  <c r="AF179" i="9"/>
  <c r="AF18" i="9"/>
  <c r="AF26" i="9"/>
  <c r="AF29" i="9"/>
  <c r="AF33" i="9"/>
  <c r="AF41" i="9"/>
  <c r="AF211" i="9"/>
  <c r="AF219" i="9"/>
  <c r="AF227" i="9"/>
  <c r="AF235" i="9"/>
  <c r="AF243" i="9"/>
  <c r="AF315" i="9"/>
  <c r="AF331" i="9"/>
  <c r="AF339" i="9"/>
  <c r="AF363" i="9"/>
  <c r="AF155" i="9"/>
  <c r="AF163" i="9"/>
  <c r="AF187" i="9"/>
  <c r="AF195" i="9"/>
  <c r="AF203" i="9"/>
  <c r="AF323" i="9"/>
  <c r="AF49" i="9"/>
  <c r="AF57" i="9"/>
  <c r="AF65" i="9"/>
  <c r="AF73" i="9"/>
  <c r="AF81" i="9"/>
  <c r="AF89" i="9"/>
  <c r="AF97" i="9"/>
  <c r="AF105" i="9"/>
  <c r="AF113" i="9"/>
  <c r="AF121" i="9"/>
  <c r="AF129" i="9"/>
  <c r="AF137" i="9"/>
  <c r="AF251" i="9"/>
  <c r="AF259" i="9"/>
  <c r="AF267" i="9"/>
  <c r="AF275" i="9"/>
  <c r="AF283" i="9"/>
  <c r="AF291" i="9"/>
  <c r="AF299" i="9"/>
  <c r="AF307" i="9"/>
  <c r="AF145" i="9"/>
  <c r="AF153" i="9"/>
  <c r="AF161" i="9"/>
  <c r="AF169" i="9"/>
  <c r="AF177" i="9"/>
  <c r="AF185" i="9"/>
  <c r="AF193" i="9"/>
  <c r="AF201" i="9"/>
  <c r="AF209" i="9"/>
  <c r="AF217" i="9"/>
  <c r="AF225" i="9"/>
  <c r="AF233" i="9"/>
  <c r="AF241" i="9"/>
  <c r="AF51" i="9"/>
  <c r="AF59" i="9"/>
  <c r="AF67" i="9"/>
  <c r="AF75" i="9"/>
  <c r="AF83" i="9"/>
  <c r="AF91" i="9"/>
  <c r="AF99" i="9"/>
  <c r="AF107" i="9"/>
  <c r="AF115" i="9"/>
  <c r="AF123" i="9"/>
  <c r="AF131" i="9"/>
  <c r="AF139" i="9"/>
  <c r="AF249" i="9"/>
  <c r="AF257" i="9"/>
  <c r="AF265" i="9"/>
  <c r="AF273" i="9"/>
  <c r="AF281" i="9"/>
  <c r="AF289" i="9"/>
  <c r="AF297" i="9"/>
  <c r="AF305" i="9"/>
  <c r="AH65" i="12"/>
  <c r="AH57" i="12"/>
  <c r="AH49" i="12"/>
  <c r="AH41" i="12"/>
  <c r="AH33" i="12"/>
  <c r="AH25" i="12"/>
  <c r="AH17" i="12"/>
  <c r="AH72" i="12"/>
  <c r="AH64" i="12"/>
  <c r="AH56" i="12"/>
  <c r="AH48" i="12"/>
  <c r="AH40" i="12"/>
  <c r="AH32" i="12"/>
  <c r="AH24" i="12"/>
  <c r="AH16" i="12"/>
  <c r="AH71" i="12"/>
  <c r="AH63" i="12"/>
  <c r="AH55" i="12"/>
  <c r="AH47" i="12"/>
  <c r="AH39" i="12"/>
  <c r="AH31" i="12"/>
  <c r="AH23" i="12"/>
  <c r="AH15" i="12"/>
  <c r="AH14" i="12"/>
  <c r="AH69" i="12"/>
  <c r="AH61" i="12"/>
  <c r="AH53" i="12"/>
  <c r="AH45" i="12"/>
  <c r="AH37" i="12"/>
  <c r="AH29" i="12"/>
  <c r="AH21" i="12"/>
  <c r="S5" i="12"/>
  <c r="R5" i="12"/>
  <c r="W18" i="12"/>
  <c r="X18" i="12"/>
  <c r="AC31" i="12"/>
  <c r="AB31" i="12"/>
  <c r="S45" i="12"/>
  <c r="R45" i="12"/>
  <c r="AC55" i="12"/>
  <c r="AB55" i="12"/>
  <c r="W66" i="12"/>
  <c r="X66" i="12"/>
  <c r="S77" i="12"/>
  <c r="R77" i="12"/>
  <c r="W90" i="12"/>
  <c r="X90" i="12"/>
  <c r="AC119" i="12"/>
  <c r="AB119" i="12"/>
  <c r="W130" i="12"/>
  <c r="X130" i="12"/>
  <c r="W138" i="12"/>
  <c r="X138" i="12"/>
  <c r="AB151" i="12"/>
  <c r="AC151" i="12"/>
  <c r="W162" i="12"/>
  <c r="X162" i="12"/>
  <c r="AB10" i="12"/>
  <c r="AC10" i="12"/>
  <c r="R24" i="12"/>
  <c r="S24" i="12"/>
  <c r="R32" i="12"/>
  <c r="S32" i="12"/>
  <c r="W45" i="12"/>
  <c r="X45" i="12"/>
  <c r="R104" i="12"/>
  <c r="S104" i="12"/>
  <c r="R112" i="12"/>
  <c r="S112" i="12"/>
  <c r="R120" i="12"/>
  <c r="S120" i="12"/>
  <c r="AB130" i="12"/>
  <c r="AC130" i="12"/>
  <c r="AB138" i="12"/>
  <c r="AC138" i="12"/>
  <c r="AB146" i="12"/>
  <c r="AC146" i="12"/>
  <c r="AB154" i="12"/>
  <c r="AC154" i="12"/>
  <c r="S19" i="12"/>
  <c r="R19" i="12"/>
  <c r="S27" i="12"/>
  <c r="R27" i="12"/>
  <c r="S35" i="12"/>
  <c r="R35" i="12"/>
  <c r="AB37" i="12"/>
  <c r="AC37" i="12"/>
  <c r="W40" i="12"/>
  <c r="X40" i="12"/>
  <c r="S43" i="12"/>
  <c r="R43" i="12"/>
  <c r="AB45" i="12"/>
  <c r="AC45" i="12"/>
  <c r="W48" i="12"/>
  <c r="X48" i="12"/>
  <c r="S51" i="12"/>
  <c r="R51" i="12"/>
  <c r="AB53" i="12"/>
  <c r="AC53" i="12"/>
  <c r="W56" i="12"/>
  <c r="X56" i="12"/>
  <c r="S59" i="12"/>
  <c r="R59" i="12"/>
  <c r="AB61" i="12"/>
  <c r="AC61" i="12"/>
  <c r="W64" i="12"/>
  <c r="X64" i="12"/>
  <c r="S67" i="12"/>
  <c r="R67" i="12"/>
  <c r="AC69" i="12"/>
  <c r="AB69" i="12"/>
  <c r="W72" i="12"/>
  <c r="X72" i="12"/>
  <c r="S75" i="12"/>
  <c r="R75" i="12"/>
  <c r="AC77" i="12"/>
  <c r="AB77" i="12"/>
  <c r="W80" i="12"/>
  <c r="X80" i="12"/>
  <c r="S83" i="12"/>
  <c r="R83" i="12"/>
  <c r="AB85" i="12"/>
  <c r="AC85" i="12"/>
  <c r="W88" i="12"/>
  <c r="X88" i="12"/>
  <c r="S91" i="12"/>
  <c r="R91" i="12"/>
  <c r="AB93" i="12"/>
  <c r="AC93" i="12"/>
  <c r="W96" i="12"/>
  <c r="X96" i="12"/>
  <c r="S99" i="12"/>
  <c r="R99" i="12"/>
  <c r="W104" i="12"/>
  <c r="X104" i="12"/>
  <c r="S107" i="12"/>
  <c r="R107" i="12"/>
  <c r="AB109" i="12"/>
  <c r="AC109" i="12"/>
  <c r="W112" i="12"/>
  <c r="X112" i="12"/>
  <c r="S115" i="12"/>
  <c r="R115" i="12"/>
  <c r="AB117" i="12"/>
  <c r="AC117" i="12"/>
  <c r="W120" i="12"/>
  <c r="X120" i="12"/>
  <c r="S123" i="12"/>
  <c r="R123" i="12"/>
  <c r="AB125" i="12"/>
  <c r="AC125" i="12"/>
  <c r="W128" i="12"/>
  <c r="X128" i="12"/>
  <c r="S131" i="12"/>
  <c r="R131" i="12"/>
  <c r="AC133" i="12"/>
  <c r="AB133" i="12"/>
  <c r="W136" i="12"/>
  <c r="X136" i="12"/>
  <c r="S139" i="12"/>
  <c r="R139" i="12"/>
  <c r="AC141" i="12"/>
  <c r="AB141" i="12"/>
  <c r="W144" i="12"/>
  <c r="X144" i="12"/>
  <c r="S147" i="12"/>
  <c r="R147" i="12"/>
  <c r="AB149" i="12"/>
  <c r="AC149" i="12"/>
  <c r="W152" i="12"/>
  <c r="X152" i="12"/>
  <c r="S155" i="12"/>
  <c r="R155" i="12"/>
  <c r="AB157" i="12"/>
  <c r="AC157" i="12"/>
  <c r="W160" i="12"/>
  <c r="X160" i="12"/>
  <c r="S163" i="12"/>
  <c r="R163" i="12"/>
  <c r="AB165" i="12"/>
  <c r="AC165" i="12"/>
  <c r="W168" i="12"/>
  <c r="X168" i="12"/>
  <c r="S171" i="12"/>
  <c r="R171" i="12"/>
  <c r="AB173" i="12"/>
  <c r="AC173" i="12"/>
  <c r="W176" i="12"/>
  <c r="X176" i="12"/>
  <c r="S179" i="12"/>
  <c r="R179" i="12"/>
  <c r="AB181" i="12"/>
  <c r="AC181" i="12"/>
  <c r="W184" i="12"/>
  <c r="X184" i="12"/>
  <c r="S187" i="12"/>
  <c r="R187" i="12"/>
  <c r="AB189" i="12"/>
  <c r="AC189" i="12"/>
  <c r="W192" i="12"/>
  <c r="X192" i="12"/>
  <c r="S195" i="12"/>
  <c r="R195" i="12"/>
  <c r="AB197" i="12"/>
  <c r="AC197" i="12"/>
  <c r="W200" i="12"/>
  <c r="X200" i="12"/>
  <c r="S203" i="12"/>
  <c r="R203" i="12"/>
  <c r="AC205" i="12"/>
  <c r="AB205" i="12"/>
  <c r="W208" i="12"/>
  <c r="X208" i="12"/>
  <c r="S211" i="12"/>
  <c r="R211" i="12"/>
  <c r="AB213" i="12"/>
  <c r="AC213" i="12"/>
  <c r="W216" i="12"/>
  <c r="X216" i="12"/>
  <c r="S219" i="12"/>
  <c r="R219" i="12"/>
  <c r="AB221" i="12"/>
  <c r="AC221" i="12"/>
  <c r="W224" i="12"/>
  <c r="X224" i="12"/>
  <c r="S227" i="12"/>
  <c r="R227" i="12"/>
  <c r="AB229" i="12"/>
  <c r="AC229" i="12"/>
  <c r="W232" i="12"/>
  <c r="X232" i="12"/>
  <c r="S235" i="12"/>
  <c r="R235" i="12"/>
  <c r="AB237" i="12"/>
  <c r="AC237" i="12"/>
  <c r="W240" i="12"/>
  <c r="X240" i="12"/>
  <c r="S243" i="12"/>
  <c r="R243" i="12"/>
  <c r="AB245" i="12"/>
  <c r="AC245" i="12"/>
  <c r="W248" i="12"/>
  <c r="X248" i="12"/>
  <c r="S251" i="12"/>
  <c r="R251" i="12"/>
  <c r="AB253" i="12"/>
  <c r="AC253" i="12"/>
  <c r="W256" i="12"/>
  <c r="X256" i="12"/>
  <c r="S259" i="12"/>
  <c r="R259" i="12"/>
  <c r="AB261" i="12"/>
  <c r="AC261" i="12"/>
  <c r="W264" i="12"/>
  <c r="X264" i="12"/>
  <c r="R267" i="12"/>
  <c r="S267" i="12"/>
  <c r="AB269" i="12"/>
  <c r="AC269" i="12"/>
  <c r="W272" i="12"/>
  <c r="X272" i="12"/>
  <c r="R275" i="12"/>
  <c r="S275" i="12"/>
  <c r="AB277" i="12"/>
  <c r="AC277" i="12"/>
  <c r="W280" i="12"/>
  <c r="X280" i="12"/>
  <c r="S283" i="12"/>
  <c r="R283" i="12"/>
  <c r="AB285" i="12"/>
  <c r="AC285" i="12"/>
  <c r="W288" i="12"/>
  <c r="X288" i="12"/>
  <c r="S291" i="12"/>
  <c r="R291" i="12"/>
  <c r="AB293" i="12"/>
  <c r="AC293" i="12"/>
  <c r="W296" i="12"/>
  <c r="X296" i="12"/>
  <c r="R299" i="12"/>
  <c r="S299" i="12"/>
  <c r="AB301" i="12"/>
  <c r="AC301" i="12"/>
  <c r="W304" i="12"/>
  <c r="X304" i="12"/>
  <c r="R307" i="12"/>
  <c r="S307" i="12"/>
  <c r="AB309" i="12"/>
  <c r="AC309" i="12"/>
  <c r="W312" i="12"/>
  <c r="X312" i="12"/>
  <c r="S315" i="12"/>
  <c r="R315" i="12"/>
  <c r="AB317" i="12"/>
  <c r="AC317" i="12"/>
  <c r="W320" i="12"/>
  <c r="X320" i="12"/>
  <c r="S323" i="12"/>
  <c r="R323" i="12"/>
  <c r="AB325" i="12"/>
  <c r="AC325" i="12"/>
  <c r="W328" i="12"/>
  <c r="X328" i="12"/>
  <c r="R331" i="12"/>
  <c r="S331" i="12"/>
  <c r="AB333" i="12"/>
  <c r="AC333" i="12"/>
  <c r="W336" i="12"/>
  <c r="X336" i="12"/>
  <c r="R339" i="12"/>
  <c r="S339" i="12"/>
  <c r="AB341" i="12"/>
  <c r="AC341" i="12"/>
  <c r="W344" i="12"/>
  <c r="X344" i="12"/>
  <c r="S347" i="12"/>
  <c r="R347" i="12"/>
  <c r="AB349" i="12"/>
  <c r="AC349" i="12"/>
  <c r="W352" i="12"/>
  <c r="X352" i="12"/>
  <c r="S355" i="12"/>
  <c r="R355" i="12"/>
  <c r="AB357" i="12"/>
  <c r="AC357" i="12"/>
  <c r="W360" i="12"/>
  <c r="X360" i="12"/>
  <c r="X133" i="12"/>
  <c r="X101" i="12"/>
  <c r="X69" i="12"/>
  <c r="X5" i="12"/>
  <c r="R191" i="12"/>
  <c r="R108" i="12"/>
  <c r="R21" i="12"/>
  <c r="AC144" i="12"/>
  <c r="S13" i="12"/>
  <c r="R13" i="12"/>
  <c r="AC56" i="12"/>
  <c r="AB56" i="12"/>
  <c r="W59" i="12"/>
  <c r="X59" i="12"/>
  <c r="S62" i="12"/>
  <c r="R62" i="12"/>
  <c r="AC64" i="12"/>
  <c r="AB64" i="12"/>
  <c r="W67" i="12"/>
  <c r="X67" i="12"/>
  <c r="S70" i="12"/>
  <c r="R70" i="12"/>
  <c r="AB72" i="12"/>
  <c r="AC72" i="12"/>
  <c r="W75" i="12"/>
  <c r="X75" i="12"/>
  <c r="S78" i="12"/>
  <c r="R78" i="12"/>
  <c r="AB80" i="12"/>
  <c r="AC80" i="12"/>
  <c r="W83" i="12"/>
  <c r="X83" i="12"/>
  <c r="AB88" i="12"/>
  <c r="AC88" i="12"/>
  <c r="W91" i="12"/>
  <c r="X91" i="12"/>
  <c r="S94" i="12"/>
  <c r="R94" i="12"/>
  <c r="AC96" i="12"/>
  <c r="AB96" i="12"/>
  <c r="W99" i="12"/>
  <c r="X99" i="12"/>
  <c r="R102" i="12"/>
  <c r="S102" i="12"/>
  <c r="AC104" i="12"/>
  <c r="AB104" i="12"/>
  <c r="W107" i="12"/>
  <c r="X107" i="12"/>
  <c r="S110" i="12"/>
  <c r="R110" i="12"/>
  <c r="AC112" i="12"/>
  <c r="AB112" i="12"/>
  <c r="W115" i="12"/>
  <c r="X115" i="12"/>
  <c r="S118" i="12"/>
  <c r="R118" i="12"/>
  <c r="AC120" i="12"/>
  <c r="AB120" i="12"/>
  <c r="W123" i="12"/>
  <c r="X123" i="12"/>
  <c r="S126" i="12"/>
  <c r="R126" i="12"/>
  <c r="AB128" i="12"/>
  <c r="AC128" i="12"/>
  <c r="W131" i="12"/>
  <c r="X131" i="12"/>
  <c r="S134" i="12"/>
  <c r="R134" i="12"/>
  <c r="AB136" i="12"/>
  <c r="AC136" i="12"/>
  <c r="W139" i="12"/>
  <c r="X139" i="12"/>
  <c r="S142" i="12"/>
  <c r="R142" i="12"/>
  <c r="W147" i="12"/>
  <c r="X147" i="12"/>
  <c r="R150" i="12"/>
  <c r="S150" i="12"/>
  <c r="AB152" i="12"/>
  <c r="AC152" i="12"/>
  <c r="W155" i="12"/>
  <c r="X155" i="12"/>
  <c r="S158" i="12"/>
  <c r="R158" i="12"/>
  <c r="AB160" i="12"/>
  <c r="AC160" i="12"/>
  <c r="W163" i="12"/>
  <c r="X163" i="12"/>
  <c r="R166" i="12"/>
  <c r="S166" i="12"/>
  <c r="AB168" i="12"/>
  <c r="AC168" i="12"/>
  <c r="X95" i="12"/>
  <c r="X63" i="12"/>
  <c r="R175" i="12"/>
  <c r="R92" i="12"/>
  <c r="S109" i="12"/>
  <c r="AC101" i="12"/>
  <c r="W10" i="12"/>
  <c r="X10" i="12"/>
  <c r="W26" i="12"/>
  <c r="X26" i="12"/>
  <c r="S37" i="12"/>
  <c r="R37" i="12"/>
  <c r="W50" i="12"/>
  <c r="X50" i="12"/>
  <c r="W58" i="12"/>
  <c r="X58" i="12"/>
  <c r="AB71" i="12"/>
  <c r="AC71" i="12"/>
  <c r="AB79" i="12"/>
  <c r="AC79" i="12"/>
  <c r="S93" i="12"/>
  <c r="R93" i="12"/>
  <c r="AC103" i="12"/>
  <c r="AB103" i="12"/>
  <c r="AC111" i="12"/>
  <c r="AB111" i="12"/>
  <c r="S125" i="12"/>
  <c r="R125" i="12"/>
  <c r="AB135" i="12"/>
  <c r="AC135" i="12"/>
  <c r="W146" i="12"/>
  <c r="X146" i="12"/>
  <c r="AB159" i="12"/>
  <c r="AC159" i="12"/>
  <c r="W13" i="12"/>
  <c r="X13" i="12"/>
  <c r="AB34" i="12"/>
  <c r="AC34" i="12"/>
  <c r="R144" i="12"/>
  <c r="S144" i="12"/>
  <c r="S152" i="12"/>
  <c r="R152" i="12"/>
  <c r="AB162" i="12"/>
  <c r="AC162" i="12"/>
  <c r="R11" i="12"/>
  <c r="S11" i="12"/>
  <c r="AB21" i="12"/>
  <c r="AC21" i="12"/>
  <c r="AB29" i="12"/>
  <c r="AC29" i="12"/>
  <c r="AB8" i="12"/>
  <c r="AC8" i="12"/>
  <c r="W19" i="12"/>
  <c r="X19" i="12"/>
  <c r="R30" i="12"/>
  <c r="S30" i="12"/>
  <c r="AC40" i="12"/>
  <c r="AB40" i="12"/>
  <c r="S54" i="12"/>
  <c r="R54" i="12"/>
  <c r="S9" i="12"/>
  <c r="R9" i="12"/>
  <c r="AB19" i="12"/>
  <c r="AC19" i="12"/>
  <c r="AB27" i="12"/>
  <c r="AC27" i="12"/>
  <c r="W38" i="12"/>
  <c r="X38" i="12"/>
  <c r="S49" i="12"/>
  <c r="R49" i="12"/>
  <c r="AC59" i="12"/>
  <c r="AB59" i="12"/>
  <c r="W62" i="12"/>
  <c r="X62" i="12"/>
  <c r="AC67" i="12"/>
  <c r="AB67" i="12"/>
  <c r="W70" i="12"/>
  <c r="X70" i="12"/>
  <c r="S73" i="12"/>
  <c r="R73" i="12"/>
  <c r="S81" i="12"/>
  <c r="R81" i="12"/>
  <c r="AB83" i="12"/>
  <c r="AC83" i="12"/>
  <c r="W86" i="12"/>
  <c r="X86" i="12"/>
  <c r="S89" i="12"/>
  <c r="R89" i="12"/>
  <c r="AB91" i="12"/>
  <c r="AC91" i="12"/>
  <c r="W94" i="12"/>
  <c r="X94" i="12"/>
  <c r="S97" i="12"/>
  <c r="R97" i="12"/>
  <c r="AB99" i="12"/>
  <c r="AC99" i="12"/>
  <c r="W102" i="12"/>
  <c r="X102" i="12"/>
  <c r="S105" i="12"/>
  <c r="R105" i="12"/>
  <c r="AB107" i="12"/>
  <c r="AC107" i="12"/>
  <c r="W110" i="12"/>
  <c r="X110" i="12"/>
  <c r="S113" i="12"/>
  <c r="R113" i="12"/>
  <c r="AB115" i="12"/>
  <c r="AC115" i="12"/>
  <c r="W118" i="12"/>
  <c r="X118" i="12"/>
  <c r="S121" i="12"/>
  <c r="R121" i="12"/>
  <c r="AC123" i="12"/>
  <c r="AB123" i="12"/>
  <c r="W126" i="12"/>
  <c r="X126" i="12"/>
  <c r="S129" i="12"/>
  <c r="R129" i="12"/>
  <c r="AC131" i="12"/>
  <c r="AB131" i="12"/>
  <c r="W134" i="12"/>
  <c r="X134" i="12"/>
  <c r="S137" i="12"/>
  <c r="R137" i="12"/>
  <c r="AB139" i="12"/>
  <c r="AC139" i="12"/>
  <c r="W142" i="12"/>
  <c r="X142" i="12"/>
  <c r="S145" i="12"/>
  <c r="R145" i="12"/>
  <c r="AB147" i="12"/>
  <c r="AC147" i="12"/>
  <c r="W150" i="12"/>
  <c r="X150" i="12"/>
  <c r="S153" i="12"/>
  <c r="R153" i="12"/>
  <c r="AB155" i="12"/>
  <c r="AC155" i="12"/>
  <c r="W158" i="12"/>
  <c r="X158" i="12"/>
  <c r="S161" i="12"/>
  <c r="R161" i="12"/>
  <c r="AB163" i="12"/>
  <c r="AC163" i="12"/>
  <c r="W166" i="12"/>
  <c r="X166" i="12"/>
  <c r="S169" i="12"/>
  <c r="R169" i="12"/>
  <c r="AB171" i="12"/>
  <c r="AC171" i="12"/>
  <c r="W174" i="12"/>
  <c r="X174" i="12"/>
  <c r="S177" i="12"/>
  <c r="R177" i="12"/>
  <c r="AB179" i="12"/>
  <c r="AC179" i="12"/>
  <c r="W182" i="12"/>
  <c r="X182" i="12"/>
  <c r="S185" i="12"/>
  <c r="R185" i="12"/>
  <c r="AB187" i="12"/>
  <c r="AC187" i="12"/>
  <c r="W190" i="12"/>
  <c r="X190" i="12"/>
  <c r="S193" i="12"/>
  <c r="R193" i="12"/>
  <c r="AC195" i="12"/>
  <c r="AB195" i="12"/>
  <c r="W198" i="12"/>
  <c r="X198" i="12"/>
  <c r="S201" i="12"/>
  <c r="R201" i="12"/>
  <c r="AB203" i="12"/>
  <c r="AC203" i="12"/>
  <c r="W206" i="12"/>
  <c r="X206" i="12"/>
  <c r="S209" i="12"/>
  <c r="R209" i="12"/>
  <c r="AB211" i="12"/>
  <c r="AC211" i="12"/>
  <c r="W214" i="12"/>
  <c r="X214" i="12"/>
  <c r="S217" i="12"/>
  <c r="R217" i="12"/>
  <c r="AB219" i="12"/>
  <c r="AC219" i="12"/>
  <c r="W222" i="12"/>
  <c r="X222" i="12"/>
  <c r="S225" i="12"/>
  <c r="R225" i="12"/>
  <c r="AB227" i="12"/>
  <c r="AC227" i="12"/>
  <c r="W230" i="12"/>
  <c r="X230" i="12"/>
  <c r="S233" i="12"/>
  <c r="R233" i="12"/>
  <c r="AB235" i="12"/>
  <c r="AC235" i="12"/>
  <c r="W238" i="12"/>
  <c r="X238" i="12"/>
  <c r="S241" i="12"/>
  <c r="R241" i="12"/>
  <c r="AB243" i="12"/>
  <c r="AC243" i="12"/>
  <c r="W246" i="12"/>
  <c r="X246" i="12"/>
  <c r="S249" i="12"/>
  <c r="R249" i="12"/>
  <c r="AC251" i="12"/>
  <c r="AB251" i="12"/>
  <c r="W254" i="12"/>
  <c r="X254" i="12"/>
  <c r="S257" i="12"/>
  <c r="R257" i="12"/>
  <c r="AC259" i="12"/>
  <c r="AB259" i="12"/>
  <c r="W262" i="12"/>
  <c r="X262" i="12"/>
  <c r="S265" i="12"/>
  <c r="R265" i="12"/>
  <c r="AB267" i="12"/>
  <c r="AC267" i="12"/>
  <c r="W270" i="12"/>
  <c r="X270" i="12"/>
  <c r="S273" i="12"/>
  <c r="R273" i="12"/>
  <c r="AB275" i="12"/>
  <c r="AC275" i="12"/>
  <c r="W278" i="12"/>
  <c r="X278" i="12"/>
  <c r="S281" i="12"/>
  <c r="R281" i="12"/>
  <c r="AB283" i="12"/>
  <c r="AC283" i="12"/>
  <c r="W286" i="12"/>
  <c r="X286" i="12"/>
  <c r="S289" i="12"/>
  <c r="R289" i="12"/>
  <c r="AB291" i="12"/>
  <c r="AC291" i="12"/>
  <c r="W294" i="12"/>
  <c r="X294" i="12"/>
  <c r="S297" i="12"/>
  <c r="R297" i="12"/>
  <c r="AB299" i="12"/>
  <c r="AC299" i="12"/>
  <c r="W302" i="12"/>
  <c r="X302" i="12"/>
  <c r="S305" i="12"/>
  <c r="R305" i="12"/>
  <c r="AB307" i="12"/>
  <c r="AC307" i="12"/>
  <c r="W310" i="12"/>
  <c r="X310" i="12"/>
  <c r="S313" i="12"/>
  <c r="R313" i="12"/>
  <c r="AC315" i="12"/>
  <c r="AB315" i="12"/>
  <c r="W318" i="12"/>
  <c r="X318" i="12"/>
  <c r="S321" i="12"/>
  <c r="R321" i="12"/>
  <c r="AC323" i="12"/>
  <c r="AB323" i="12"/>
  <c r="W326" i="12"/>
  <c r="X326" i="12"/>
  <c r="S329" i="12"/>
  <c r="R329" i="12"/>
  <c r="AB331" i="12"/>
  <c r="AC331" i="12"/>
  <c r="W334" i="12"/>
  <c r="X334" i="12"/>
  <c r="S337" i="12"/>
  <c r="R337" i="12"/>
  <c r="AC339" i="12"/>
  <c r="AB339" i="12"/>
  <c r="W342" i="12"/>
  <c r="X342" i="12"/>
  <c r="S345" i="12"/>
  <c r="R345" i="12"/>
  <c r="AC347" i="12"/>
  <c r="AB347" i="12"/>
  <c r="W350" i="12"/>
  <c r="X350" i="12"/>
  <c r="S353" i="12"/>
  <c r="R353" i="12"/>
  <c r="AC355" i="12"/>
  <c r="AB355" i="12"/>
  <c r="W358" i="12"/>
  <c r="X358" i="12"/>
  <c r="S361" i="12"/>
  <c r="R361" i="12"/>
  <c r="X157" i="12"/>
  <c r="X125" i="12"/>
  <c r="X93" i="12"/>
  <c r="X61" i="12"/>
  <c r="R172" i="12"/>
  <c r="R85" i="12"/>
  <c r="S86" i="12"/>
  <c r="W42" i="12"/>
  <c r="X42" i="12"/>
  <c r="W82" i="12"/>
  <c r="X82" i="12"/>
  <c r="S101" i="12"/>
  <c r="R101" i="12"/>
  <c r="W122" i="12"/>
  <c r="X122" i="12"/>
  <c r="S8" i="12"/>
  <c r="R8" i="12"/>
  <c r="AB18" i="12"/>
  <c r="AC18" i="12"/>
  <c r="AB26" i="12"/>
  <c r="AC26" i="12"/>
  <c r="W37" i="12"/>
  <c r="X37" i="12"/>
  <c r="AB42" i="12"/>
  <c r="AC42" i="12"/>
  <c r="AC50" i="12"/>
  <c r="AB50" i="12"/>
  <c r="R64" i="12"/>
  <c r="S64" i="12"/>
  <c r="R72" i="12"/>
  <c r="S72" i="12"/>
  <c r="R80" i="12"/>
  <c r="S80" i="12"/>
  <c r="S88" i="12"/>
  <c r="R88" i="12"/>
  <c r="R96" i="12"/>
  <c r="S96" i="12"/>
  <c r="AB114" i="12"/>
  <c r="AC114" i="12"/>
  <c r="AB122" i="12"/>
  <c r="AC122" i="12"/>
  <c r="R128" i="12"/>
  <c r="S128" i="12"/>
  <c r="R136" i="12"/>
  <c r="S136" i="12"/>
  <c r="R160" i="12"/>
  <c r="S160" i="12"/>
  <c r="AB5" i="12"/>
  <c r="AC5" i="12"/>
  <c r="AB13" i="12"/>
  <c r="AC13" i="12"/>
  <c r="AB16" i="12"/>
  <c r="AC16" i="12"/>
  <c r="W27" i="12"/>
  <c r="X27" i="12"/>
  <c r="R38" i="12"/>
  <c r="S38" i="12"/>
  <c r="AC48" i="12"/>
  <c r="AB48" i="12"/>
  <c r="W6" i="12"/>
  <c r="X6" i="12"/>
  <c r="S17" i="12"/>
  <c r="R17" i="12"/>
  <c r="S25" i="12"/>
  <c r="R25" i="12"/>
  <c r="AB35" i="12"/>
  <c r="AC35" i="12"/>
  <c r="S41" i="12"/>
  <c r="R41" i="12"/>
  <c r="W54" i="12"/>
  <c r="X54" i="12"/>
  <c r="AB75" i="12"/>
  <c r="AC75" i="12"/>
  <c r="S12" i="12"/>
  <c r="R12" i="12"/>
  <c r="W17" i="12"/>
  <c r="X17" i="12"/>
  <c r="S20" i="12"/>
  <c r="R20" i="12"/>
  <c r="AC22" i="12"/>
  <c r="AB22" i="12"/>
  <c r="W25" i="12"/>
  <c r="X25" i="12"/>
  <c r="AC30" i="12"/>
  <c r="AB30" i="12"/>
  <c r="W33" i="12"/>
  <c r="X33" i="12"/>
  <c r="S36" i="12"/>
  <c r="R36" i="12"/>
  <c r="AC38" i="12"/>
  <c r="AB38" i="12"/>
  <c r="W41" i="12"/>
  <c r="X41" i="12"/>
  <c r="AC46" i="12"/>
  <c r="AB46" i="12"/>
  <c r="W49" i="12"/>
  <c r="X49" i="12"/>
  <c r="S52" i="12"/>
  <c r="R52" i="12"/>
  <c r="AC54" i="12"/>
  <c r="AB54" i="12"/>
  <c r="W57" i="12"/>
  <c r="X57" i="12"/>
  <c r="S60" i="12"/>
  <c r="R60" i="12"/>
  <c r="AC62" i="12"/>
  <c r="AB62" i="12"/>
  <c r="W65" i="12"/>
  <c r="X65" i="12"/>
  <c r="S68" i="12"/>
  <c r="R68" i="12"/>
  <c r="AB70" i="12"/>
  <c r="AC70" i="12"/>
  <c r="W73" i="12"/>
  <c r="X73" i="12"/>
  <c r="S76" i="12"/>
  <c r="R76" i="12"/>
  <c r="AC78" i="12"/>
  <c r="AB78" i="12"/>
  <c r="W81" i="12"/>
  <c r="X81" i="12"/>
  <c r="S84" i="12"/>
  <c r="R84" i="12"/>
  <c r="AC86" i="12"/>
  <c r="AB86" i="12"/>
  <c r="W89" i="12"/>
  <c r="X89" i="12"/>
  <c r="AC94" i="12"/>
  <c r="AB94" i="12"/>
  <c r="X97" i="12"/>
  <c r="W97" i="12"/>
  <c r="S100" i="12"/>
  <c r="R100" i="12"/>
  <c r="AC102" i="12"/>
  <c r="AB102" i="12"/>
  <c r="W105" i="12"/>
  <c r="X105" i="12"/>
  <c r="AC110" i="12"/>
  <c r="AB110" i="12"/>
  <c r="W113" i="12"/>
  <c r="X113" i="12"/>
  <c r="S116" i="12"/>
  <c r="R116" i="12"/>
  <c r="AC118" i="12"/>
  <c r="AB118" i="12"/>
  <c r="W121" i="12"/>
  <c r="X121" i="12"/>
  <c r="S124" i="12"/>
  <c r="R124" i="12"/>
  <c r="AB126" i="12"/>
  <c r="AC126" i="12"/>
  <c r="W129" i="12"/>
  <c r="X129" i="12"/>
  <c r="S132" i="12"/>
  <c r="R132" i="12"/>
  <c r="AB134" i="12"/>
  <c r="AC134" i="12"/>
  <c r="W137" i="12"/>
  <c r="X137" i="12"/>
  <c r="S140" i="12"/>
  <c r="R140" i="12"/>
  <c r="AC142" i="12"/>
  <c r="AB142" i="12"/>
  <c r="W145" i="12"/>
  <c r="X145" i="12"/>
  <c r="S148" i="12"/>
  <c r="R148" i="12"/>
  <c r="AC150" i="12"/>
  <c r="AB150" i="12"/>
  <c r="W153" i="12"/>
  <c r="X153" i="12"/>
  <c r="AB158" i="12"/>
  <c r="AC158" i="12"/>
  <c r="W161" i="12"/>
  <c r="X161" i="12"/>
  <c r="S164" i="12"/>
  <c r="R164" i="12"/>
  <c r="AB166" i="12"/>
  <c r="AC166" i="12"/>
  <c r="W169" i="12"/>
  <c r="X169" i="12"/>
  <c r="AB174" i="12"/>
  <c r="AC174" i="12"/>
  <c r="W177" i="12"/>
  <c r="X177" i="12"/>
  <c r="S180" i="12"/>
  <c r="R180" i="12"/>
  <c r="AB182" i="12"/>
  <c r="AC182" i="12"/>
  <c r="X119" i="12"/>
  <c r="X87" i="12"/>
  <c r="X53" i="12"/>
  <c r="R239" i="12"/>
  <c r="R156" i="12"/>
  <c r="R69" i="12"/>
  <c r="S6" i="12"/>
  <c r="AB15" i="12"/>
  <c r="AC15" i="12"/>
  <c r="S29" i="12"/>
  <c r="R29" i="12"/>
  <c r="AC39" i="12"/>
  <c r="AB39" i="12"/>
  <c r="S53" i="12"/>
  <c r="R53" i="12"/>
  <c r="AC63" i="12"/>
  <c r="AB63" i="12"/>
  <c r="W74" i="12"/>
  <c r="X74" i="12"/>
  <c r="AC87" i="12"/>
  <c r="AB87" i="12"/>
  <c r="W98" i="12"/>
  <c r="X98" i="12"/>
  <c r="W114" i="12"/>
  <c r="X114" i="12"/>
  <c r="AB143" i="12"/>
  <c r="AC143" i="12"/>
  <c r="S157" i="12"/>
  <c r="R157" i="12"/>
  <c r="R16" i="12"/>
  <c r="S16" i="12"/>
  <c r="W21" i="12"/>
  <c r="X21" i="12"/>
  <c r="W29" i="12"/>
  <c r="X29" i="12"/>
  <c r="S40" i="12"/>
  <c r="R40" i="12"/>
  <c r="R48" i="12"/>
  <c r="S48" i="12"/>
  <c r="R56" i="12"/>
  <c r="S56" i="12"/>
  <c r="AC58" i="12"/>
  <c r="AB58" i="12"/>
  <c r="AC66" i="12"/>
  <c r="AB66" i="12"/>
  <c r="AB74" i="12"/>
  <c r="AC74" i="12"/>
  <c r="AB82" i="12"/>
  <c r="AC82" i="12"/>
  <c r="AB90" i="12"/>
  <c r="AC90" i="12"/>
  <c r="AB98" i="12"/>
  <c r="AC98" i="12"/>
  <c r="AB106" i="12"/>
  <c r="AC106" i="12"/>
  <c r="W3" i="12"/>
  <c r="X3" i="12"/>
  <c r="S14" i="12"/>
  <c r="R14" i="12"/>
  <c r="AB24" i="12"/>
  <c r="AC24" i="12"/>
  <c r="W35" i="12"/>
  <c r="X35" i="12"/>
  <c r="S46" i="12"/>
  <c r="R46" i="12"/>
  <c r="AB3" i="12"/>
  <c r="AC3" i="12"/>
  <c r="W14" i="12"/>
  <c r="X14" i="12"/>
  <c r="W22" i="12"/>
  <c r="X22" i="12"/>
  <c r="S33" i="12"/>
  <c r="R33" i="12"/>
  <c r="AB43" i="12"/>
  <c r="AC43" i="12"/>
  <c r="S57" i="12"/>
  <c r="R57" i="12"/>
  <c r="W78" i="12"/>
  <c r="X78" i="12"/>
  <c r="AB6" i="12"/>
  <c r="AC6" i="12"/>
  <c r="W9" i="12"/>
  <c r="X9" i="12"/>
  <c r="S7" i="12"/>
  <c r="R7" i="12"/>
  <c r="S15" i="12"/>
  <c r="R15" i="12"/>
  <c r="S23" i="12"/>
  <c r="R23" i="12"/>
  <c r="W28" i="12"/>
  <c r="X28" i="12"/>
  <c r="AB33" i="12"/>
  <c r="AC33" i="12"/>
  <c r="S39" i="12"/>
  <c r="R39" i="12"/>
  <c r="AC41" i="12"/>
  <c r="AB41" i="12"/>
  <c r="W44" i="12"/>
  <c r="X44" i="12"/>
  <c r="AC49" i="12"/>
  <c r="AB49" i="12"/>
  <c r="S55" i="12"/>
  <c r="R55" i="12"/>
  <c r="AC57" i="12"/>
  <c r="AB57" i="12"/>
  <c r="W60" i="12"/>
  <c r="X60" i="12"/>
  <c r="AC65" i="12"/>
  <c r="AB65" i="12"/>
  <c r="W68" i="12"/>
  <c r="X68" i="12"/>
  <c r="S71" i="12"/>
  <c r="R71" i="12"/>
  <c r="AB73" i="12"/>
  <c r="AC73" i="12"/>
  <c r="W76" i="12"/>
  <c r="X76" i="12"/>
  <c r="S79" i="12"/>
  <c r="R79" i="12"/>
  <c r="AB81" i="12"/>
  <c r="AC81" i="12"/>
  <c r="W84" i="12"/>
  <c r="X84" i="12"/>
  <c r="S87" i="12"/>
  <c r="R87" i="12"/>
  <c r="AB89" i="12"/>
  <c r="AC89" i="12"/>
  <c r="W92" i="12"/>
  <c r="X92" i="12"/>
  <c r="S95" i="12"/>
  <c r="R95" i="12"/>
  <c r="AB97" i="12"/>
  <c r="AC97" i="12"/>
  <c r="W100" i="12"/>
  <c r="X100" i="12"/>
  <c r="S103" i="12"/>
  <c r="R103" i="12"/>
  <c r="AB105" i="12"/>
  <c r="AC105" i="12"/>
  <c r="W108" i="12"/>
  <c r="X108" i="12"/>
  <c r="AC113" i="12"/>
  <c r="AB113" i="12"/>
  <c r="W116" i="12"/>
  <c r="X116" i="12"/>
  <c r="S119" i="12"/>
  <c r="R119" i="12"/>
  <c r="AB121" i="12"/>
  <c r="AC121" i="12"/>
  <c r="W124" i="12"/>
  <c r="X124" i="12"/>
  <c r="AB129" i="12"/>
  <c r="AC129" i="12"/>
  <c r="W132" i="12"/>
  <c r="X132" i="12"/>
  <c r="S135" i="12"/>
  <c r="R135" i="12"/>
  <c r="AB137" i="12"/>
  <c r="AC137" i="12"/>
  <c r="W140" i="12"/>
  <c r="X140" i="12"/>
  <c r="S143" i="12"/>
  <c r="R143" i="12"/>
  <c r="AB145" i="12"/>
  <c r="AC145" i="12"/>
  <c r="W148" i="12"/>
  <c r="X148" i="12"/>
  <c r="S151" i="12"/>
  <c r="R151" i="12"/>
  <c r="AB153" i="12"/>
  <c r="AC153" i="12"/>
  <c r="W156" i="12"/>
  <c r="X156" i="12"/>
  <c r="S159" i="12"/>
  <c r="R159" i="12"/>
  <c r="AB161" i="12"/>
  <c r="AC161" i="12"/>
  <c r="W164" i="12"/>
  <c r="X164" i="12"/>
  <c r="S167" i="12"/>
  <c r="R167" i="12"/>
  <c r="AB169" i="12"/>
  <c r="AC169" i="12"/>
  <c r="W172" i="12"/>
  <c r="X172" i="12"/>
  <c r="AC177" i="12"/>
  <c r="AB177" i="12"/>
  <c r="W180" i="12"/>
  <c r="X180" i="12"/>
  <c r="S183" i="12"/>
  <c r="R183" i="12"/>
  <c r="AB185" i="12"/>
  <c r="AC185" i="12"/>
  <c r="W188" i="12"/>
  <c r="X188" i="12"/>
  <c r="AB193" i="12"/>
  <c r="AC193" i="12"/>
  <c r="W196" i="12"/>
  <c r="X196" i="12"/>
  <c r="S199" i="12"/>
  <c r="R199" i="12"/>
  <c r="AB201" i="12"/>
  <c r="AC201" i="12"/>
  <c r="W204" i="12"/>
  <c r="X204" i="12"/>
  <c r="S207" i="12"/>
  <c r="R207" i="12"/>
  <c r="AB209" i="12"/>
  <c r="AC209" i="12"/>
  <c r="W212" i="12"/>
  <c r="X212" i="12"/>
  <c r="S215" i="12"/>
  <c r="R215" i="12"/>
  <c r="AB217" i="12"/>
  <c r="AC217" i="12"/>
  <c r="W220" i="12"/>
  <c r="X220" i="12"/>
  <c r="S223" i="12"/>
  <c r="R223" i="12"/>
  <c r="AB225" i="12"/>
  <c r="AC225" i="12"/>
  <c r="W228" i="12"/>
  <c r="X228" i="12"/>
  <c r="S231" i="12"/>
  <c r="R231" i="12"/>
  <c r="AB233" i="12"/>
  <c r="AC233" i="12"/>
  <c r="W236" i="12"/>
  <c r="X236" i="12"/>
  <c r="AB241" i="12"/>
  <c r="AC241" i="12"/>
  <c r="W244" i="12"/>
  <c r="X244" i="12"/>
  <c r="X149" i="12"/>
  <c r="X117" i="12"/>
  <c r="X85" i="12"/>
  <c r="X46" i="12"/>
  <c r="R149" i="12"/>
  <c r="R63" i="12"/>
  <c r="AB7" i="12"/>
  <c r="AC7" i="12"/>
  <c r="AC23" i="12"/>
  <c r="AB23" i="12"/>
  <c r="W34" i="12"/>
  <c r="X34" i="12"/>
  <c r="AC47" i="12"/>
  <c r="AB47" i="12"/>
  <c r="S61" i="12"/>
  <c r="R61" i="12"/>
  <c r="AC95" i="12"/>
  <c r="AB95" i="12"/>
  <c r="W106" i="12"/>
  <c r="X106" i="12"/>
  <c r="S117" i="12"/>
  <c r="R117" i="12"/>
  <c r="AB127" i="12"/>
  <c r="AC127" i="12"/>
  <c r="S141" i="12"/>
  <c r="R141" i="12"/>
  <c r="W154" i="12"/>
  <c r="X154" i="12"/>
  <c r="R3" i="12"/>
  <c r="S3" i="12"/>
  <c r="W16" i="12"/>
  <c r="X16" i="12"/>
  <c r="W32" i="12"/>
  <c r="X32" i="12"/>
  <c r="W11" i="12"/>
  <c r="X11" i="12"/>
  <c r="S22" i="12"/>
  <c r="R22" i="12"/>
  <c r="AC32" i="12"/>
  <c r="AB32" i="12"/>
  <c r="W43" i="12"/>
  <c r="X43" i="12"/>
  <c r="W51" i="12"/>
  <c r="X51" i="12"/>
  <c r="AB11" i="12"/>
  <c r="AC11" i="12"/>
  <c r="AB51" i="12"/>
  <c r="AC51" i="12"/>
  <c r="S65" i="12"/>
  <c r="R65" i="12"/>
  <c r="R4" i="12"/>
  <c r="S4" i="12"/>
  <c r="AC14" i="12"/>
  <c r="AB14" i="12"/>
  <c r="W4" i="12"/>
  <c r="X4" i="12"/>
  <c r="AB9" i="12"/>
  <c r="AC9" i="12"/>
  <c r="W12" i="12"/>
  <c r="X12" i="12"/>
  <c r="AB17" i="12"/>
  <c r="AC17" i="12"/>
  <c r="W20" i="12"/>
  <c r="X20" i="12"/>
  <c r="AB25" i="12"/>
  <c r="AC25" i="12"/>
  <c r="S31" i="12"/>
  <c r="R31" i="12"/>
  <c r="W36" i="12"/>
  <c r="X36" i="12"/>
  <c r="W52" i="12"/>
  <c r="X52" i="12"/>
  <c r="AB4" i="12"/>
  <c r="AC4" i="12"/>
  <c r="W7" i="12"/>
  <c r="X7" i="12"/>
  <c r="S10" i="12"/>
  <c r="R10" i="12"/>
  <c r="AB12" i="12"/>
  <c r="AC12" i="12"/>
  <c r="W15" i="12"/>
  <c r="X15" i="12"/>
  <c r="S18" i="12"/>
  <c r="R18" i="12"/>
  <c r="AB20" i="12"/>
  <c r="AC20" i="12"/>
  <c r="W23" i="12"/>
  <c r="X23" i="12"/>
  <c r="S26" i="12"/>
  <c r="R26" i="12"/>
  <c r="AB28" i="12"/>
  <c r="AC28" i="12"/>
  <c r="W31" i="12"/>
  <c r="X31" i="12"/>
  <c r="S34" i="12"/>
  <c r="R34" i="12"/>
  <c r="AB36" i="12"/>
  <c r="AC36" i="12"/>
  <c r="W39" i="12"/>
  <c r="X39" i="12"/>
  <c r="S42" i="12"/>
  <c r="R42" i="12"/>
  <c r="AB44" i="12"/>
  <c r="AC44" i="12"/>
  <c r="W47" i="12"/>
  <c r="X47" i="12"/>
  <c r="S50" i="12"/>
  <c r="R50" i="12"/>
  <c r="AB52" i="12"/>
  <c r="AC52" i="12"/>
  <c r="W55" i="12"/>
  <c r="X55" i="12"/>
  <c r="S58" i="12"/>
  <c r="R58" i="12"/>
  <c r="AB60" i="12"/>
  <c r="AC60" i="12"/>
  <c r="S66" i="12"/>
  <c r="R66" i="12"/>
  <c r="AB68" i="12"/>
  <c r="AC68" i="12"/>
  <c r="S74" i="12"/>
  <c r="R74" i="12"/>
  <c r="AB76" i="12"/>
  <c r="AC76" i="12"/>
  <c r="S82" i="12"/>
  <c r="R82" i="12"/>
  <c r="AB84" i="12"/>
  <c r="AC84" i="12"/>
  <c r="S90" i="12"/>
  <c r="R90" i="12"/>
  <c r="AB92" i="12"/>
  <c r="AC92" i="12"/>
  <c r="S98" i="12"/>
  <c r="R98" i="12"/>
  <c r="AB100" i="12"/>
  <c r="AC100" i="12"/>
  <c r="S106" i="12"/>
  <c r="R106" i="12"/>
  <c r="AB108" i="12"/>
  <c r="AC108" i="12"/>
  <c r="S114" i="12"/>
  <c r="R114" i="12"/>
  <c r="AB116" i="12"/>
  <c r="AC116" i="12"/>
  <c r="S122" i="12"/>
  <c r="R122" i="12"/>
  <c r="X111" i="12"/>
  <c r="X79" i="12"/>
  <c r="X30" i="12"/>
  <c r="R133" i="12"/>
  <c r="R47" i="12"/>
  <c r="S174" i="12"/>
  <c r="R174" i="12"/>
  <c r="S182" i="12"/>
  <c r="R182" i="12"/>
  <c r="S190" i="12"/>
  <c r="R190" i="12"/>
  <c r="AB192" i="12"/>
  <c r="AC192" i="12"/>
  <c r="S198" i="12"/>
  <c r="R198" i="12"/>
  <c r="AB200" i="12"/>
  <c r="AC200" i="12"/>
  <c r="S206" i="12"/>
  <c r="R206" i="12"/>
  <c r="S222" i="12"/>
  <c r="R222" i="12"/>
  <c r="AB224" i="12"/>
  <c r="AC224" i="12"/>
  <c r="AB232" i="12"/>
  <c r="AC232" i="12"/>
  <c r="S238" i="12"/>
  <c r="R238" i="12"/>
  <c r="S246" i="12"/>
  <c r="R246" i="12"/>
  <c r="S254" i="12"/>
  <c r="R254" i="12"/>
  <c r="AB256" i="12"/>
  <c r="AC256" i="12"/>
  <c r="S262" i="12"/>
  <c r="R262" i="12"/>
  <c r="AB264" i="12"/>
  <c r="AC264" i="12"/>
  <c r="S270" i="12"/>
  <c r="R270" i="12"/>
  <c r="AB288" i="12"/>
  <c r="AC288" i="12"/>
  <c r="S294" i="12"/>
  <c r="R294" i="12"/>
  <c r="AB296" i="12"/>
  <c r="AC296" i="12"/>
  <c r="S302" i="12"/>
  <c r="R302" i="12"/>
  <c r="AB320" i="12"/>
  <c r="AC320" i="12"/>
  <c r="S326" i="12"/>
  <c r="R326" i="12"/>
  <c r="AB328" i="12"/>
  <c r="AC328" i="12"/>
  <c r="S334" i="12"/>
  <c r="R334" i="12"/>
  <c r="AB352" i="12"/>
  <c r="AC352" i="12"/>
  <c r="S358" i="12"/>
  <c r="R358" i="12"/>
  <c r="AB360" i="12"/>
  <c r="AC360" i="12"/>
  <c r="R343" i="12"/>
  <c r="R324" i="12"/>
  <c r="R301" i="12"/>
  <c r="R279" i="12"/>
  <c r="R260" i="12"/>
  <c r="R237" i="12"/>
  <c r="R196" i="12"/>
  <c r="S350" i="12"/>
  <c r="S308" i="12"/>
  <c r="S264" i="12"/>
  <c r="S189" i="12"/>
  <c r="AC248" i="12"/>
  <c r="W313" i="12"/>
  <c r="AB190" i="12"/>
  <c r="AC190" i="12"/>
  <c r="AB198" i="12"/>
  <c r="AC198" i="12"/>
  <c r="AC206" i="12"/>
  <c r="AB206" i="12"/>
  <c r="AB222" i="12"/>
  <c r="AC222" i="12"/>
  <c r="AB230" i="12"/>
  <c r="AC230" i="12"/>
  <c r="AB238" i="12"/>
  <c r="AC238" i="12"/>
  <c r="AB246" i="12"/>
  <c r="AC246" i="12"/>
  <c r="AB254" i="12"/>
  <c r="AC254" i="12"/>
  <c r="AB262" i="12"/>
  <c r="AC262" i="12"/>
  <c r="AB270" i="12"/>
  <c r="AC270" i="12"/>
  <c r="AB278" i="12"/>
  <c r="AC278" i="12"/>
  <c r="AB286" i="12"/>
  <c r="AC286" i="12"/>
  <c r="AB294" i="12"/>
  <c r="AC294" i="12"/>
  <c r="AB302" i="12"/>
  <c r="AC302" i="12"/>
  <c r="AB310" i="12"/>
  <c r="AC310" i="12"/>
  <c r="AB318" i="12"/>
  <c r="AC318" i="12"/>
  <c r="AB326" i="12"/>
  <c r="AC326" i="12"/>
  <c r="AB334" i="12"/>
  <c r="AC334" i="12"/>
  <c r="AB342" i="12"/>
  <c r="AC342" i="12"/>
  <c r="AB350" i="12"/>
  <c r="AC350" i="12"/>
  <c r="AB358" i="12"/>
  <c r="AC358" i="12"/>
  <c r="X356" i="12"/>
  <c r="X348" i="12"/>
  <c r="X340" i="12"/>
  <c r="X332" i="12"/>
  <c r="X324" i="12"/>
  <c r="X316" i="12"/>
  <c r="X308" i="12"/>
  <c r="X300" i="12"/>
  <c r="X292" i="12"/>
  <c r="X284" i="12"/>
  <c r="X276" i="12"/>
  <c r="X268" i="12"/>
  <c r="X260" i="12"/>
  <c r="X252" i="12"/>
  <c r="R359" i="12"/>
  <c r="R340" i="12"/>
  <c r="R317" i="12"/>
  <c r="R295" i="12"/>
  <c r="R276" i="12"/>
  <c r="R253" i="12"/>
  <c r="R212" i="12"/>
  <c r="S296" i="12"/>
  <c r="AC344" i="12"/>
  <c r="AC216" i="12"/>
  <c r="AB249" i="12"/>
  <c r="AC249" i="12"/>
  <c r="AB257" i="12"/>
  <c r="AC257" i="12"/>
  <c r="AB265" i="12"/>
  <c r="AC265" i="12"/>
  <c r="AB273" i="12"/>
  <c r="AC273" i="12"/>
  <c r="AB281" i="12"/>
  <c r="AC281" i="12"/>
  <c r="AB289" i="12"/>
  <c r="AC289" i="12"/>
  <c r="AB297" i="12"/>
  <c r="AC297" i="12"/>
  <c r="AB305" i="12"/>
  <c r="AC305" i="12"/>
  <c r="AB313" i="12"/>
  <c r="AC313" i="12"/>
  <c r="AB321" i="12"/>
  <c r="AC321" i="12"/>
  <c r="AB329" i="12"/>
  <c r="AC329" i="12"/>
  <c r="AB337" i="12"/>
  <c r="AC337" i="12"/>
  <c r="AB345" i="12"/>
  <c r="AC345" i="12"/>
  <c r="AB353" i="12"/>
  <c r="AC353" i="12"/>
  <c r="AB361" i="12"/>
  <c r="AC361" i="12"/>
  <c r="X347" i="12"/>
  <c r="X339" i="12"/>
  <c r="X331" i="12"/>
  <c r="X323" i="12"/>
  <c r="X315" i="12"/>
  <c r="X307" i="12"/>
  <c r="X299" i="12"/>
  <c r="X291" i="12"/>
  <c r="X283" i="12"/>
  <c r="X275" i="12"/>
  <c r="X267" i="12"/>
  <c r="X259" i="12"/>
  <c r="X251" i="12"/>
  <c r="X243" i="12"/>
  <c r="X235" i="12"/>
  <c r="X227" i="12"/>
  <c r="X219" i="12"/>
  <c r="X211" i="12"/>
  <c r="X203" i="12"/>
  <c r="X195" i="12"/>
  <c r="X187" i="12"/>
  <c r="X179" i="12"/>
  <c r="X171" i="12"/>
  <c r="R357" i="12"/>
  <c r="R335" i="12"/>
  <c r="R316" i="12"/>
  <c r="R293" i="12"/>
  <c r="R271" i="12"/>
  <c r="R252" i="12"/>
  <c r="R229" i="12"/>
  <c r="R188" i="12"/>
  <c r="R165" i="12"/>
  <c r="S332" i="12"/>
  <c r="S288" i="12"/>
  <c r="AC336" i="12"/>
  <c r="AC208" i="12"/>
  <c r="AB354" i="12"/>
  <c r="AB124" i="12"/>
  <c r="AC124" i="12"/>
  <c r="S130" i="12"/>
  <c r="R130" i="12"/>
  <c r="AB132" i="12"/>
  <c r="AC132" i="12"/>
  <c r="S138" i="12"/>
  <c r="R138" i="12"/>
  <c r="AB140" i="12"/>
  <c r="AC140" i="12"/>
  <c r="S146" i="12"/>
  <c r="R146" i="12"/>
  <c r="AB148" i="12"/>
  <c r="AC148" i="12"/>
  <c r="S154" i="12"/>
  <c r="R154" i="12"/>
  <c r="AB156" i="12"/>
  <c r="AC156" i="12"/>
  <c r="S162" i="12"/>
  <c r="R162" i="12"/>
  <c r="AB164" i="12"/>
  <c r="AC164" i="12"/>
  <c r="S170" i="12"/>
  <c r="R170" i="12"/>
  <c r="AB172" i="12"/>
  <c r="AC172" i="12"/>
  <c r="S178" i="12"/>
  <c r="R178" i="12"/>
  <c r="AB180" i="12"/>
  <c r="AC180" i="12"/>
  <c r="S186" i="12"/>
  <c r="R186" i="12"/>
  <c r="AB188" i="12"/>
  <c r="AC188" i="12"/>
  <c r="S194" i="12"/>
  <c r="R194" i="12"/>
  <c r="AB196" i="12"/>
  <c r="AC196" i="12"/>
  <c r="S202" i="12"/>
  <c r="R202" i="12"/>
  <c r="AB204" i="12"/>
  <c r="AC204" i="12"/>
  <c r="S210" i="12"/>
  <c r="R210" i="12"/>
  <c r="AB212" i="12"/>
  <c r="AC212" i="12"/>
  <c r="S218" i="12"/>
  <c r="R218" i="12"/>
  <c r="AB220" i="12"/>
  <c r="AC220" i="12"/>
  <c r="S226" i="12"/>
  <c r="R226" i="12"/>
  <c r="AB228" i="12"/>
  <c r="AC228" i="12"/>
  <c r="S234" i="12"/>
  <c r="R234" i="12"/>
  <c r="AB236" i="12"/>
  <c r="AC236" i="12"/>
  <c r="S242" i="12"/>
  <c r="R242" i="12"/>
  <c r="AB244" i="12"/>
  <c r="AC244" i="12"/>
  <c r="S250" i="12"/>
  <c r="R250" i="12"/>
  <c r="AB252" i="12"/>
  <c r="AC252" i="12"/>
  <c r="S258" i="12"/>
  <c r="R258" i="12"/>
  <c r="AB260" i="12"/>
  <c r="AC260" i="12"/>
  <c r="S266" i="12"/>
  <c r="R266" i="12"/>
  <c r="AB268" i="12"/>
  <c r="AC268" i="12"/>
  <c r="S274" i="12"/>
  <c r="R274" i="12"/>
  <c r="AB276" i="12"/>
  <c r="AC276" i="12"/>
  <c r="S282" i="12"/>
  <c r="R282" i="12"/>
  <c r="AB284" i="12"/>
  <c r="AC284" i="12"/>
  <c r="S290" i="12"/>
  <c r="R290" i="12"/>
  <c r="AB292" i="12"/>
  <c r="AC292" i="12"/>
  <c r="S298" i="12"/>
  <c r="R298" i="12"/>
  <c r="AB300" i="12"/>
  <c r="AC300" i="12"/>
  <c r="S306" i="12"/>
  <c r="R306" i="12"/>
  <c r="AB308" i="12"/>
  <c r="AC308" i="12"/>
  <c r="S314" i="12"/>
  <c r="R314" i="12"/>
  <c r="AB316" i="12"/>
  <c r="AC316" i="12"/>
  <c r="S322" i="12"/>
  <c r="R322" i="12"/>
  <c r="AB324" i="12"/>
  <c r="AC324" i="12"/>
  <c r="S330" i="12"/>
  <c r="R330" i="12"/>
  <c r="AB332" i="12"/>
  <c r="AC332" i="12"/>
  <c r="S338" i="12"/>
  <c r="R338" i="12"/>
  <c r="AB340" i="12"/>
  <c r="AC340" i="12"/>
  <c r="S346" i="12"/>
  <c r="R346" i="12"/>
  <c r="AB348" i="12"/>
  <c r="AC348" i="12"/>
  <c r="S354" i="12"/>
  <c r="R354" i="12"/>
  <c r="AB356" i="12"/>
  <c r="AC356" i="12"/>
  <c r="X354" i="12"/>
  <c r="X346" i="12"/>
  <c r="X338" i="12"/>
  <c r="X330" i="12"/>
  <c r="X322" i="12"/>
  <c r="X314" i="12"/>
  <c r="X306" i="12"/>
  <c r="X298" i="12"/>
  <c r="X290" i="12"/>
  <c r="X282" i="12"/>
  <c r="X274" i="12"/>
  <c r="X266" i="12"/>
  <c r="X258" i="12"/>
  <c r="X250" i="12"/>
  <c r="X242" i="12"/>
  <c r="X234" i="12"/>
  <c r="X226" i="12"/>
  <c r="X218" i="12"/>
  <c r="X210" i="12"/>
  <c r="X202" i="12"/>
  <c r="X194" i="12"/>
  <c r="X186" i="12"/>
  <c r="X178" i="12"/>
  <c r="X170" i="12"/>
  <c r="R356" i="12"/>
  <c r="R333" i="12"/>
  <c r="R311" i="12"/>
  <c r="R292" i="12"/>
  <c r="R269" i="12"/>
  <c r="R247" i="12"/>
  <c r="R228" i="12"/>
  <c r="R205" i="12"/>
  <c r="S328" i="12"/>
  <c r="S286" i="12"/>
  <c r="S230" i="12"/>
  <c r="AC312" i="12"/>
  <c r="AC184" i="12"/>
  <c r="AB250" i="12"/>
  <c r="AB167" i="12"/>
  <c r="AC167" i="12"/>
  <c r="AB175" i="12"/>
  <c r="AC175" i="12"/>
  <c r="AB183" i="12"/>
  <c r="AC183" i="12"/>
  <c r="AB191" i="12"/>
  <c r="AC191" i="12"/>
  <c r="AB199" i="12"/>
  <c r="AC199" i="12"/>
  <c r="AB207" i="12"/>
  <c r="AC207" i="12"/>
  <c r="AC215" i="12"/>
  <c r="AB215" i="12"/>
  <c r="AC223" i="12"/>
  <c r="AB223" i="12"/>
  <c r="AB231" i="12"/>
  <c r="AC231" i="12"/>
  <c r="AB239" i="12"/>
  <c r="AC239" i="12"/>
  <c r="AB247" i="12"/>
  <c r="AC247" i="12"/>
  <c r="AB255" i="12"/>
  <c r="AC255" i="12"/>
  <c r="AB263" i="12"/>
  <c r="AC263" i="12"/>
  <c r="AB271" i="12"/>
  <c r="AC271" i="12"/>
  <c r="AB279" i="12"/>
  <c r="AC279" i="12"/>
  <c r="AC287" i="12"/>
  <c r="AB287" i="12"/>
  <c r="AB295" i="12"/>
  <c r="AC295" i="12"/>
  <c r="AB303" i="12"/>
  <c r="AC303" i="12"/>
  <c r="AB311" i="12"/>
  <c r="AC311" i="12"/>
  <c r="AB319" i="12"/>
  <c r="AC319" i="12"/>
  <c r="AB327" i="12"/>
  <c r="AC327" i="12"/>
  <c r="AB335" i="12"/>
  <c r="AC335" i="12"/>
  <c r="AB343" i="12"/>
  <c r="AC343" i="12"/>
  <c r="AB351" i="12"/>
  <c r="AC351" i="12"/>
  <c r="AB359" i="12"/>
  <c r="AC359" i="12"/>
  <c r="X361" i="12"/>
  <c r="X353" i="12"/>
  <c r="X345" i="12"/>
  <c r="X337" i="12"/>
  <c r="X329" i="12"/>
  <c r="X321" i="12"/>
  <c r="X305" i="12"/>
  <c r="X297" i="12"/>
  <c r="X289" i="12"/>
  <c r="X281" i="12"/>
  <c r="X273" i="12"/>
  <c r="X265" i="12"/>
  <c r="X257" i="12"/>
  <c r="X249" i="12"/>
  <c r="X241" i="12"/>
  <c r="X233" i="12"/>
  <c r="X225" i="12"/>
  <c r="X217" i="12"/>
  <c r="X209" i="12"/>
  <c r="X201" i="12"/>
  <c r="X193" i="12"/>
  <c r="X185" i="12"/>
  <c r="R351" i="12"/>
  <c r="R309" i="12"/>
  <c r="R287" i="12"/>
  <c r="R245" i="12"/>
  <c r="R204" i="12"/>
  <c r="R181" i="12"/>
  <c r="S320" i="12"/>
  <c r="S278" i="12"/>
  <c r="S214" i="12"/>
  <c r="AC304" i="12"/>
  <c r="AC176" i="12"/>
  <c r="AB214" i="12"/>
  <c r="R168" i="12"/>
  <c r="S168" i="12"/>
  <c r="AB170" i="12"/>
  <c r="AC170" i="12"/>
  <c r="R176" i="12"/>
  <c r="S176" i="12"/>
  <c r="AB178" i="12"/>
  <c r="AC178" i="12"/>
  <c r="R184" i="12"/>
  <c r="S184" i="12"/>
  <c r="AC186" i="12"/>
  <c r="AB186" i="12"/>
  <c r="AB194" i="12"/>
  <c r="AC194" i="12"/>
  <c r="R200" i="12"/>
  <c r="S200" i="12"/>
  <c r="AB202" i="12"/>
  <c r="AC202" i="12"/>
  <c r="AB210" i="12"/>
  <c r="AC210" i="12"/>
  <c r="S216" i="12"/>
  <c r="R216" i="12"/>
  <c r="AB218" i="12"/>
  <c r="AC218" i="12"/>
  <c r="R224" i="12"/>
  <c r="S224" i="12"/>
  <c r="AB226" i="12"/>
  <c r="AC226" i="12"/>
  <c r="R232" i="12"/>
  <c r="S232" i="12"/>
  <c r="AB234" i="12"/>
  <c r="AC234" i="12"/>
  <c r="R240" i="12"/>
  <c r="S240" i="12"/>
  <c r="AB242" i="12"/>
  <c r="AC242" i="12"/>
  <c r="R248" i="12"/>
  <c r="S248" i="12"/>
  <c r="S256" i="12"/>
  <c r="R256" i="12"/>
  <c r="AB258" i="12"/>
  <c r="AC258" i="12"/>
  <c r="AB266" i="12"/>
  <c r="AC266" i="12"/>
  <c r="R272" i="12"/>
  <c r="S272" i="12"/>
  <c r="AB274" i="12"/>
  <c r="AC274" i="12"/>
  <c r="R280" i="12"/>
  <c r="S280" i="12"/>
  <c r="AB282" i="12"/>
  <c r="AC282" i="12"/>
  <c r="AB290" i="12"/>
  <c r="AC290" i="12"/>
  <c r="AB298" i="12"/>
  <c r="AC298" i="12"/>
  <c r="R304" i="12"/>
  <c r="S304" i="12"/>
  <c r="AB306" i="12"/>
  <c r="AC306" i="12"/>
  <c r="R312" i="12"/>
  <c r="S312" i="12"/>
  <c r="AB314" i="12"/>
  <c r="AC314" i="12"/>
  <c r="AC322" i="12"/>
  <c r="AB322" i="12"/>
  <c r="AB330" i="12"/>
  <c r="AC330" i="12"/>
  <c r="R336" i="12"/>
  <c r="S336" i="12"/>
  <c r="AB338" i="12"/>
  <c r="AC338" i="12"/>
  <c r="R344" i="12"/>
  <c r="S344" i="12"/>
  <c r="AB346" i="12"/>
  <c r="AC346" i="12"/>
  <c r="R349" i="12"/>
  <c r="R327" i="12"/>
  <c r="R285" i="12"/>
  <c r="R263" i="12"/>
  <c r="R244" i="12"/>
  <c r="R221" i="12"/>
  <c r="S360" i="12"/>
  <c r="S318" i="12"/>
  <c r="S208" i="12"/>
  <c r="AC280" i="12"/>
  <c r="AR6" i="12" l="1"/>
  <c r="AR14" i="12"/>
  <c r="AR22" i="12"/>
  <c r="AR30" i="12"/>
  <c r="AR38" i="12"/>
  <c r="AR46" i="12"/>
  <c r="AR54" i="12"/>
  <c r="AR62" i="12"/>
  <c r="AR70" i="12"/>
  <c r="AR78" i="12"/>
  <c r="AR86" i="12"/>
  <c r="AR94" i="12"/>
  <c r="AR102" i="12"/>
  <c r="AR110" i="12"/>
  <c r="AR118" i="12"/>
  <c r="AR126" i="12"/>
  <c r="AR134" i="12"/>
  <c r="AR142" i="12"/>
  <c r="AR150" i="12"/>
  <c r="AR158" i="12"/>
  <c r="AR166" i="12"/>
  <c r="AR174" i="12"/>
  <c r="AR182" i="12"/>
  <c r="AR190" i="12"/>
  <c r="AR198" i="12"/>
  <c r="AR206" i="12"/>
  <c r="AR214" i="12"/>
  <c r="AR222" i="12"/>
  <c r="AR230" i="12"/>
  <c r="AR238" i="12"/>
  <c r="AR246" i="12"/>
  <c r="AR254" i="12"/>
  <c r="AR262" i="12"/>
  <c r="AR270" i="12"/>
  <c r="AR278" i="12"/>
  <c r="AR286" i="12"/>
  <c r="AR294" i="12"/>
  <c r="AR302" i="12"/>
  <c r="AR310" i="12"/>
  <c r="AR318" i="12"/>
  <c r="AR326" i="12"/>
  <c r="AR334" i="12"/>
  <c r="AR342" i="12"/>
  <c r="AR350" i="12"/>
  <c r="AR358" i="12"/>
  <c r="AR7" i="12"/>
  <c r="AR15" i="12"/>
  <c r="AR23" i="12"/>
  <c r="AR31" i="12"/>
  <c r="AR39" i="12"/>
  <c r="AR47" i="12"/>
  <c r="AR55" i="12"/>
  <c r="AR63" i="12"/>
  <c r="AR71" i="12"/>
  <c r="AR79" i="12"/>
  <c r="AR87" i="12"/>
  <c r="AR95" i="12"/>
  <c r="AR103" i="12"/>
  <c r="AR111" i="12"/>
  <c r="AR119" i="12"/>
  <c r="AR127" i="12"/>
  <c r="AR135" i="12"/>
  <c r="AR143" i="12"/>
  <c r="AR151" i="12"/>
  <c r="AR159" i="12"/>
  <c r="AR167" i="12"/>
  <c r="AR175" i="12"/>
  <c r="AR183" i="12"/>
  <c r="AR191" i="12"/>
  <c r="AR199" i="12"/>
  <c r="AR207" i="12"/>
  <c r="AR215" i="12"/>
  <c r="AR223" i="12"/>
  <c r="AR231" i="12"/>
  <c r="AR239" i="12"/>
  <c r="AR247" i="12"/>
  <c r="AR255" i="12"/>
  <c r="AR263" i="12"/>
  <c r="AR271" i="12"/>
  <c r="AR279" i="12"/>
  <c r="AR287" i="12"/>
  <c r="AR295" i="12"/>
  <c r="AR303" i="12"/>
  <c r="AR311" i="12"/>
  <c r="AR319" i="12"/>
  <c r="AR327" i="12"/>
  <c r="AR335" i="12"/>
  <c r="AR343" i="12"/>
  <c r="AR351" i="12"/>
  <c r="AR359" i="12"/>
  <c r="AR8" i="12"/>
  <c r="AR18" i="12"/>
  <c r="AR28" i="12"/>
  <c r="AR40" i="12"/>
  <c r="AR50" i="12"/>
  <c r="AR60" i="12"/>
  <c r="AR72" i="12"/>
  <c r="AR82" i="12"/>
  <c r="AR92" i="12"/>
  <c r="AR104" i="12"/>
  <c r="AR114" i="12"/>
  <c r="AR124" i="12"/>
  <c r="AR136" i="12"/>
  <c r="AR146" i="12"/>
  <c r="AR156" i="12"/>
  <c r="AR168" i="12"/>
  <c r="AR178" i="12"/>
  <c r="AR188" i="12"/>
  <c r="AR200" i="12"/>
  <c r="AR210" i="12"/>
  <c r="AR220" i="12"/>
  <c r="AR232" i="12"/>
  <c r="AR242" i="12"/>
  <c r="AR252" i="12"/>
  <c r="AR264" i="12"/>
  <c r="AR274" i="12"/>
  <c r="AR284" i="12"/>
  <c r="AR296" i="12"/>
  <c r="AR306" i="12"/>
  <c r="AR316" i="12"/>
  <c r="AR328" i="12"/>
  <c r="AR338" i="12"/>
  <c r="AR348" i="12"/>
  <c r="AR360" i="12"/>
  <c r="AR3" i="12"/>
  <c r="AR9" i="12"/>
  <c r="AR19" i="12"/>
  <c r="AR29" i="12"/>
  <c r="AR41" i="12"/>
  <c r="AR51" i="12"/>
  <c r="AR61" i="12"/>
  <c r="AR73" i="12"/>
  <c r="AR83" i="12"/>
  <c r="AR93" i="12"/>
  <c r="AR105" i="12"/>
  <c r="AR115" i="12"/>
  <c r="AR125" i="12"/>
  <c r="AR137" i="12"/>
  <c r="AR147" i="12"/>
  <c r="AR157" i="12"/>
  <c r="AR169" i="12"/>
  <c r="AR179" i="12"/>
  <c r="AR189" i="12"/>
  <c r="AR201" i="12"/>
  <c r="AR211" i="12"/>
  <c r="AR221" i="12"/>
  <c r="AR233" i="12"/>
  <c r="AR243" i="12"/>
  <c r="AR253" i="12"/>
  <c r="AR265" i="12"/>
  <c r="AR275" i="12"/>
  <c r="AR285" i="12"/>
  <c r="AR297" i="12"/>
  <c r="AR307" i="12"/>
  <c r="AR317" i="12"/>
  <c r="AR329" i="12"/>
  <c r="AR339" i="12"/>
  <c r="AR349" i="12"/>
  <c r="AR361" i="12"/>
  <c r="AR10" i="12"/>
  <c r="AR20" i="12"/>
  <c r="AR32" i="12"/>
  <c r="AR42" i="12"/>
  <c r="AR52" i="12"/>
  <c r="AR64" i="12"/>
  <c r="AR74" i="12"/>
  <c r="AR84" i="12"/>
  <c r="AR96" i="12"/>
  <c r="AR106" i="12"/>
  <c r="AR116" i="12"/>
  <c r="AR128" i="12"/>
  <c r="AR138" i="12"/>
  <c r="AR148" i="12"/>
  <c r="AR160" i="12"/>
  <c r="AR170" i="12"/>
  <c r="AR180" i="12"/>
  <c r="AR192" i="12"/>
  <c r="AR202" i="12"/>
  <c r="AR212" i="12"/>
  <c r="AR224" i="12"/>
  <c r="AR234" i="12"/>
  <c r="AR244" i="12"/>
  <c r="AR256" i="12"/>
  <c r="AR266" i="12"/>
  <c r="AR276" i="12"/>
  <c r="AR288" i="12"/>
  <c r="AR298" i="12"/>
  <c r="AR308" i="12"/>
  <c r="AR320" i="12"/>
  <c r="AR330" i="12"/>
  <c r="AR340" i="12"/>
  <c r="AR352" i="12"/>
  <c r="AR11" i="12"/>
  <c r="AR26" i="12"/>
  <c r="AR44" i="12"/>
  <c r="AR59" i="12"/>
  <c r="AR77" i="12"/>
  <c r="AR97" i="12"/>
  <c r="AR112" i="12"/>
  <c r="AR130" i="12"/>
  <c r="AR145" i="12"/>
  <c r="AR163" i="12"/>
  <c r="AR181" i="12"/>
  <c r="AR196" i="12"/>
  <c r="AR216" i="12"/>
  <c r="AR229" i="12"/>
  <c r="AR249" i="12"/>
  <c r="AR267" i="12"/>
  <c r="AR282" i="12"/>
  <c r="AR300" i="12"/>
  <c r="AR315" i="12"/>
  <c r="AR333" i="12"/>
  <c r="AR353" i="12"/>
  <c r="AR272" i="12"/>
  <c r="AR12" i="12"/>
  <c r="AR27" i="12"/>
  <c r="AR45" i="12"/>
  <c r="AR65" i="12"/>
  <c r="AR80" i="12"/>
  <c r="AR98" i="12"/>
  <c r="AR113" i="12"/>
  <c r="AR131" i="12"/>
  <c r="AR149" i="12"/>
  <c r="AR164" i="12"/>
  <c r="AR184" i="12"/>
  <c r="AR197" i="12"/>
  <c r="AR217" i="12"/>
  <c r="AR235" i="12"/>
  <c r="AR250" i="12"/>
  <c r="AR268" i="12"/>
  <c r="AR283" i="12"/>
  <c r="AR301" i="12"/>
  <c r="AR321" i="12"/>
  <c r="AR336" i="12"/>
  <c r="AR354" i="12"/>
  <c r="AR16" i="12"/>
  <c r="AR67" i="12"/>
  <c r="AR85" i="12"/>
  <c r="AR120" i="12"/>
  <c r="AR171" i="12"/>
  <c r="AR204" i="12"/>
  <c r="AR237" i="12"/>
  <c r="AR290" i="12"/>
  <c r="AR323" i="12"/>
  <c r="AR341" i="12"/>
  <c r="AR13" i="12"/>
  <c r="AR33" i="12"/>
  <c r="AR48" i="12"/>
  <c r="AR66" i="12"/>
  <c r="AR81" i="12"/>
  <c r="AR99" i="12"/>
  <c r="AR117" i="12"/>
  <c r="AR132" i="12"/>
  <c r="AR152" i="12"/>
  <c r="AR165" i="12"/>
  <c r="AR185" i="12"/>
  <c r="AR203" i="12"/>
  <c r="AR218" i="12"/>
  <c r="AR236" i="12"/>
  <c r="AR251" i="12"/>
  <c r="AR269" i="12"/>
  <c r="AR289" i="12"/>
  <c r="AR304" i="12"/>
  <c r="AR322" i="12"/>
  <c r="AR337" i="12"/>
  <c r="AR355" i="12"/>
  <c r="AR34" i="12"/>
  <c r="AR49" i="12"/>
  <c r="AR100" i="12"/>
  <c r="AR133" i="12"/>
  <c r="AR153" i="12"/>
  <c r="AR186" i="12"/>
  <c r="AR219" i="12"/>
  <c r="AR257" i="12"/>
  <c r="AR305" i="12"/>
  <c r="AR356" i="12"/>
  <c r="AR17" i="12"/>
  <c r="AR53" i="12"/>
  <c r="AR88" i="12"/>
  <c r="AR121" i="12"/>
  <c r="AR154" i="12"/>
  <c r="AR187" i="12"/>
  <c r="AR225" i="12"/>
  <c r="AR258" i="12"/>
  <c r="AR291" i="12"/>
  <c r="AR324" i="12"/>
  <c r="AR357" i="12"/>
  <c r="AR344" i="12"/>
  <c r="AR21" i="12"/>
  <c r="AR56" i="12"/>
  <c r="AR89" i="12"/>
  <c r="AR122" i="12"/>
  <c r="AR155" i="12"/>
  <c r="AR193" i="12"/>
  <c r="AR226" i="12"/>
  <c r="AR259" i="12"/>
  <c r="AR292" i="12"/>
  <c r="AR325" i="12"/>
  <c r="AR24" i="12"/>
  <c r="AR57" i="12"/>
  <c r="AR90" i="12"/>
  <c r="AR123" i="12"/>
  <c r="AR161" i="12"/>
  <c r="AR194" i="12"/>
  <c r="AR227" i="12"/>
  <c r="AR260" i="12"/>
  <c r="AR293" i="12"/>
  <c r="AR331" i="12"/>
  <c r="AR68" i="12"/>
  <c r="AR101" i="12"/>
  <c r="AR172" i="12"/>
  <c r="AR240" i="12"/>
  <c r="AR309" i="12"/>
  <c r="AR25" i="12"/>
  <c r="AR58" i="12"/>
  <c r="AR91" i="12"/>
  <c r="AR129" i="12"/>
  <c r="AR162" i="12"/>
  <c r="AR195" i="12"/>
  <c r="AR228" i="12"/>
  <c r="AR261" i="12"/>
  <c r="AR299" i="12"/>
  <c r="AR332" i="12"/>
  <c r="AR35" i="12"/>
  <c r="AR139" i="12"/>
  <c r="AR205" i="12"/>
  <c r="AR273" i="12"/>
  <c r="AR36" i="12"/>
  <c r="AR109" i="12"/>
  <c r="AR209" i="12"/>
  <c r="AR312" i="12"/>
  <c r="AR176" i="12"/>
  <c r="AR347" i="12"/>
  <c r="AR108" i="12"/>
  <c r="AR37" i="12"/>
  <c r="AR140" i="12"/>
  <c r="AR213" i="12"/>
  <c r="AR313" i="12"/>
  <c r="AR144" i="12"/>
  <c r="AR245" i="12"/>
  <c r="AR173" i="12"/>
  <c r="AR346" i="12"/>
  <c r="AR4" i="12"/>
  <c r="AR280" i="12"/>
  <c r="AR43" i="12"/>
  <c r="AR141" i="12"/>
  <c r="AR241" i="12"/>
  <c r="AR314" i="12"/>
  <c r="AR69" i="12"/>
  <c r="AR345" i="12"/>
  <c r="AR75" i="12"/>
  <c r="AR248" i="12"/>
  <c r="AR76" i="12"/>
  <c r="AR277" i="12"/>
  <c r="AR107" i="12"/>
  <c r="AR177" i="12"/>
  <c r="AR5" i="12"/>
  <c r="AR208" i="12"/>
  <c r="AR281" i="12"/>
  <c r="AL11" i="12"/>
  <c r="AL19" i="12"/>
  <c r="AL27" i="12"/>
  <c r="AL35" i="12"/>
  <c r="AL43" i="12"/>
  <c r="AL51" i="12"/>
  <c r="AL59" i="12"/>
  <c r="AL67" i="12"/>
  <c r="AL75" i="12"/>
  <c r="AL83" i="12"/>
  <c r="AL91" i="12"/>
  <c r="AL99" i="12"/>
  <c r="AL107" i="12"/>
  <c r="AL115" i="12"/>
  <c r="AL123" i="12"/>
  <c r="AL131" i="12"/>
  <c r="AL139" i="12"/>
  <c r="AL147" i="12"/>
  <c r="AL155" i="12"/>
  <c r="AL163" i="12"/>
  <c r="AL171" i="12"/>
  <c r="AL179" i="12"/>
  <c r="AL187" i="12"/>
  <c r="AL195" i="12"/>
  <c r="AL203" i="12"/>
  <c r="AL211" i="12"/>
  <c r="AL219" i="12"/>
  <c r="AL227" i="12"/>
  <c r="AL235" i="12"/>
  <c r="AL243" i="12"/>
  <c r="AL251" i="12"/>
  <c r="AL259" i="12"/>
  <c r="AL267" i="12"/>
  <c r="AL275" i="12"/>
  <c r="AL283" i="12"/>
  <c r="AL291" i="12"/>
  <c r="AL299" i="12"/>
  <c r="AL307" i="12"/>
  <c r="AL315" i="12"/>
  <c r="AL323" i="12"/>
  <c r="AL331" i="12"/>
  <c r="AL339" i="12"/>
  <c r="AL347" i="12"/>
  <c r="AL355" i="12"/>
  <c r="AL6" i="12"/>
  <c r="AL30" i="12"/>
  <c r="AL54" i="12"/>
  <c r="AL78" i="12"/>
  <c r="AL102" i="12"/>
  <c r="AL142" i="12"/>
  <c r="AL166" i="12"/>
  <c r="AL4" i="12"/>
  <c r="AL12" i="12"/>
  <c r="AL20" i="12"/>
  <c r="AL28" i="12"/>
  <c r="AL36" i="12"/>
  <c r="AL44" i="12"/>
  <c r="AL52" i="12"/>
  <c r="AL60" i="12"/>
  <c r="AL68" i="12"/>
  <c r="AL76" i="12"/>
  <c r="AL84" i="12"/>
  <c r="AL92" i="12"/>
  <c r="AL100" i="12"/>
  <c r="AL108" i="12"/>
  <c r="AL116" i="12"/>
  <c r="AL124" i="12"/>
  <c r="AL132" i="12"/>
  <c r="AL140" i="12"/>
  <c r="AL148" i="12"/>
  <c r="AL156" i="12"/>
  <c r="AL164" i="12"/>
  <c r="AL172" i="12"/>
  <c r="AL180" i="12"/>
  <c r="AL188" i="12"/>
  <c r="AL196" i="12"/>
  <c r="AL204" i="12"/>
  <c r="AL212" i="12"/>
  <c r="AL220" i="12"/>
  <c r="AL228" i="12"/>
  <c r="AL236" i="12"/>
  <c r="AL244" i="12"/>
  <c r="AL252" i="12"/>
  <c r="AL260" i="12"/>
  <c r="AL268" i="12"/>
  <c r="AL276" i="12"/>
  <c r="AL284" i="12"/>
  <c r="AL292" i="12"/>
  <c r="AL300" i="12"/>
  <c r="AL308" i="12"/>
  <c r="AL316" i="12"/>
  <c r="AL324" i="12"/>
  <c r="AL332" i="12"/>
  <c r="AL340" i="12"/>
  <c r="AL348" i="12"/>
  <c r="AL356" i="12"/>
  <c r="AL14" i="12"/>
  <c r="AL38" i="12"/>
  <c r="AL62" i="12"/>
  <c r="AL94" i="12"/>
  <c r="AL118" i="12"/>
  <c r="AL134" i="12"/>
  <c r="AL158" i="12"/>
  <c r="AL182" i="12"/>
  <c r="AL5" i="12"/>
  <c r="AL13" i="12"/>
  <c r="AL21" i="12"/>
  <c r="AL29" i="12"/>
  <c r="AL37" i="12"/>
  <c r="AL45" i="12"/>
  <c r="AL53" i="12"/>
  <c r="AL61" i="12"/>
  <c r="AL69" i="12"/>
  <c r="AL77" i="12"/>
  <c r="AL85" i="12"/>
  <c r="AL93" i="12"/>
  <c r="AL101" i="12"/>
  <c r="AL109" i="12"/>
  <c r="AL117" i="12"/>
  <c r="AL125" i="12"/>
  <c r="AL133" i="12"/>
  <c r="AL141" i="12"/>
  <c r="AL149" i="12"/>
  <c r="AL157" i="12"/>
  <c r="AL165" i="12"/>
  <c r="AL173" i="12"/>
  <c r="AL181" i="12"/>
  <c r="AL189" i="12"/>
  <c r="AL197" i="12"/>
  <c r="AL205" i="12"/>
  <c r="AL213" i="12"/>
  <c r="AL221" i="12"/>
  <c r="AL229" i="12"/>
  <c r="AL237" i="12"/>
  <c r="AL245" i="12"/>
  <c r="AL253" i="12"/>
  <c r="AL261" i="12"/>
  <c r="AL269" i="12"/>
  <c r="AL277" i="12"/>
  <c r="AL285" i="12"/>
  <c r="AL293" i="12"/>
  <c r="AL301" i="12"/>
  <c r="AL309" i="12"/>
  <c r="AL317" i="12"/>
  <c r="AL325" i="12"/>
  <c r="AL333" i="12"/>
  <c r="AL341" i="12"/>
  <c r="AL349" i="12"/>
  <c r="AL357" i="12"/>
  <c r="AL22" i="12"/>
  <c r="AL46" i="12"/>
  <c r="AL70" i="12"/>
  <c r="AL86" i="12"/>
  <c r="AL110" i="12"/>
  <c r="AL126" i="12"/>
  <c r="AL150" i="12"/>
  <c r="AL16" i="12"/>
  <c r="AL32" i="12"/>
  <c r="AL48" i="12"/>
  <c r="AL64" i="12"/>
  <c r="AL80" i="12"/>
  <c r="AL96" i="12"/>
  <c r="AL112" i="12"/>
  <c r="AL128" i="12"/>
  <c r="AL144" i="12"/>
  <c r="AL160" i="12"/>
  <c r="AL175" i="12"/>
  <c r="AL190" i="12"/>
  <c r="AL201" i="12"/>
  <c r="AL215" i="12"/>
  <c r="AL226" i="12"/>
  <c r="AL240" i="12"/>
  <c r="AL254" i="12"/>
  <c r="AL265" i="12"/>
  <c r="AL279" i="12"/>
  <c r="AL290" i="12"/>
  <c r="AL304" i="12"/>
  <c r="AL318" i="12"/>
  <c r="AL329" i="12"/>
  <c r="AL343" i="12"/>
  <c r="AL354" i="12"/>
  <c r="AL282" i="12"/>
  <c r="AL40" i="12"/>
  <c r="AL88" i="12"/>
  <c r="AL136" i="12"/>
  <c r="AL183" i="12"/>
  <c r="AL222" i="12"/>
  <c r="AL247" i="12"/>
  <c r="AL17" i="12"/>
  <c r="AL33" i="12"/>
  <c r="AL49" i="12"/>
  <c r="AL65" i="12"/>
  <c r="AL81" i="12"/>
  <c r="AL97" i="12"/>
  <c r="AL113" i="12"/>
  <c r="AL129" i="12"/>
  <c r="AL145" i="12"/>
  <c r="AL161" i="12"/>
  <c r="AL176" i="12"/>
  <c r="AL191" i="12"/>
  <c r="AL202" i="12"/>
  <c r="AL216" i="12"/>
  <c r="AL230" i="12"/>
  <c r="AL241" i="12"/>
  <c r="AL255" i="12"/>
  <c r="AL266" i="12"/>
  <c r="AL280" i="12"/>
  <c r="AL294" i="12"/>
  <c r="AL305" i="12"/>
  <c r="AL319" i="12"/>
  <c r="AL330" i="12"/>
  <c r="AL344" i="12"/>
  <c r="AL358" i="12"/>
  <c r="AL18" i="12"/>
  <c r="AL34" i="12"/>
  <c r="AL50" i="12"/>
  <c r="AL66" i="12"/>
  <c r="AL82" i="12"/>
  <c r="AL98" i="12"/>
  <c r="AL114" i="12"/>
  <c r="AL130" i="12"/>
  <c r="AL146" i="12"/>
  <c r="AL162" i="12"/>
  <c r="AL177" i="12"/>
  <c r="AL192" i="12"/>
  <c r="AL206" i="12"/>
  <c r="AL217" i="12"/>
  <c r="AL231" i="12"/>
  <c r="AL242" i="12"/>
  <c r="AL256" i="12"/>
  <c r="AL270" i="12"/>
  <c r="AL281" i="12"/>
  <c r="AL295" i="12"/>
  <c r="AL306" i="12"/>
  <c r="AL320" i="12"/>
  <c r="AL334" i="12"/>
  <c r="AL345" i="12"/>
  <c r="AL359" i="12"/>
  <c r="AL321" i="12"/>
  <c r="AL8" i="12"/>
  <c r="AL56" i="12"/>
  <c r="AL104" i="12"/>
  <c r="AL168" i="12"/>
  <c r="AL208" i="12"/>
  <c r="AL258" i="12"/>
  <c r="AL7" i="12"/>
  <c r="AL23" i="12"/>
  <c r="AL39" i="12"/>
  <c r="AL55" i="12"/>
  <c r="AL71" i="12"/>
  <c r="AL87" i="12"/>
  <c r="AL103" i="12"/>
  <c r="AL119" i="12"/>
  <c r="AL135" i="12"/>
  <c r="AL151" i="12"/>
  <c r="AL167" i="12"/>
  <c r="AL178" i="12"/>
  <c r="AL193" i="12"/>
  <c r="AL207" i="12"/>
  <c r="AL218" i="12"/>
  <c r="AL232" i="12"/>
  <c r="AL246" i="12"/>
  <c r="AL257" i="12"/>
  <c r="AL271" i="12"/>
  <c r="AL296" i="12"/>
  <c r="AL310" i="12"/>
  <c r="AL335" i="12"/>
  <c r="AL346" i="12"/>
  <c r="AL360" i="12"/>
  <c r="AL24" i="12"/>
  <c r="AL72" i="12"/>
  <c r="AL120" i="12"/>
  <c r="AL152" i="12"/>
  <c r="AL194" i="12"/>
  <c r="AL233" i="12"/>
  <c r="AL9" i="12"/>
  <c r="AL47" i="12"/>
  <c r="AL90" i="12"/>
  <c r="AL137" i="12"/>
  <c r="AL174" i="12"/>
  <c r="AL210" i="12"/>
  <c r="AL248" i="12"/>
  <c r="AL274" i="12"/>
  <c r="AL302" i="12"/>
  <c r="AL327" i="12"/>
  <c r="AL352" i="12"/>
  <c r="AL25" i="12"/>
  <c r="AL74" i="12"/>
  <c r="AL159" i="12"/>
  <c r="AL264" i="12"/>
  <c r="AL342" i="12"/>
  <c r="AL42" i="12"/>
  <c r="AL170" i="12"/>
  <c r="AL239" i="12"/>
  <c r="AL298" i="12"/>
  <c r="AL10" i="12"/>
  <c r="AL57" i="12"/>
  <c r="AL95" i="12"/>
  <c r="AL138" i="12"/>
  <c r="AL184" i="12"/>
  <c r="AL214" i="12"/>
  <c r="AL249" i="12"/>
  <c r="AL278" i="12"/>
  <c r="AL303" i="12"/>
  <c r="AL328" i="12"/>
  <c r="AL353" i="12"/>
  <c r="AL106" i="12"/>
  <c r="AL186" i="12"/>
  <c r="AL262" i="12"/>
  <c r="AL312" i="12"/>
  <c r="AL3" i="12"/>
  <c r="AL111" i="12"/>
  <c r="AL198" i="12"/>
  <c r="AL263" i="12"/>
  <c r="AL313" i="12"/>
  <c r="AL31" i="12"/>
  <c r="AL41" i="12"/>
  <c r="AL122" i="12"/>
  <c r="AL200" i="12"/>
  <c r="AL272" i="12"/>
  <c r="AL322" i="12"/>
  <c r="AL15" i="12"/>
  <c r="AL58" i="12"/>
  <c r="AL105" i="12"/>
  <c r="AL143" i="12"/>
  <c r="AL185" i="12"/>
  <c r="AL223" i="12"/>
  <c r="AL250" i="12"/>
  <c r="AL286" i="12"/>
  <c r="AL311" i="12"/>
  <c r="AL336" i="12"/>
  <c r="AL361" i="12"/>
  <c r="AL63" i="12"/>
  <c r="AL153" i="12"/>
  <c r="AL224" i="12"/>
  <c r="AL287" i="12"/>
  <c r="AL337" i="12"/>
  <c r="AL26" i="12"/>
  <c r="AL73" i="12"/>
  <c r="AL154" i="12"/>
  <c r="AL225" i="12"/>
  <c r="AL288" i="12"/>
  <c r="AL338" i="12"/>
  <c r="AL121" i="12"/>
  <c r="AL199" i="12"/>
  <c r="AL234" i="12"/>
  <c r="AL289" i="12"/>
  <c r="AL314" i="12"/>
  <c r="AL79" i="12"/>
  <c r="AL169" i="12"/>
  <c r="AL238" i="12"/>
  <c r="AL297" i="12"/>
  <c r="AL350" i="12"/>
  <c r="AL89" i="12"/>
  <c r="AL127" i="12"/>
  <c r="AL209" i="12"/>
  <c r="AL273" i="12"/>
  <c r="AL326" i="12"/>
  <c r="AL351" i="12"/>
  <c r="AM11" i="12"/>
  <c r="AM19" i="12"/>
  <c r="AM27" i="12"/>
  <c r="AM35" i="12"/>
  <c r="AM43" i="12"/>
  <c r="AM51" i="12"/>
  <c r="AM59" i="12"/>
  <c r="AM67" i="12"/>
  <c r="AM75" i="12"/>
  <c r="AM83" i="12"/>
  <c r="AM91" i="12"/>
  <c r="AM99" i="12"/>
  <c r="AM107" i="12"/>
  <c r="AM115" i="12"/>
  <c r="AM4" i="12"/>
  <c r="AM12" i="12"/>
  <c r="AM20" i="12"/>
  <c r="AM28" i="12"/>
  <c r="AM36" i="12"/>
  <c r="AM44" i="12"/>
  <c r="AM52" i="12"/>
  <c r="AM60" i="12"/>
  <c r="AM68" i="12"/>
  <c r="AM76" i="12"/>
  <c r="AM84" i="12"/>
  <c r="AM92" i="12"/>
  <c r="AM100" i="12"/>
  <c r="AM108" i="12"/>
  <c r="AM116" i="12"/>
  <c r="AM124" i="12"/>
  <c r="AM132" i="12"/>
  <c r="AM140" i="12"/>
  <c r="AM5" i="12"/>
  <c r="AM13" i="12"/>
  <c r="AM21" i="12"/>
  <c r="AM29" i="12"/>
  <c r="AM37" i="12"/>
  <c r="AM45" i="12"/>
  <c r="AM53" i="12"/>
  <c r="AM61" i="12"/>
  <c r="AM69" i="12"/>
  <c r="AM77" i="12"/>
  <c r="AM85" i="12"/>
  <c r="AM93" i="12"/>
  <c r="AM101" i="12"/>
  <c r="AM109" i="12"/>
  <c r="AM117" i="12"/>
  <c r="AM125" i="12"/>
  <c r="AM133" i="12"/>
  <c r="AM14" i="12"/>
  <c r="AM25" i="12"/>
  <c r="AM39" i="12"/>
  <c r="AM50" i="12"/>
  <c r="AM64" i="12"/>
  <c r="AM78" i="12"/>
  <c r="AM89" i="12"/>
  <c r="AM103" i="12"/>
  <c r="AM114" i="12"/>
  <c r="AM127" i="12"/>
  <c r="AM137" i="12"/>
  <c r="AM146" i="12"/>
  <c r="AM154" i="12"/>
  <c r="AM162" i="12"/>
  <c r="AM170" i="12"/>
  <c r="AM178" i="12"/>
  <c r="AM186" i="12"/>
  <c r="AM194" i="12"/>
  <c r="AM202" i="12"/>
  <c r="AM210" i="12"/>
  <c r="AM218" i="12"/>
  <c r="AM226" i="12"/>
  <c r="AM234" i="12"/>
  <c r="AM242" i="12"/>
  <c r="AM250" i="12"/>
  <c r="AM258" i="12"/>
  <c r="AM266" i="12"/>
  <c r="AM274" i="12"/>
  <c r="AM282" i="12"/>
  <c r="AM290" i="12"/>
  <c r="AM298" i="12"/>
  <c r="AM306" i="12"/>
  <c r="AM314" i="12"/>
  <c r="AM322" i="12"/>
  <c r="AM330" i="12"/>
  <c r="AM338" i="12"/>
  <c r="AM346" i="12"/>
  <c r="AM354" i="12"/>
  <c r="AM3" i="12"/>
  <c r="AM106" i="12"/>
  <c r="AM157" i="12"/>
  <c r="AM181" i="12"/>
  <c r="AM213" i="12"/>
  <c r="AM237" i="12"/>
  <c r="AM261" i="12"/>
  <c r="AM285" i="12"/>
  <c r="AM317" i="12"/>
  <c r="AM341" i="12"/>
  <c r="AM15" i="12"/>
  <c r="AM26" i="12"/>
  <c r="AM40" i="12"/>
  <c r="AM54" i="12"/>
  <c r="AM65" i="12"/>
  <c r="AM79" i="12"/>
  <c r="AM90" i="12"/>
  <c r="AM104" i="12"/>
  <c r="AM118" i="12"/>
  <c r="AM128" i="12"/>
  <c r="AM138" i="12"/>
  <c r="AM147" i="12"/>
  <c r="AM155" i="12"/>
  <c r="AM163" i="12"/>
  <c r="AM171" i="12"/>
  <c r="AM179" i="12"/>
  <c r="AM187" i="12"/>
  <c r="AM195" i="12"/>
  <c r="AM203" i="12"/>
  <c r="AM211" i="12"/>
  <c r="AM219" i="12"/>
  <c r="AM227" i="12"/>
  <c r="AM235" i="12"/>
  <c r="AM243" i="12"/>
  <c r="AM251" i="12"/>
  <c r="AM259" i="12"/>
  <c r="AM267" i="12"/>
  <c r="AM275" i="12"/>
  <c r="AM283" i="12"/>
  <c r="AM291" i="12"/>
  <c r="AM299" i="12"/>
  <c r="AM307" i="12"/>
  <c r="AM315" i="12"/>
  <c r="AM323" i="12"/>
  <c r="AM331" i="12"/>
  <c r="AM339" i="12"/>
  <c r="AM347" i="12"/>
  <c r="AM355" i="12"/>
  <c r="AM17" i="12"/>
  <c r="AM31" i="12"/>
  <c r="AM56" i="12"/>
  <c r="AM70" i="12"/>
  <c r="AM95" i="12"/>
  <c r="AM130" i="12"/>
  <c r="AM165" i="12"/>
  <c r="AM197" i="12"/>
  <c r="AM221" i="12"/>
  <c r="AM245" i="12"/>
  <c r="AM253" i="12"/>
  <c r="AM277" i="12"/>
  <c r="AM301" i="12"/>
  <c r="AM325" i="12"/>
  <c r="AM349" i="12"/>
  <c r="AM16" i="12"/>
  <c r="AM30" i="12"/>
  <c r="AM41" i="12"/>
  <c r="AM55" i="12"/>
  <c r="AM66" i="12"/>
  <c r="AM80" i="12"/>
  <c r="AM94" i="12"/>
  <c r="AM105" i="12"/>
  <c r="AM119" i="12"/>
  <c r="AM129" i="12"/>
  <c r="AM139" i="12"/>
  <c r="AM148" i="12"/>
  <c r="AM156" i="12"/>
  <c r="AM164" i="12"/>
  <c r="AM172" i="12"/>
  <c r="AM180" i="12"/>
  <c r="AM188" i="12"/>
  <c r="AM196" i="12"/>
  <c r="AM204" i="12"/>
  <c r="AM212" i="12"/>
  <c r="AM220" i="12"/>
  <c r="AM228" i="12"/>
  <c r="AM236" i="12"/>
  <c r="AM244" i="12"/>
  <c r="AM252" i="12"/>
  <c r="AM260" i="12"/>
  <c r="AM268" i="12"/>
  <c r="AM276" i="12"/>
  <c r="AM284" i="12"/>
  <c r="AM292" i="12"/>
  <c r="AM300" i="12"/>
  <c r="AM308" i="12"/>
  <c r="AM316" i="12"/>
  <c r="AM324" i="12"/>
  <c r="AM332" i="12"/>
  <c r="AM340" i="12"/>
  <c r="AM348" i="12"/>
  <c r="AM356" i="12"/>
  <c r="AM6" i="12"/>
  <c r="AM42" i="12"/>
  <c r="AM81" i="12"/>
  <c r="AM120" i="12"/>
  <c r="AM141" i="12"/>
  <c r="AM149" i="12"/>
  <c r="AM173" i="12"/>
  <c r="AM189" i="12"/>
  <c r="AM205" i="12"/>
  <c r="AM229" i="12"/>
  <c r="AM269" i="12"/>
  <c r="AM293" i="12"/>
  <c r="AM309" i="12"/>
  <c r="AM333" i="12"/>
  <c r="AM357" i="12"/>
  <c r="AM8" i="12"/>
  <c r="AM33" i="12"/>
  <c r="AM58" i="12"/>
  <c r="AM86" i="12"/>
  <c r="AM111" i="12"/>
  <c r="AM134" i="12"/>
  <c r="AM151" i="12"/>
  <c r="AM167" i="12"/>
  <c r="AM183" i="12"/>
  <c r="AM199" i="12"/>
  <c r="AM215" i="12"/>
  <c r="AM231" i="12"/>
  <c r="AM247" i="12"/>
  <c r="AM263" i="12"/>
  <c r="AM279" i="12"/>
  <c r="AM295" i="12"/>
  <c r="AM311" i="12"/>
  <c r="AM327" i="12"/>
  <c r="AM343" i="12"/>
  <c r="AM359" i="12"/>
  <c r="AM47" i="12"/>
  <c r="AM97" i="12"/>
  <c r="AM143" i="12"/>
  <c r="AM191" i="12"/>
  <c r="AM255" i="12"/>
  <c r="AM303" i="12"/>
  <c r="AM351" i="12"/>
  <c r="AM9" i="12"/>
  <c r="AM34" i="12"/>
  <c r="AM62" i="12"/>
  <c r="AM87" i="12"/>
  <c r="AM112" i="12"/>
  <c r="AM135" i="12"/>
  <c r="AM152" i="12"/>
  <c r="AM168" i="12"/>
  <c r="AM184" i="12"/>
  <c r="AM200" i="12"/>
  <c r="AM216" i="12"/>
  <c r="AM232" i="12"/>
  <c r="AM248" i="12"/>
  <c r="AM264" i="12"/>
  <c r="AM280" i="12"/>
  <c r="AM296" i="12"/>
  <c r="AM312" i="12"/>
  <c r="AM328" i="12"/>
  <c r="AM344" i="12"/>
  <c r="AM360" i="12"/>
  <c r="AM10" i="12"/>
  <c r="AM38" i="12"/>
  <c r="AM63" i="12"/>
  <c r="AM88" i="12"/>
  <c r="AM113" i="12"/>
  <c r="AM136" i="12"/>
  <c r="AM153" i="12"/>
  <c r="AM169" i="12"/>
  <c r="AM185" i="12"/>
  <c r="AM201" i="12"/>
  <c r="AM217" i="12"/>
  <c r="AM233" i="12"/>
  <c r="AM249" i="12"/>
  <c r="AM265" i="12"/>
  <c r="AM281" i="12"/>
  <c r="AM297" i="12"/>
  <c r="AM313" i="12"/>
  <c r="AM329" i="12"/>
  <c r="AM345" i="12"/>
  <c r="AM361" i="12"/>
  <c r="AM72" i="12"/>
  <c r="AM159" i="12"/>
  <c r="AM223" i="12"/>
  <c r="AM271" i="12"/>
  <c r="AM319" i="12"/>
  <c r="AM18" i="12"/>
  <c r="AM46" i="12"/>
  <c r="AM71" i="12"/>
  <c r="AM96" i="12"/>
  <c r="AM121" i="12"/>
  <c r="AM142" i="12"/>
  <c r="AM158" i="12"/>
  <c r="AM174" i="12"/>
  <c r="AM190" i="12"/>
  <c r="AM206" i="12"/>
  <c r="AM222" i="12"/>
  <c r="AM238" i="12"/>
  <c r="AM254" i="12"/>
  <c r="AM270" i="12"/>
  <c r="AM286" i="12"/>
  <c r="AM302" i="12"/>
  <c r="AM318" i="12"/>
  <c r="AM334" i="12"/>
  <c r="AM350" i="12"/>
  <c r="AM22" i="12"/>
  <c r="AM122" i="12"/>
  <c r="AM175" i="12"/>
  <c r="AM207" i="12"/>
  <c r="AM239" i="12"/>
  <c r="AM287" i="12"/>
  <c r="AM335" i="12"/>
  <c r="AM24" i="12"/>
  <c r="AM98" i="12"/>
  <c r="AM150" i="12"/>
  <c r="AM193" i="12"/>
  <c r="AM240" i="12"/>
  <c r="AM278" i="12"/>
  <c r="AM321" i="12"/>
  <c r="AM214" i="12"/>
  <c r="AM131" i="12"/>
  <c r="AM224" i="12"/>
  <c r="AM352" i="12"/>
  <c r="AM272" i="12"/>
  <c r="AM230" i="12"/>
  <c r="AM32" i="12"/>
  <c r="AM102" i="12"/>
  <c r="AM160" i="12"/>
  <c r="AM198" i="12"/>
  <c r="AM241" i="12"/>
  <c r="AM288" i="12"/>
  <c r="AM326" i="12"/>
  <c r="AM49" i="12"/>
  <c r="AM209" i="12"/>
  <c r="AM337" i="12"/>
  <c r="AM126" i="12"/>
  <c r="AM257" i="12"/>
  <c r="AM342" i="12"/>
  <c r="AM74" i="12"/>
  <c r="AM144" i="12"/>
  <c r="AM225" i="12"/>
  <c r="AM310" i="12"/>
  <c r="AM48" i="12"/>
  <c r="AM110" i="12"/>
  <c r="AM161" i="12"/>
  <c r="AM208" i="12"/>
  <c r="AM246" i="12"/>
  <c r="AM289" i="12"/>
  <c r="AM336" i="12"/>
  <c r="AM123" i="12"/>
  <c r="AM166" i="12"/>
  <c r="AM256" i="12"/>
  <c r="AM294" i="12"/>
  <c r="AM57" i="12"/>
  <c r="AM176" i="12"/>
  <c r="AM304" i="12"/>
  <c r="AM73" i="12"/>
  <c r="AM177" i="12"/>
  <c r="AM262" i="12"/>
  <c r="AM305" i="12"/>
  <c r="AM7" i="12"/>
  <c r="AM182" i="12"/>
  <c r="AM353" i="12"/>
  <c r="AM23" i="12"/>
  <c r="AM82" i="12"/>
  <c r="AM145" i="12"/>
  <c r="AM192" i="12"/>
  <c r="AM273" i="12"/>
  <c r="AM320" i="12"/>
  <c r="AM358" i="12"/>
  <c r="E65" i="9"/>
  <c r="E64" i="9"/>
  <c r="AE5" i="9" l="1"/>
  <c r="AE4" i="9"/>
  <c r="AA196" i="9" l="1"/>
  <c r="Z339" i="9"/>
  <c r="Z43" i="9"/>
  <c r="Z171" i="9"/>
  <c r="Z237" i="9"/>
  <c r="Z276" i="9"/>
  <c r="O11" i="9"/>
  <c r="P11" i="9" s="1"/>
  <c r="T11" i="9"/>
  <c r="Y11" i="9"/>
  <c r="AA11" i="9" s="1"/>
  <c r="O12" i="9"/>
  <c r="Q12" i="9" s="1"/>
  <c r="T12" i="9"/>
  <c r="V12" i="9" s="1"/>
  <c r="Y12" i="9"/>
  <c r="O13" i="9"/>
  <c r="P13" i="9" s="1"/>
  <c r="Q13" i="9"/>
  <c r="T13" i="9"/>
  <c r="V13" i="9" s="1"/>
  <c r="Y13" i="9"/>
  <c r="O14" i="9"/>
  <c r="T14" i="9"/>
  <c r="Y14" i="9"/>
  <c r="O15" i="9"/>
  <c r="P15" i="9" s="1"/>
  <c r="Q15" i="9"/>
  <c r="T15" i="9"/>
  <c r="V15" i="9" s="1"/>
  <c r="Y15" i="9"/>
  <c r="O16" i="9"/>
  <c r="T16" i="9"/>
  <c r="Y16" i="9"/>
  <c r="O17" i="9"/>
  <c r="Q17" i="9" s="1"/>
  <c r="P17" i="9"/>
  <c r="T17" i="9"/>
  <c r="Y17" i="9"/>
  <c r="O18" i="9"/>
  <c r="P18" i="9" s="1"/>
  <c r="T18" i="9"/>
  <c r="V18" i="9"/>
  <c r="Y18" i="9"/>
  <c r="O19" i="9"/>
  <c r="T19" i="9"/>
  <c r="Y19" i="9"/>
  <c r="AA19" i="9" s="1"/>
  <c r="O20" i="9"/>
  <c r="Q20" i="9" s="1"/>
  <c r="T20" i="9"/>
  <c r="Y20" i="9"/>
  <c r="Z20" i="9" s="1"/>
  <c r="O21" i="9"/>
  <c r="T21" i="9"/>
  <c r="Y21" i="9"/>
  <c r="AA21" i="9" s="1"/>
  <c r="O22" i="9"/>
  <c r="Q22" i="9" s="1"/>
  <c r="T22" i="9"/>
  <c r="Y22" i="9"/>
  <c r="O23" i="9"/>
  <c r="P23" i="9" s="1"/>
  <c r="T23" i="9"/>
  <c r="V23" i="9" s="1"/>
  <c r="Y23" i="9"/>
  <c r="O24" i="9"/>
  <c r="P24" i="9" s="1"/>
  <c r="T24" i="9"/>
  <c r="Y24" i="9"/>
  <c r="O25" i="9"/>
  <c r="Q25" i="9" s="1"/>
  <c r="T25" i="9"/>
  <c r="Y25" i="9"/>
  <c r="O26" i="9"/>
  <c r="P26" i="9" s="1"/>
  <c r="Q26" i="9"/>
  <c r="T26" i="9"/>
  <c r="V26" i="9" s="1"/>
  <c r="Y26" i="9"/>
  <c r="O27" i="9"/>
  <c r="T27" i="9"/>
  <c r="Y27" i="9"/>
  <c r="AA27" i="9" s="1"/>
  <c r="O28" i="9"/>
  <c r="Q28" i="9" s="1"/>
  <c r="P28" i="9"/>
  <c r="T28" i="9"/>
  <c r="V28" i="9" s="1"/>
  <c r="Y28" i="9"/>
  <c r="O29" i="9"/>
  <c r="P29" i="9" s="1"/>
  <c r="Q29" i="9"/>
  <c r="T29" i="9"/>
  <c r="V29" i="9"/>
  <c r="Y29" i="9"/>
  <c r="O30" i="9"/>
  <c r="T30" i="9"/>
  <c r="Y30" i="9"/>
  <c r="O31" i="9"/>
  <c r="P31" i="9" s="1"/>
  <c r="Q31" i="9"/>
  <c r="T31" i="9"/>
  <c r="Y31" i="9"/>
  <c r="O32" i="9"/>
  <c r="T32" i="9"/>
  <c r="Y32" i="9"/>
  <c r="O33" i="9"/>
  <c r="T33" i="9"/>
  <c r="Y33" i="9"/>
  <c r="O34" i="9"/>
  <c r="P34" i="9" s="1"/>
  <c r="T34" i="9"/>
  <c r="V34" i="9" s="1"/>
  <c r="Y34" i="9"/>
  <c r="O35" i="9"/>
  <c r="T35" i="9"/>
  <c r="Y35" i="9"/>
  <c r="AA35" i="9" s="1"/>
  <c r="O36" i="9"/>
  <c r="Q36" i="9" s="1"/>
  <c r="T36" i="9"/>
  <c r="Y36" i="9"/>
  <c r="Z36" i="9" s="1"/>
  <c r="O37" i="9"/>
  <c r="P37" i="9" s="1"/>
  <c r="T37" i="9"/>
  <c r="V37" i="9"/>
  <c r="Y37" i="9"/>
  <c r="O38" i="9"/>
  <c r="P38" i="9" s="1"/>
  <c r="T38" i="9"/>
  <c r="Y38" i="9"/>
  <c r="O39" i="9"/>
  <c r="P39" i="9"/>
  <c r="Q39" i="9"/>
  <c r="T39" i="9"/>
  <c r="V39" i="9" s="1"/>
  <c r="Y39" i="9"/>
  <c r="O40" i="9"/>
  <c r="P40" i="9" s="1"/>
  <c r="T40" i="9"/>
  <c r="Y40" i="9"/>
  <c r="O41" i="9"/>
  <c r="T41" i="9"/>
  <c r="V41" i="9" s="1"/>
  <c r="Y41" i="9"/>
  <c r="O42" i="9"/>
  <c r="P42" i="9"/>
  <c r="Q42" i="9"/>
  <c r="T42" i="9"/>
  <c r="V42" i="9"/>
  <c r="Y42" i="9"/>
  <c r="O43" i="9"/>
  <c r="T43" i="9"/>
  <c r="Y43" i="9"/>
  <c r="AA43" i="9" s="1"/>
  <c r="O44" i="9"/>
  <c r="T44" i="9"/>
  <c r="V44" i="9" s="1"/>
  <c r="Y44" i="9"/>
  <c r="Z44" i="9" s="1"/>
  <c r="O45" i="9"/>
  <c r="P45" i="9" s="1"/>
  <c r="T45" i="9"/>
  <c r="V45" i="9" s="1"/>
  <c r="Y45" i="9"/>
  <c r="AA45" i="9" s="1"/>
  <c r="O46" i="9"/>
  <c r="P46" i="9" s="1"/>
  <c r="Y46" i="9"/>
  <c r="O47" i="9"/>
  <c r="Q47" i="9" s="1"/>
  <c r="P47" i="9"/>
  <c r="T47" i="9"/>
  <c r="V47" i="9" s="1"/>
  <c r="Y47" i="9"/>
  <c r="O48" i="9"/>
  <c r="T48" i="9"/>
  <c r="V48" i="9" s="1"/>
  <c r="Y48" i="9"/>
  <c r="O49" i="9"/>
  <c r="T49" i="9"/>
  <c r="Y49" i="9"/>
  <c r="O50" i="9"/>
  <c r="P50" i="9"/>
  <c r="Q50" i="9"/>
  <c r="T50" i="9"/>
  <c r="V50" i="9" s="1"/>
  <c r="Y50" i="9"/>
  <c r="O51" i="9"/>
  <c r="T51" i="9"/>
  <c r="Y51" i="9"/>
  <c r="AA51" i="9" s="1"/>
  <c r="O52" i="9"/>
  <c r="Q52" i="9" s="1"/>
  <c r="P52" i="9"/>
  <c r="T52" i="9"/>
  <c r="Y52" i="9"/>
  <c r="Z52" i="9" s="1"/>
  <c r="O53" i="9"/>
  <c r="T53" i="9"/>
  <c r="Y53" i="9"/>
  <c r="O54" i="9"/>
  <c r="T54" i="9"/>
  <c r="Y54" i="9"/>
  <c r="O55" i="9"/>
  <c r="Q55" i="9" s="1"/>
  <c r="P55" i="9"/>
  <c r="T55" i="9"/>
  <c r="V55" i="9" s="1"/>
  <c r="Y55" i="9"/>
  <c r="O56" i="9"/>
  <c r="P56" i="9" s="1"/>
  <c r="T56" i="9"/>
  <c r="Y56" i="9"/>
  <c r="O57" i="9"/>
  <c r="Q57" i="9" s="1"/>
  <c r="P57" i="9"/>
  <c r="T57" i="9"/>
  <c r="Y57" i="9"/>
  <c r="O58" i="9"/>
  <c r="P58" i="9" s="1"/>
  <c r="T58" i="9"/>
  <c r="V58" i="9"/>
  <c r="Y58" i="9"/>
  <c r="O59" i="9"/>
  <c r="T59" i="9"/>
  <c r="Y59" i="9"/>
  <c r="AA59" i="9" s="1"/>
  <c r="O60" i="9"/>
  <c r="Q60" i="9" s="1"/>
  <c r="T60" i="9"/>
  <c r="V60" i="9" s="1"/>
  <c r="Y60" i="9"/>
  <c r="Z60" i="9" s="1"/>
  <c r="O61" i="9"/>
  <c r="Q61" i="9" s="1"/>
  <c r="P61" i="9"/>
  <c r="T61" i="9"/>
  <c r="V61" i="9"/>
  <c r="Y61" i="9"/>
  <c r="O62" i="9"/>
  <c r="P62" i="9" s="1"/>
  <c r="Q62" i="9"/>
  <c r="T62" i="9"/>
  <c r="Y62" i="9"/>
  <c r="O63" i="9"/>
  <c r="P63" i="9" s="1"/>
  <c r="T63" i="9"/>
  <c r="V63" i="9" s="1"/>
  <c r="Y63" i="9"/>
  <c r="O64" i="9"/>
  <c r="T64" i="9"/>
  <c r="V64" i="9"/>
  <c r="Y64" i="9"/>
  <c r="O65" i="9"/>
  <c r="Q65" i="9" s="1"/>
  <c r="T65" i="9"/>
  <c r="Y65" i="9"/>
  <c r="O66" i="9"/>
  <c r="P66" i="9" s="1"/>
  <c r="Q66" i="9"/>
  <c r="T66" i="9"/>
  <c r="Y66" i="9"/>
  <c r="O67" i="9"/>
  <c r="T67" i="9"/>
  <c r="Y67" i="9"/>
  <c r="AA67" i="9" s="1"/>
  <c r="O68" i="9"/>
  <c r="Q68" i="9" s="1"/>
  <c r="P68" i="9"/>
  <c r="T68" i="9"/>
  <c r="V68" i="9" s="1"/>
  <c r="Y68" i="9"/>
  <c r="Z68" i="9" s="1"/>
  <c r="O69" i="9"/>
  <c r="P69" i="9" s="1"/>
  <c r="T69" i="9"/>
  <c r="Y69" i="9"/>
  <c r="O70" i="9"/>
  <c r="P70" i="9" s="1"/>
  <c r="Q70" i="9"/>
  <c r="T70" i="9"/>
  <c r="Y70" i="9"/>
  <c r="O71" i="9"/>
  <c r="Q71" i="9" s="1"/>
  <c r="P71" i="9"/>
  <c r="T71" i="9"/>
  <c r="V71" i="9" s="1"/>
  <c r="Y71" i="9"/>
  <c r="O72" i="9"/>
  <c r="P72" i="9" s="1"/>
  <c r="Q72" i="9"/>
  <c r="T72" i="9"/>
  <c r="Y72" i="9"/>
  <c r="O73" i="9"/>
  <c r="T73" i="9"/>
  <c r="V73" i="9" s="1"/>
  <c r="Y73" i="9"/>
  <c r="O74" i="9"/>
  <c r="P74" i="9" s="1"/>
  <c r="Q74" i="9"/>
  <c r="T74" i="9"/>
  <c r="Y74" i="9"/>
  <c r="O75" i="9"/>
  <c r="T75" i="9"/>
  <c r="Y75" i="9"/>
  <c r="AA75" i="9" s="1"/>
  <c r="O76" i="9"/>
  <c r="T76" i="9"/>
  <c r="V76" i="9" s="1"/>
  <c r="Y76" i="9"/>
  <c r="Z76" i="9" s="1"/>
  <c r="O77" i="9"/>
  <c r="P77" i="9" s="1"/>
  <c r="T77" i="9"/>
  <c r="V77" i="9" s="1"/>
  <c r="Y77" i="9"/>
  <c r="AA77" i="9" s="1"/>
  <c r="O78" i="9"/>
  <c r="P78" i="9" s="1"/>
  <c r="T78" i="9"/>
  <c r="Y78" i="9"/>
  <c r="O79" i="9"/>
  <c r="P79" i="9"/>
  <c r="Q79" i="9"/>
  <c r="T79" i="9"/>
  <c r="V79" i="9" s="1"/>
  <c r="Y79" i="9"/>
  <c r="O80" i="9"/>
  <c r="T80" i="9"/>
  <c r="V80" i="9"/>
  <c r="Y80" i="9"/>
  <c r="O81" i="9"/>
  <c r="T81" i="9"/>
  <c r="V81" i="9" s="1"/>
  <c r="Y81" i="9"/>
  <c r="O82" i="9"/>
  <c r="P82" i="9"/>
  <c r="Q82" i="9"/>
  <c r="T82" i="9"/>
  <c r="Y82" i="9"/>
  <c r="O83" i="9"/>
  <c r="T83" i="9"/>
  <c r="Y83" i="9"/>
  <c r="AA83" i="9" s="1"/>
  <c r="O84" i="9"/>
  <c r="Q84" i="9" s="1"/>
  <c r="P84" i="9"/>
  <c r="T84" i="9"/>
  <c r="Y84" i="9"/>
  <c r="Z84" i="9" s="1"/>
  <c r="O85" i="9"/>
  <c r="Q85" i="9" s="1"/>
  <c r="P85" i="9"/>
  <c r="T85" i="9"/>
  <c r="V85" i="9" s="1"/>
  <c r="Y85" i="9"/>
  <c r="AA85" i="9" s="1"/>
  <c r="O86" i="9"/>
  <c r="P86" i="9" s="1"/>
  <c r="T86" i="9"/>
  <c r="Y86" i="9"/>
  <c r="O87" i="9"/>
  <c r="Q87" i="9" s="1"/>
  <c r="T87" i="9"/>
  <c r="V87" i="9" s="1"/>
  <c r="Y87" i="9"/>
  <c r="O88" i="9"/>
  <c r="P88" i="9" s="1"/>
  <c r="Q88" i="9"/>
  <c r="T88" i="9"/>
  <c r="Y88" i="9"/>
  <c r="O89" i="9"/>
  <c r="P89" i="9" s="1"/>
  <c r="Q89" i="9"/>
  <c r="T89" i="9"/>
  <c r="V89" i="9" s="1"/>
  <c r="Y89" i="9"/>
  <c r="O90" i="9"/>
  <c r="Q90" i="9" s="1"/>
  <c r="P90" i="9"/>
  <c r="T90" i="9"/>
  <c r="V90" i="9" s="1"/>
  <c r="Y90" i="9"/>
  <c r="O91" i="9"/>
  <c r="T91" i="9"/>
  <c r="V91" i="9" s="1"/>
  <c r="Y91" i="9"/>
  <c r="AA91" i="9" s="1"/>
  <c r="O92" i="9"/>
  <c r="Q92" i="9" s="1"/>
  <c r="T92" i="9"/>
  <c r="V92" i="9"/>
  <c r="Y92" i="9"/>
  <c r="O93" i="9"/>
  <c r="P93" i="9" s="1"/>
  <c r="Q93" i="9"/>
  <c r="T93" i="9"/>
  <c r="V93" i="9"/>
  <c r="Y93" i="9"/>
  <c r="O94" i="9"/>
  <c r="P94" i="9" s="1"/>
  <c r="T94" i="9"/>
  <c r="Y94" i="9"/>
  <c r="O95" i="9"/>
  <c r="P95" i="9" s="1"/>
  <c r="T95" i="9"/>
  <c r="Y95" i="9"/>
  <c r="O96" i="9"/>
  <c r="Q96" i="9" s="1"/>
  <c r="T96" i="9"/>
  <c r="V96" i="9"/>
  <c r="Y96" i="9"/>
  <c r="O97" i="9"/>
  <c r="Q97" i="9" s="1"/>
  <c r="P97" i="9"/>
  <c r="T97" i="9"/>
  <c r="Y97" i="9"/>
  <c r="O98" i="9"/>
  <c r="T98" i="9"/>
  <c r="Y98" i="9"/>
  <c r="O99" i="9"/>
  <c r="T99" i="9"/>
  <c r="Y99" i="9"/>
  <c r="O100" i="9"/>
  <c r="Q100" i="9" s="1"/>
  <c r="T100" i="9"/>
  <c r="V100" i="9" s="1"/>
  <c r="Y100" i="9"/>
  <c r="Z100" i="9" s="1"/>
  <c r="O101" i="9"/>
  <c r="Q101" i="9" s="1"/>
  <c r="T101" i="9"/>
  <c r="V101" i="9" s="1"/>
  <c r="Y101" i="9"/>
  <c r="AA101" i="9" s="1"/>
  <c r="O102" i="9"/>
  <c r="Q102" i="9" s="1"/>
  <c r="T102" i="9"/>
  <c r="Y102" i="9"/>
  <c r="O103" i="9"/>
  <c r="Q103" i="9" s="1"/>
  <c r="P103" i="9"/>
  <c r="T103" i="9"/>
  <c r="V103" i="9" s="1"/>
  <c r="Y103" i="9"/>
  <c r="O104" i="9"/>
  <c r="P104" i="9" s="1"/>
  <c r="T104" i="9"/>
  <c r="V104" i="9"/>
  <c r="Y104" i="9"/>
  <c r="O105" i="9"/>
  <c r="P105" i="9" s="1"/>
  <c r="Q105" i="9"/>
  <c r="T105" i="9"/>
  <c r="V105" i="9" s="1"/>
  <c r="Y105" i="9"/>
  <c r="O106" i="9"/>
  <c r="T106" i="9"/>
  <c r="Y106" i="9"/>
  <c r="O107" i="9"/>
  <c r="T107" i="9"/>
  <c r="Y107" i="9"/>
  <c r="AA107" i="9" s="1"/>
  <c r="O108" i="9"/>
  <c r="Q108" i="9" s="1"/>
  <c r="P108" i="9"/>
  <c r="T108" i="9"/>
  <c r="V108" i="9"/>
  <c r="Y108" i="9"/>
  <c r="O109" i="9"/>
  <c r="P109" i="9" s="1"/>
  <c r="T109" i="9"/>
  <c r="Y109" i="9"/>
  <c r="AA109" i="9" s="1"/>
  <c r="O110" i="9"/>
  <c r="T110" i="9"/>
  <c r="Y110" i="9"/>
  <c r="O111" i="9"/>
  <c r="T111" i="9"/>
  <c r="Y111" i="9"/>
  <c r="O112" i="9"/>
  <c r="P112" i="9" s="1"/>
  <c r="Q112" i="9"/>
  <c r="T112" i="9"/>
  <c r="Y112" i="9"/>
  <c r="O113" i="9"/>
  <c r="Q113" i="9" s="1"/>
  <c r="P113" i="9"/>
  <c r="T113" i="9"/>
  <c r="Y113" i="9"/>
  <c r="O114" i="9"/>
  <c r="P114" i="9" s="1"/>
  <c r="T114" i="9"/>
  <c r="V114" i="9"/>
  <c r="Y114" i="9"/>
  <c r="O115" i="9"/>
  <c r="T115" i="9"/>
  <c r="Y115" i="9"/>
  <c r="AA115" i="9" s="1"/>
  <c r="O116" i="9"/>
  <c r="Q116" i="9" s="1"/>
  <c r="P116" i="9"/>
  <c r="T116" i="9"/>
  <c r="V116" i="9"/>
  <c r="Y116" i="9"/>
  <c r="Z116" i="9" s="1"/>
  <c r="O117" i="9"/>
  <c r="Q117" i="9" s="1"/>
  <c r="P117" i="9"/>
  <c r="T117" i="9"/>
  <c r="V117" i="9"/>
  <c r="Y117" i="9"/>
  <c r="O118" i="9"/>
  <c r="Q118" i="9" s="1"/>
  <c r="P118" i="9"/>
  <c r="T118" i="9"/>
  <c r="Y118" i="9"/>
  <c r="O119" i="9"/>
  <c r="Q119" i="9" s="1"/>
  <c r="P119" i="9"/>
  <c r="T119" i="9"/>
  <c r="Y119" i="9"/>
  <c r="O120" i="9"/>
  <c r="P120" i="9" s="1"/>
  <c r="T120" i="9"/>
  <c r="Y120" i="9"/>
  <c r="O121" i="9"/>
  <c r="T121" i="9"/>
  <c r="V121" i="9" s="1"/>
  <c r="Y121" i="9"/>
  <c r="O122" i="9"/>
  <c r="P122" i="9"/>
  <c r="Q122" i="9"/>
  <c r="T122" i="9"/>
  <c r="Y122" i="9"/>
  <c r="O123" i="9"/>
  <c r="T123" i="9"/>
  <c r="V123" i="9"/>
  <c r="Y123" i="9"/>
  <c r="O124" i="9"/>
  <c r="Q124" i="9" s="1"/>
  <c r="T124" i="9"/>
  <c r="Y124" i="9"/>
  <c r="Z124" i="9" s="1"/>
  <c r="O125" i="9"/>
  <c r="Q125" i="9" s="1"/>
  <c r="P125" i="9"/>
  <c r="T125" i="9"/>
  <c r="V125" i="9" s="1"/>
  <c r="Y125" i="9"/>
  <c r="AA125" i="9" s="1"/>
  <c r="O126" i="9"/>
  <c r="P126" i="9" s="1"/>
  <c r="Q126" i="9"/>
  <c r="T126" i="9"/>
  <c r="Y126" i="9"/>
  <c r="O127" i="9"/>
  <c r="Q127" i="9" s="1"/>
  <c r="P127" i="9"/>
  <c r="T127" i="9"/>
  <c r="Y127" i="9"/>
  <c r="O128" i="9"/>
  <c r="T128" i="9"/>
  <c r="V128" i="9"/>
  <c r="Y128" i="9"/>
  <c r="O129" i="9"/>
  <c r="P129" i="9"/>
  <c r="Q129" i="9"/>
  <c r="T129" i="9"/>
  <c r="Y129" i="9"/>
  <c r="O130" i="9"/>
  <c r="P130" i="9" s="1"/>
  <c r="Q130" i="9"/>
  <c r="T130" i="9"/>
  <c r="Y130" i="9"/>
  <c r="O131" i="9"/>
  <c r="T131" i="9"/>
  <c r="Y131" i="9"/>
  <c r="AA131" i="9" s="1"/>
  <c r="O132" i="9"/>
  <c r="Q132" i="9" s="1"/>
  <c r="T132" i="9"/>
  <c r="V132" i="9"/>
  <c r="Y132" i="9"/>
  <c r="Z132" i="9" s="1"/>
  <c r="O133" i="9"/>
  <c r="T133" i="9"/>
  <c r="V133" i="9" s="1"/>
  <c r="Y133" i="9"/>
  <c r="AA133" i="9" s="1"/>
  <c r="O134" i="9"/>
  <c r="P134" i="9"/>
  <c r="Q134" i="9"/>
  <c r="T134" i="9"/>
  <c r="Y134" i="9"/>
  <c r="O135" i="9"/>
  <c r="P135" i="9" s="1"/>
  <c r="T135" i="9"/>
  <c r="V135" i="9" s="1"/>
  <c r="Y135" i="9"/>
  <c r="O136" i="9"/>
  <c r="P136" i="9" s="1"/>
  <c r="Q136" i="9"/>
  <c r="T136" i="9"/>
  <c r="V136" i="9"/>
  <c r="Y136" i="9"/>
  <c r="O137" i="9"/>
  <c r="P137" i="9" s="1"/>
  <c r="T137" i="9"/>
  <c r="V137" i="9"/>
  <c r="Y137" i="9"/>
  <c r="O138" i="9"/>
  <c r="P138" i="9"/>
  <c r="Q138" i="9"/>
  <c r="T138" i="9"/>
  <c r="V138" i="9" s="1"/>
  <c r="Y138" i="9"/>
  <c r="O139" i="9"/>
  <c r="T139" i="9"/>
  <c r="Y139" i="9"/>
  <c r="AA139" i="9" s="1"/>
  <c r="O140" i="9"/>
  <c r="Q140" i="9" s="1"/>
  <c r="T140" i="9"/>
  <c r="V140" i="9" s="1"/>
  <c r="Y140" i="9"/>
  <c r="O141" i="9"/>
  <c r="P141" i="9"/>
  <c r="Q141" i="9"/>
  <c r="T141" i="9"/>
  <c r="Y141" i="9"/>
  <c r="O142" i="9"/>
  <c r="T142" i="9"/>
  <c r="V142" i="9"/>
  <c r="Y142" i="9"/>
  <c r="O143" i="9"/>
  <c r="T143" i="9"/>
  <c r="V143" i="9" s="1"/>
  <c r="Y143" i="9"/>
  <c r="O144" i="9"/>
  <c r="P144" i="9" s="1"/>
  <c r="T144" i="9"/>
  <c r="Y144" i="9"/>
  <c r="O145" i="9"/>
  <c r="Q145" i="9" s="1"/>
  <c r="P145" i="9"/>
  <c r="T145" i="9"/>
  <c r="Y145" i="9"/>
  <c r="O146" i="9"/>
  <c r="P146" i="9"/>
  <c r="Q146" i="9"/>
  <c r="T146" i="9"/>
  <c r="V146" i="9" s="1"/>
  <c r="Y146" i="9"/>
  <c r="O147" i="9"/>
  <c r="P147" i="9" s="1"/>
  <c r="T147" i="9"/>
  <c r="V147" i="9"/>
  <c r="Y147" i="9"/>
  <c r="AA147" i="9" s="1"/>
  <c r="O148" i="9"/>
  <c r="Q148" i="9" s="1"/>
  <c r="T148" i="9"/>
  <c r="V148" i="9" s="1"/>
  <c r="Y148" i="9"/>
  <c r="Z148" i="9" s="1"/>
  <c r="O149" i="9"/>
  <c r="Q149" i="9" s="1"/>
  <c r="P149" i="9"/>
  <c r="T149" i="9"/>
  <c r="V149" i="9" s="1"/>
  <c r="Y149" i="9"/>
  <c r="O150" i="9"/>
  <c r="T150" i="9"/>
  <c r="Y150" i="9"/>
  <c r="O151" i="9"/>
  <c r="P151" i="9" s="1"/>
  <c r="Q151" i="9"/>
  <c r="T151" i="9"/>
  <c r="V151" i="9" s="1"/>
  <c r="Y151" i="9"/>
  <c r="O152" i="9"/>
  <c r="T152" i="9"/>
  <c r="Y152" i="9"/>
  <c r="O153" i="9"/>
  <c r="P153" i="9" s="1"/>
  <c r="T153" i="9"/>
  <c r="Y153" i="9"/>
  <c r="O154" i="9"/>
  <c r="T154" i="9"/>
  <c r="V154" i="9" s="1"/>
  <c r="Y154" i="9"/>
  <c r="O155" i="9"/>
  <c r="P155" i="9" s="1"/>
  <c r="Q155" i="9"/>
  <c r="T155" i="9"/>
  <c r="Y155" i="9"/>
  <c r="AA155" i="9" s="1"/>
  <c r="O156" i="9"/>
  <c r="Q156" i="9" s="1"/>
  <c r="P156" i="9"/>
  <c r="T156" i="9"/>
  <c r="Y156" i="9"/>
  <c r="Z156" i="9" s="1"/>
  <c r="O157" i="9"/>
  <c r="T157" i="9"/>
  <c r="V157" i="9"/>
  <c r="Y157" i="9"/>
  <c r="AA157" i="9" s="1"/>
  <c r="O158" i="9"/>
  <c r="Q158" i="9" s="1"/>
  <c r="T158" i="9"/>
  <c r="V158" i="9"/>
  <c r="Y158" i="9"/>
  <c r="O159" i="9"/>
  <c r="T159" i="9"/>
  <c r="V159" i="9" s="1"/>
  <c r="Y159" i="9"/>
  <c r="O160" i="9"/>
  <c r="Q160" i="9" s="1"/>
  <c r="P160" i="9"/>
  <c r="T160" i="9"/>
  <c r="Y160" i="9"/>
  <c r="O161" i="9"/>
  <c r="T161" i="9"/>
  <c r="Y161" i="9"/>
  <c r="O162" i="9"/>
  <c r="P162" i="9" s="1"/>
  <c r="Q162" i="9"/>
  <c r="T162" i="9"/>
  <c r="Y162" i="9"/>
  <c r="O163" i="9"/>
  <c r="T163" i="9"/>
  <c r="Y163" i="9"/>
  <c r="O164" i="9"/>
  <c r="Q164" i="9" s="1"/>
  <c r="T164" i="9"/>
  <c r="V164" i="9" s="1"/>
  <c r="Y164" i="9"/>
  <c r="Z164" i="9" s="1"/>
  <c r="O165" i="9"/>
  <c r="Q165" i="9" s="1"/>
  <c r="T165" i="9"/>
  <c r="Y165" i="9"/>
  <c r="O166" i="9"/>
  <c r="P166" i="9" s="1"/>
  <c r="T166" i="9"/>
  <c r="Y166" i="9"/>
  <c r="O167" i="9"/>
  <c r="T167" i="9"/>
  <c r="V167" i="9" s="1"/>
  <c r="Y167" i="9"/>
  <c r="O168" i="9"/>
  <c r="P168" i="9"/>
  <c r="Q168" i="9"/>
  <c r="T168" i="9"/>
  <c r="Y168" i="9"/>
  <c r="O169" i="9"/>
  <c r="P169" i="9" s="1"/>
  <c r="T169" i="9"/>
  <c r="V169" i="9"/>
  <c r="Y169" i="9"/>
  <c r="O170" i="9"/>
  <c r="Q170" i="9" s="1"/>
  <c r="P170" i="9"/>
  <c r="T170" i="9"/>
  <c r="V170" i="9" s="1"/>
  <c r="Y170" i="9"/>
  <c r="O171" i="9"/>
  <c r="P171" i="9" s="1"/>
  <c r="T171" i="9"/>
  <c r="Y171" i="9"/>
  <c r="AA171" i="9" s="1"/>
  <c r="O172" i="9"/>
  <c r="Q172" i="9" s="1"/>
  <c r="P172" i="9"/>
  <c r="T172" i="9"/>
  <c r="V172" i="9" s="1"/>
  <c r="Y172" i="9"/>
  <c r="Z172" i="9" s="1"/>
  <c r="O173" i="9"/>
  <c r="Q173" i="9" s="1"/>
  <c r="T173" i="9"/>
  <c r="V173" i="9" s="1"/>
  <c r="Y173" i="9"/>
  <c r="AA173" i="9" s="1"/>
  <c r="O174" i="9"/>
  <c r="Q174" i="9" s="1"/>
  <c r="P174" i="9"/>
  <c r="T174" i="9"/>
  <c r="Y174" i="9"/>
  <c r="O175" i="9"/>
  <c r="T175" i="9"/>
  <c r="V175" i="9" s="1"/>
  <c r="Y175" i="9"/>
  <c r="O176" i="9"/>
  <c r="T176" i="9"/>
  <c r="Y176" i="9"/>
  <c r="O177" i="9"/>
  <c r="P177" i="9"/>
  <c r="Q177" i="9"/>
  <c r="T177" i="9"/>
  <c r="Y177" i="9"/>
  <c r="O178" i="9"/>
  <c r="Q178" i="9" s="1"/>
  <c r="T178" i="9"/>
  <c r="V178" i="9" s="1"/>
  <c r="Y178" i="9"/>
  <c r="O179" i="9"/>
  <c r="T179" i="9"/>
  <c r="V179" i="9" s="1"/>
  <c r="Y179" i="9"/>
  <c r="AA179" i="9" s="1"/>
  <c r="O180" i="9"/>
  <c r="P180" i="9" s="1"/>
  <c r="T180" i="9"/>
  <c r="Y180" i="9"/>
  <c r="Z180" i="9" s="1"/>
  <c r="O181" i="9"/>
  <c r="T181" i="9"/>
  <c r="Y181" i="9"/>
  <c r="AA181" i="9" s="1"/>
  <c r="O182" i="9"/>
  <c r="Q182" i="9" s="1"/>
  <c r="T182" i="9"/>
  <c r="Y182" i="9"/>
  <c r="O183" i="9"/>
  <c r="P183" i="9"/>
  <c r="Q183" i="9"/>
  <c r="T183" i="9"/>
  <c r="Y183" i="9"/>
  <c r="O184" i="9"/>
  <c r="T184" i="9"/>
  <c r="Y184" i="9"/>
  <c r="O185" i="9"/>
  <c r="T185" i="9"/>
  <c r="V185" i="9" s="1"/>
  <c r="Y185" i="9"/>
  <c r="O186" i="9"/>
  <c r="P186" i="9" s="1"/>
  <c r="T186" i="9"/>
  <c r="Y186" i="9"/>
  <c r="O187" i="9"/>
  <c r="T187" i="9"/>
  <c r="Y187" i="9"/>
  <c r="AA187" i="9" s="1"/>
  <c r="O188" i="9"/>
  <c r="P188" i="9" s="1"/>
  <c r="T188" i="9"/>
  <c r="Y188" i="9"/>
  <c r="O189" i="9"/>
  <c r="T189" i="9"/>
  <c r="Y189" i="9"/>
  <c r="O190" i="9"/>
  <c r="Q190" i="9" s="1"/>
  <c r="T190" i="9"/>
  <c r="V190" i="9"/>
  <c r="Y190" i="9"/>
  <c r="O191" i="9"/>
  <c r="Q191" i="9" s="1"/>
  <c r="P191" i="9"/>
  <c r="T191" i="9"/>
  <c r="Y191" i="9"/>
  <c r="O192" i="9"/>
  <c r="P192" i="9" s="1"/>
  <c r="Q192" i="9"/>
  <c r="T192" i="9"/>
  <c r="Y192" i="9"/>
  <c r="O193" i="9"/>
  <c r="P193" i="9" s="1"/>
  <c r="Q193" i="9"/>
  <c r="T193" i="9"/>
  <c r="V193" i="9" s="1"/>
  <c r="Y193" i="9"/>
  <c r="O194" i="9"/>
  <c r="Q194" i="9" s="1"/>
  <c r="T194" i="9"/>
  <c r="V194" i="9"/>
  <c r="Y194" i="9"/>
  <c r="O195" i="9"/>
  <c r="P195" i="9" s="1"/>
  <c r="T195" i="9"/>
  <c r="V195" i="9"/>
  <c r="Y195" i="9"/>
  <c r="O196" i="9"/>
  <c r="T196" i="9"/>
  <c r="Y196" i="9"/>
  <c r="Z196" i="9" s="1"/>
  <c r="O197" i="9"/>
  <c r="T197" i="9"/>
  <c r="V197" i="9"/>
  <c r="Y197" i="9"/>
  <c r="AA197" i="9" s="1"/>
  <c r="O198" i="9"/>
  <c r="Q198" i="9" s="1"/>
  <c r="T198" i="9"/>
  <c r="V198" i="9"/>
  <c r="Y198" i="9"/>
  <c r="O199" i="9"/>
  <c r="T199" i="9"/>
  <c r="Y199" i="9"/>
  <c r="O200" i="9"/>
  <c r="P200" i="9"/>
  <c r="Q200" i="9"/>
  <c r="T200" i="9"/>
  <c r="Y200" i="9"/>
  <c r="O201" i="9"/>
  <c r="P201" i="9" s="1"/>
  <c r="T201" i="9"/>
  <c r="V201" i="9" s="1"/>
  <c r="Y201" i="9"/>
  <c r="O202" i="9"/>
  <c r="Q202" i="9" s="1"/>
  <c r="P202" i="9"/>
  <c r="T202" i="9"/>
  <c r="V202" i="9" s="1"/>
  <c r="Y202" i="9"/>
  <c r="O203" i="9"/>
  <c r="P203" i="9"/>
  <c r="Q203" i="9"/>
  <c r="T203" i="9"/>
  <c r="V203" i="9"/>
  <c r="Y203" i="9"/>
  <c r="AA203" i="9" s="1"/>
  <c r="O204" i="9"/>
  <c r="P204" i="9" s="1"/>
  <c r="T204" i="9"/>
  <c r="Y204" i="9"/>
  <c r="Z204" i="9" s="1"/>
  <c r="O205" i="9"/>
  <c r="T205" i="9"/>
  <c r="Y205" i="9"/>
  <c r="AA205" i="9" s="1"/>
  <c r="O206" i="9"/>
  <c r="Q206" i="9" s="1"/>
  <c r="T206" i="9"/>
  <c r="V206" i="9"/>
  <c r="Y206" i="9"/>
  <c r="O207" i="9"/>
  <c r="P207" i="9"/>
  <c r="Q207" i="9"/>
  <c r="T207" i="9"/>
  <c r="Y207" i="9"/>
  <c r="O208" i="9"/>
  <c r="T208" i="9"/>
  <c r="Y208" i="9"/>
  <c r="O209" i="9"/>
  <c r="P209" i="9" s="1"/>
  <c r="T209" i="9"/>
  <c r="V209" i="9" s="1"/>
  <c r="Y209" i="9"/>
  <c r="O210" i="9"/>
  <c r="P210" i="9"/>
  <c r="Q210" i="9"/>
  <c r="T210" i="9"/>
  <c r="Y210" i="9"/>
  <c r="O211" i="9"/>
  <c r="Q211" i="9" s="1"/>
  <c r="P211" i="9"/>
  <c r="T211" i="9"/>
  <c r="V211" i="9"/>
  <c r="Y211" i="9"/>
  <c r="O212" i="9"/>
  <c r="P212" i="9"/>
  <c r="Q212" i="9"/>
  <c r="T212" i="9"/>
  <c r="Y212" i="9"/>
  <c r="O213" i="9"/>
  <c r="T213" i="9"/>
  <c r="Y213" i="9"/>
  <c r="O214" i="9"/>
  <c r="T214" i="9"/>
  <c r="V214" i="9" s="1"/>
  <c r="Y214" i="9"/>
  <c r="O215" i="9"/>
  <c r="P215" i="9"/>
  <c r="Q215" i="9"/>
  <c r="T215" i="9"/>
  <c r="V215" i="9"/>
  <c r="Y215" i="9"/>
  <c r="O216" i="9"/>
  <c r="T216" i="9"/>
  <c r="Y216" i="9"/>
  <c r="O217" i="9"/>
  <c r="P217" i="9" s="1"/>
  <c r="T217" i="9"/>
  <c r="V217" i="9" s="1"/>
  <c r="Y217" i="9"/>
  <c r="O218" i="9"/>
  <c r="T218" i="9"/>
  <c r="Y218" i="9"/>
  <c r="O219" i="9"/>
  <c r="Q219" i="9" s="1"/>
  <c r="T219" i="9"/>
  <c r="Y219" i="9"/>
  <c r="O220" i="9"/>
  <c r="P220" i="9"/>
  <c r="Q220" i="9"/>
  <c r="T220" i="9"/>
  <c r="Y220" i="9"/>
  <c r="O221" i="9"/>
  <c r="T221" i="9"/>
  <c r="V221" i="9"/>
  <c r="Y221" i="9"/>
  <c r="O222" i="9"/>
  <c r="T222" i="9"/>
  <c r="Y222" i="9"/>
  <c r="O223" i="9"/>
  <c r="P223" i="9" s="1"/>
  <c r="T223" i="9"/>
  <c r="V223" i="9"/>
  <c r="Y223" i="9"/>
  <c r="O224" i="9"/>
  <c r="Q224" i="9" s="1"/>
  <c r="P224" i="9"/>
  <c r="T224" i="9"/>
  <c r="Y224" i="9"/>
  <c r="O225" i="9"/>
  <c r="P225" i="9" s="1"/>
  <c r="T225" i="9"/>
  <c r="V225" i="9" s="1"/>
  <c r="Y225" i="9"/>
  <c r="O226" i="9"/>
  <c r="Q226" i="9" s="1"/>
  <c r="P226" i="9"/>
  <c r="T226" i="9"/>
  <c r="Y226" i="9"/>
  <c r="O227" i="9"/>
  <c r="T227" i="9"/>
  <c r="V227" i="9"/>
  <c r="Y227" i="9"/>
  <c r="O228" i="9"/>
  <c r="Q228" i="9" s="1"/>
  <c r="P228" i="9"/>
  <c r="T228" i="9"/>
  <c r="Y228" i="9"/>
  <c r="O229" i="9"/>
  <c r="T229" i="9"/>
  <c r="V229" i="9" s="1"/>
  <c r="Y229" i="9"/>
  <c r="O230" i="9"/>
  <c r="T230" i="9"/>
  <c r="V230" i="9"/>
  <c r="Y230" i="9"/>
  <c r="O231" i="9"/>
  <c r="P231" i="9" s="1"/>
  <c r="T231" i="9"/>
  <c r="V231" i="9" s="1"/>
  <c r="Y231" i="9"/>
  <c r="O232" i="9"/>
  <c r="Q232" i="9" s="1"/>
  <c r="P232" i="9"/>
  <c r="T232" i="9"/>
  <c r="Y232" i="9"/>
  <c r="O233" i="9"/>
  <c r="P233" i="9" s="1"/>
  <c r="T233" i="9"/>
  <c r="V233" i="9" s="1"/>
  <c r="Y233" i="9"/>
  <c r="O234" i="9"/>
  <c r="Q234" i="9" s="1"/>
  <c r="T234" i="9"/>
  <c r="Y234" i="9"/>
  <c r="O235" i="9"/>
  <c r="P235" i="9"/>
  <c r="Q235" i="9"/>
  <c r="T235" i="9"/>
  <c r="V235" i="9" s="1"/>
  <c r="Y235" i="9"/>
  <c r="AA235" i="9" s="1"/>
  <c r="O236" i="9"/>
  <c r="P236" i="9"/>
  <c r="Q236" i="9"/>
  <c r="T236" i="9"/>
  <c r="V236" i="9"/>
  <c r="Y236" i="9"/>
  <c r="O237" i="9"/>
  <c r="T237" i="9"/>
  <c r="Y237" i="9"/>
  <c r="AA237" i="9" s="1"/>
  <c r="O238" i="9"/>
  <c r="Q238" i="9" s="1"/>
  <c r="T238" i="9"/>
  <c r="V238" i="9"/>
  <c r="Y238" i="9"/>
  <c r="O239" i="9"/>
  <c r="P239" i="9" s="1"/>
  <c r="T239" i="9"/>
  <c r="V239" i="9" s="1"/>
  <c r="Y239" i="9"/>
  <c r="O240" i="9"/>
  <c r="P240" i="9"/>
  <c r="Q240" i="9"/>
  <c r="T240" i="9"/>
  <c r="Y240" i="9"/>
  <c r="O241" i="9"/>
  <c r="P241" i="9" s="1"/>
  <c r="T241" i="9"/>
  <c r="V241" i="9" s="1"/>
  <c r="Y241" i="9"/>
  <c r="O242" i="9"/>
  <c r="P242" i="9"/>
  <c r="Q242" i="9"/>
  <c r="T242" i="9"/>
  <c r="Y242" i="9"/>
  <c r="O243" i="9"/>
  <c r="P243" i="9" s="1"/>
  <c r="T243" i="9"/>
  <c r="V243" i="9"/>
  <c r="Y243" i="9"/>
  <c r="O244" i="9"/>
  <c r="Q244" i="9" s="1"/>
  <c r="P244" i="9"/>
  <c r="T244" i="9"/>
  <c r="Y244" i="9"/>
  <c r="O245" i="9"/>
  <c r="T245" i="9"/>
  <c r="V245" i="9" s="1"/>
  <c r="Y245" i="9"/>
  <c r="O246" i="9"/>
  <c r="T246" i="9"/>
  <c r="Y246" i="9"/>
  <c r="O247" i="9"/>
  <c r="P247" i="9" s="1"/>
  <c r="T247" i="9"/>
  <c r="V247" i="9"/>
  <c r="Y247" i="9"/>
  <c r="O248" i="9"/>
  <c r="Q248" i="9" s="1"/>
  <c r="P248" i="9"/>
  <c r="T248" i="9"/>
  <c r="Y248" i="9"/>
  <c r="O249" i="9"/>
  <c r="P249" i="9" s="1"/>
  <c r="T249" i="9"/>
  <c r="V249" i="9" s="1"/>
  <c r="Y249" i="9"/>
  <c r="O250" i="9"/>
  <c r="Q250" i="9" s="1"/>
  <c r="T250" i="9"/>
  <c r="Y250" i="9"/>
  <c r="O251" i="9"/>
  <c r="P251" i="9"/>
  <c r="Q251" i="9"/>
  <c r="T251" i="9"/>
  <c r="V251" i="9" s="1"/>
  <c r="Y251" i="9"/>
  <c r="AA251" i="9" s="1"/>
  <c r="O252" i="9"/>
  <c r="P252" i="9" s="1"/>
  <c r="T252" i="9"/>
  <c r="V252" i="9"/>
  <c r="Y252" i="9"/>
  <c r="Z252" i="9" s="1"/>
  <c r="O253" i="9"/>
  <c r="T253" i="9"/>
  <c r="Y253" i="9"/>
  <c r="O254" i="9"/>
  <c r="Q254" i="9" s="1"/>
  <c r="T254" i="9"/>
  <c r="Y254" i="9"/>
  <c r="O255" i="9"/>
  <c r="P255" i="9"/>
  <c r="Q255" i="9"/>
  <c r="T255" i="9"/>
  <c r="V255" i="9" s="1"/>
  <c r="Y255" i="9"/>
  <c r="O256" i="9"/>
  <c r="P256" i="9" s="1"/>
  <c r="Q256" i="9"/>
  <c r="T256" i="9"/>
  <c r="Y256" i="9"/>
  <c r="O257" i="9"/>
  <c r="P257" i="9" s="1"/>
  <c r="T257" i="9"/>
  <c r="V257" i="9" s="1"/>
  <c r="Y257" i="9"/>
  <c r="O258" i="9"/>
  <c r="P258" i="9" s="1"/>
  <c r="Q258" i="9"/>
  <c r="T258" i="9"/>
  <c r="Y258" i="9"/>
  <c r="O259" i="9"/>
  <c r="P259" i="9" s="1"/>
  <c r="T259" i="9"/>
  <c r="V259" i="9" s="1"/>
  <c r="Y259" i="9"/>
  <c r="AA259" i="9" s="1"/>
  <c r="O260" i="9"/>
  <c r="P260" i="9" s="1"/>
  <c r="T260" i="9"/>
  <c r="V260" i="9" s="1"/>
  <c r="Y260" i="9"/>
  <c r="Z260" i="9" s="1"/>
  <c r="O261" i="9"/>
  <c r="T261" i="9"/>
  <c r="Y261" i="9"/>
  <c r="O262" i="9"/>
  <c r="T262" i="9"/>
  <c r="V262" i="9"/>
  <c r="Y262" i="9"/>
  <c r="O263" i="9"/>
  <c r="P263" i="9" s="1"/>
  <c r="T263" i="9"/>
  <c r="Y263" i="9"/>
  <c r="O264" i="9"/>
  <c r="Q264" i="9" s="1"/>
  <c r="P264" i="9"/>
  <c r="T264" i="9"/>
  <c r="Y264" i="9"/>
  <c r="O265" i="9"/>
  <c r="P265" i="9" s="1"/>
  <c r="T265" i="9"/>
  <c r="V265" i="9" s="1"/>
  <c r="Y265" i="9"/>
  <c r="O266" i="9"/>
  <c r="P266" i="9" s="1"/>
  <c r="T266" i="9"/>
  <c r="V266" i="9" s="1"/>
  <c r="Y266" i="9"/>
  <c r="O267" i="9"/>
  <c r="T267" i="9"/>
  <c r="Y267" i="9"/>
  <c r="AA267" i="9" s="1"/>
  <c r="O268" i="9"/>
  <c r="P268" i="9"/>
  <c r="Q268" i="9"/>
  <c r="T268" i="9"/>
  <c r="Y268" i="9"/>
  <c r="AA268" i="9" s="1"/>
  <c r="O269" i="9"/>
  <c r="P269" i="9"/>
  <c r="Q269" i="9"/>
  <c r="T269" i="9"/>
  <c r="Y269" i="9"/>
  <c r="O270" i="9"/>
  <c r="P270" i="9" s="1"/>
  <c r="T270" i="9"/>
  <c r="V270" i="9" s="1"/>
  <c r="Y270" i="9"/>
  <c r="O271" i="9"/>
  <c r="Q271" i="9" s="1"/>
  <c r="P271" i="9"/>
  <c r="T271" i="9"/>
  <c r="Y271" i="9"/>
  <c r="O272" i="9"/>
  <c r="P272" i="9" s="1"/>
  <c r="T272" i="9"/>
  <c r="V272" i="9"/>
  <c r="Y272" i="9"/>
  <c r="O273" i="9"/>
  <c r="Q273" i="9" s="1"/>
  <c r="P273" i="9"/>
  <c r="T273" i="9"/>
  <c r="V273" i="9" s="1"/>
  <c r="Y273" i="9"/>
  <c r="O274" i="9"/>
  <c r="P274" i="9" s="1"/>
  <c r="T274" i="9"/>
  <c r="V274" i="9"/>
  <c r="Y274" i="9"/>
  <c r="O275" i="9"/>
  <c r="T275" i="9"/>
  <c r="Y275" i="9"/>
  <c r="AA275" i="9" s="1"/>
  <c r="O276" i="9"/>
  <c r="P276" i="9"/>
  <c r="Q276" i="9"/>
  <c r="T276" i="9"/>
  <c r="Y276" i="9"/>
  <c r="AA276" i="9" s="1"/>
  <c r="O277" i="9"/>
  <c r="P277" i="9" s="1"/>
  <c r="Q277" i="9"/>
  <c r="T277" i="9"/>
  <c r="Y277" i="9"/>
  <c r="O278" i="9"/>
  <c r="Q278" i="9" s="1"/>
  <c r="P278" i="9"/>
  <c r="T278" i="9"/>
  <c r="V278" i="9" s="1"/>
  <c r="Y278" i="9"/>
  <c r="O279" i="9"/>
  <c r="Q279" i="9" s="1"/>
  <c r="P279" i="9"/>
  <c r="T279" i="9"/>
  <c r="Y279" i="9"/>
  <c r="O280" i="9"/>
  <c r="P280" i="9" s="1"/>
  <c r="Q280" i="9"/>
  <c r="T280" i="9"/>
  <c r="Y280" i="9"/>
  <c r="O281" i="9"/>
  <c r="P281" i="9" s="1"/>
  <c r="Q281" i="9"/>
  <c r="T281" i="9"/>
  <c r="V281" i="9" s="1"/>
  <c r="Y281" i="9"/>
  <c r="O282" i="9"/>
  <c r="P282" i="9" s="1"/>
  <c r="T282" i="9"/>
  <c r="V282" i="9" s="1"/>
  <c r="Y282" i="9"/>
  <c r="O283" i="9"/>
  <c r="T283" i="9"/>
  <c r="Y283" i="9"/>
  <c r="AA283" i="9" s="1"/>
  <c r="O284" i="9"/>
  <c r="Q284" i="9" s="1"/>
  <c r="P284" i="9"/>
  <c r="T284" i="9"/>
  <c r="V284" i="9"/>
  <c r="Y284" i="9"/>
  <c r="AA284" i="9" s="1"/>
  <c r="O285" i="9"/>
  <c r="Q285" i="9" s="1"/>
  <c r="P285" i="9"/>
  <c r="T285" i="9"/>
  <c r="Y285" i="9"/>
  <c r="O286" i="9"/>
  <c r="P286" i="9"/>
  <c r="Q286" i="9"/>
  <c r="T286" i="9"/>
  <c r="V286" i="9" s="1"/>
  <c r="Y286" i="9"/>
  <c r="O287" i="9"/>
  <c r="Q287" i="9" s="1"/>
  <c r="T287" i="9"/>
  <c r="V287" i="9"/>
  <c r="Y287" i="9"/>
  <c r="O288" i="9"/>
  <c r="P288" i="9" s="1"/>
  <c r="Q288" i="9"/>
  <c r="T288" i="9"/>
  <c r="Y288" i="9"/>
  <c r="O289" i="9"/>
  <c r="P289" i="9"/>
  <c r="Q289" i="9"/>
  <c r="T289" i="9"/>
  <c r="V289" i="9" s="1"/>
  <c r="Y289" i="9"/>
  <c r="O290" i="9"/>
  <c r="P290" i="9" s="1"/>
  <c r="T290" i="9"/>
  <c r="V290" i="9"/>
  <c r="Y290" i="9"/>
  <c r="O291" i="9"/>
  <c r="T291" i="9"/>
  <c r="Y291" i="9"/>
  <c r="O292" i="9"/>
  <c r="Q292" i="9" s="1"/>
  <c r="T292" i="9"/>
  <c r="Y292" i="9"/>
  <c r="O293" i="9"/>
  <c r="P293" i="9" s="1"/>
  <c r="T293" i="9"/>
  <c r="Y293" i="9"/>
  <c r="O294" i="9"/>
  <c r="P294" i="9" s="1"/>
  <c r="T294" i="9"/>
  <c r="V294" i="9" s="1"/>
  <c r="Y294" i="9"/>
  <c r="O295" i="9"/>
  <c r="Q295" i="9" s="1"/>
  <c r="T295" i="9"/>
  <c r="V295" i="9"/>
  <c r="Y295" i="9"/>
  <c r="O296" i="9"/>
  <c r="P296" i="9" s="1"/>
  <c r="T296" i="9"/>
  <c r="V296" i="9"/>
  <c r="Y296" i="9"/>
  <c r="O297" i="9"/>
  <c r="P297" i="9"/>
  <c r="Q297" i="9"/>
  <c r="T297" i="9"/>
  <c r="V297" i="9" s="1"/>
  <c r="Y297" i="9"/>
  <c r="O298" i="9"/>
  <c r="P298" i="9" s="1"/>
  <c r="T298" i="9"/>
  <c r="V298" i="9"/>
  <c r="Y298" i="9"/>
  <c r="O299" i="9"/>
  <c r="T299" i="9"/>
  <c r="Y299" i="9"/>
  <c r="O300" i="9"/>
  <c r="P300" i="9" s="1"/>
  <c r="T300" i="9"/>
  <c r="V300" i="9"/>
  <c r="Y300" i="9"/>
  <c r="O301" i="9"/>
  <c r="Q301" i="9" s="1"/>
  <c r="P301" i="9"/>
  <c r="T301" i="9"/>
  <c r="Y301" i="9"/>
  <c r="O302" i="9"/>
  <c r="P302" i="9"/>
  <c r="Q302" i="9"/>
  <c r="T302" i="9"/>
  <c r="V302" i="9" s="1"/>
  <c r="Y302" i="9"/>
  <c r="O303" i="9"/>
  <c r="Q303" i="9" s="1"/>
  <c r="T303" i="9"/>
  <c r="V303" i="9"/>
  <c r="Y303" i="9"/>
  <c r="O304" i="9"/>
  <c r="P304" i="9" s="1"/>
  <c r="Q304" i="9"/>
  <c r="T304" i="9"/>
  <c r="Y304" i="9"/>
  <c r="O305" i="9"/>
  <c r="P305" i="9"/>
  <c r="Q305" i="9"/>
  <c r="T305" i="9"/>
  <c r="V305" i="9" s="1"/>
  <c r="Y305" i="9"/>
  <c r="O306" i="9"/>
  <c r="P306" i="9" s="1"/>
  <c r="T306" i="9"/>
  <c r="V306" i="9"/>
  <c r="Y306" i="9"/>
  <c r="O307" i="9"/>
  <c r="T307" i="9"/>
  <c r="Y307" i="9"/>
  <c r="O308" i="9"/>
  <c r="Q308" i="9" s="1"/>
  <c r="P308" i="9"/>
  <c r="T308" i="9"/>
  <c r="V308" i="9"/>
  <c r="Y308" i="9"/>
  <c r="O309" i="9"/>
  <c r="Q309" i="9" s="1"/>
  <c r="P309" i="9"/>
  <c r="T309" i="9"/>
  <c r="Y309" i="9"/>
  <c r="O310" i="9"/>
  <c r="P310" i="9"/>
  <c r="Q310" i="9"/>
  <c r="T310" i="9"/>
  <c r="V310" i="9" s="1"/>
  <c r="Y310" i="9"/>
  <c r="O311" i="9"/>
  <c r="Q311" i="9" s="1"/>
  <c r="P311" i="9"/>
  <c r="T311" i="9"/>
  <c r="V311" i="9"/>
  <c r="Y311" i="9"/>
  <c r="O312" i="9"/>
  <c r="P312" i="9" s="1"/>
  <c r="Q312" i="9"/>
  <c r="T312" i="9"/>
  <c r="Y312" i="9"/>
  <c r="O313" i="9"/>
  <c r="Q313" i="9" s="1"/>
  <c r="P313" i="9"/>
  <c r="T313" i="9"/>
  <c r="V313" i="9" s="1"/>
  <c r="Y313" i="9"/>
  <c r="O314" i="9"/>
  <c r="P314" i="9" s="1"/>
  <c r="T314" i="9"/>
  <c r="V314" i="9" s="1"/>
  <c r="Y314" i="9"/>
  <c r="O315" i="9"/>
  <c r="T315" i="9"/>
  <c r="Y315" i="9"/>
  <c r="O316" i="9"/>
  <c r="P316" i="9" s="1"/>
  <c r="T316" i="9"/>
  <c r="Y316" i="9"/>
  <c r="Z316" i="9" s="1"/>
  <c r="O317" i="9"/>
  <c r="P317" i="9" s="1"/>
  <c r="Q317" i="9"/>
  <c r="T317" i="9"/>
  <c r="Y317" i="9"/>
  <c r="O318" i="9"/>
  <c r="P318" i="9"/>
  <c r="Q318" i="9"/>
  <c r="T318" i="9"/>
  <c r="V318" i="9" s="1"/>
  <c r="Y318" i="9"/>
  <c r="O319" i="9"/>
  <c r="Q319" i="9" s="1"/>
  <c r="P319" i="9"/>
  <c r="T319" i="9"/>
  <c r="Y319" i="9"/>
  <c r="O320" i="9"/>
  <c r="P320" i="9" s="1"/>
  <c r="T320" i="9"/>
  <c r="V320" i="9"/>
  <c r="Y320" i="9"/>
  <c r="O321" i="9"/>
  <c r="P321" i="9" s="1"/>
  <c r="T321" i="9"/>
  <c r="V321" i="9" s="1"/>
  <c r="Y321" i="9"/>
  <c r="O322" i="9"/>
  <c r="P322" i="9" s="1"/>
  <c r="T322" i="9"/>
  <c r="V322" i="9" s="1"/>
  <c r="Y322" i="9"/>
  <c r="O323" i="9"/>
  <c r="T323" i="9"/>
  <c r="Y323" i="9"/>
  <c r="O324" i="9"/>
  <c r="P324" i="9" s="1"/>
  <c r="T324" i="9"/>
  <c r="V324" i="9"/>
  <c r="Y324" i="9"/>
  <c r="O325" i="9"/>
  <c r="P325" i="9"/>
  <c r="Q325" i="9"/>
  <c r="T325" i="9"/>
  <c r="Y325" i="9"/>
  <c r="O326" i="9"/>
  <c r="P326" i="9"/>
  <c r="Q326" i="9"/>
  <c r="T326" i="9"/>
  <c r="V326" i="9" s="1"/>
  <c r="Y326" i="9"/>
  <c r="O327" i="9"/>
  <c r="Q327" i="9" s="1"/>
  <c r="P327" i="9"/>
  <c r="T327" i="9"/>
  <c r="V327" i="9"/>
  <c r="Y327" i="9"/>
  <c r="O328" i="9"/>
  <c r="P328" i="9" s="1"/>
  <c r="Q328" i="9"/>
  <c r="T328" i="9"/>
  <c r="Y328" i="9"/>
  <c r="O329" i="9"/>
  <c r="P329" i="9"/>
  <c r="Q329" i="9"/>
  <c r="T329" i="9"/>
  <c r="V329" i="9" s="1"/>
  <c r="Y329" i="9"/>
  <c r="O330" i="9"/>
  <c r="P330" i="9" s="1"/>
  <c r="T330" i="9"/>
  <c r="Y330" i="9"/>
  <c r="O331" i="9"/>
  <c r="T331" i="9"/>
  <c r="Y331" i="9"/>
  <c r="O332" i="9"/>
  <c r="Q332" i="9" s="1"/>
  <c r="P332" i="9"/>
  <c r="T332" i="9"/>
  <c r="Y332" i="9"/>
  <c r="O333" i="9"/>
  <c r="P333" i="9"/>
  <c r="Q333" i="9"/>
  <c r="T333" i="9"/>
  <c r="Y333" i="9"/>
  <c r="O334" i="9"/>
  <c r="P334" i="9" s="1"/>
  <c r="T334" i="9"/>
  <c r="V334" i="9" s="1"/>
  <c r="Y334" i="9"/>
  <c r="O335" i="9"/>
  <c r="Q335" i="9" s="1"/>
  <c r="T335" i="9"/>
  <c r="V335" i="9" s="1"/>
  <c r="Y335" i="9"/>
  <c r="O336" i="9"/>
  <c r="P336" i="9" s="1"/>
  <c r="Q336" i="9"/>
  <c r="T336" i="9"/>
  <c r="Y336" i="9"/>
  <c r="O337" i="9"/>
  <c r="P337" i="9" s="1"/>
  <c r="Q337" i="9"/>
  <c r="T337" i="9"/>
  <c r="V337" i="9" s="1"/>
  <c r="Y337" i="9"/>
  <c r="AA337" i="9" s="1"/>
  <c r="O338" i="9"/>
  <c r="P338" i="9" s="1"/>
  <c r="T338" i="9"/>
  <c r="V338" i="9" s="1"/>
  <c r="Y338" i="9"/>
  <c r="O339" i="9"/>
  <c r="T339" i="9"/>
  <c r="Y339" i="9"/>
  <c r="AA339" i="9" s="1"/>
  <c r="O340" i="9"/>
  <c r="Q340" i="9" s="1"/>
  <c r="P340" i="9"/>
  <c r="T340" i="9"/>
  <c r="V340" i="9"/>
  <c r="Y340" i="9"/>
  <c r="O341" i="9"/>
  <c r="P341" i="9"/>
  <c r="Q341" i="9"/>
  <c r="T341" i="9"/>
  <c r="Y341" i="9"/>
  <c r="O342" i="9"/>
  <c r="Q342" i="9" s="1"/>
  <c r="P342" i="9"/>
  <c r="T342" i="9"/>
  <c r="V342" i="9" s="1"/>
  <c r="Y342" i="9"/>
  <c r="O343" i="9"/>
  <c r="P343" i="9"/>
  <c r="Q343" i="9"/>
  <c r="T343" i="9"/>
  <c r="V343" i="9" s="1"/>
  <c r="Y343" i="9"/>
  <c r="O344" i="9"/>
  <c r="P344" i="9" s="1"/>
  <c r="T344" i="9"/>
  <c r="V344" i="9"/>
  <c r="Y344" i="9"/>
  <c r="O345" i="9"/>
  <c r="P345" i="9" s="1"/>
  <c r="T345" i="9"/>
  <c r="V345" i="9"/>
  <c r="Y345" i="9"/>
  <c r="O346" i="9"/>
  <c r="P346" i="9" s="1"/>
  <c r="T346" i="9"/>
  <c r="Y346" i="9"/>
  <c r="Z346" i="9" s="1"/>
  <c r="O347" i="9"/>
  <c r="Q347" i="9" s="1"/>
  <c r="P347" i="9"/>
  <c r="T347" i="9"/>
  <c r="V347" i="9"/>
  <c r="Y347" i="9"/>
  <c r="O348" i="9"/>
  <c r="Q348" i="9" s="1"/>
  <c r="T348" i="9"/>
  <c r="V348" i="9"/>
  <c r="Y348" i="9"/>
  <c r="O349" i="9"/>
  <c r="Q349" i="9" s="1"/>
  <c r="P349" i="9"/>
  <c r="T349" i="9"/>
  <c r="Y349" i="9"/>
  <c r="O350" i="9"/>
  <c r="P350" i="9"/>
  <c r="Q350" i="9"/>
  <c r="T350" i="9"/>
  <c r="V350" i="9" s="1"/>
  <c r="Y350" i="9"/>
  <c r="O351" i="9"/>
  <c r="P351" i="9"/>
  <c r="Q351" i="9"/>
  <c r="T351" i="9"/>
  <c r="V351" i="9" s="1"/>
  <c r="Y351" i="9"/>
  <c r="O352" i="9"/>
  <c r="P352" i="9" s="1"/>
  <c r="T352" i="9"/>
  <c r="V352" i="9"/>
  <c r="Y352" i="9"/>
  <c r="O353" i="9"/>
  <c r="P353" i="9"/>
  <c r="Q353" i="9"/>
  <c r="T353" i="9"/>
  <c r="Y353" i="9"/>
  <c r="O354" i="9"/>
  <c r="P354" i="9" s="1"/>
  <c r="T354" i="9"/>
  <c r="V354" i="9"/>
  <c r="Y354" i="9"/>
  <c r="O355" i="9"/>
  <c r="Q355" i="9" s="1"/>
  <c r="T355" i="9"/>
  <c r="V355" i="9"/>
  <c r="Y355" i="9"/>
  <c r="O356" i="9"/>
  <c r="Q356" i="9" s="1"/>
  <c r="P356" i="9"/>
  <c r="T356" i="9"/>
  <c r="Y356" i="9"/>
  <c r="O357" i="9"/>
  <c r="P357" i="9"/>
  <c r="Q357" i="9"/>
  <c r="T357" i="9"/>
  <c r="Y357" i="9"/>
  <c r="O358" i="9"/>
  <c r="P358" i="9" s="1"/>
  <c r="T358" i="9"/>
  <c r="V358" i="9" s="1"/>
  <c r="Y358" i="9"/>
  <c r="O359" i="9"/>
  <c r="Q359" i="9" s="1"/>
  <c r="P359" i="9"/>
  <c r="T359" i="9"/>
  <c r="V359" i="9" s="1"/>
  <c r="Y359" i="9"/>
  <c r="O360" i="9"/>
  <c r="P360" i="9" s="1"/>
  <c r="T360" i="9"/>
  <c r="V360" i="9"/>
  <c r="Y360" i="9"/>
  <c r="O361" i="9"/>
  <c r="P361" i="9" s="1"/>
  <c r="Q361" i="9"/>
  <c r="T361" i="9"/>
  <c r="V361" i="9"/>
  <c r="Y361" i="9"/>
  <c r="O362" i="9"/>
  <c r="P362" i="9" s="1"/>
  <c r="T362" i="9"/>
  <c r="V362" i="9"/>
  <c r="Y362" i="9"/>
  <c r="Y10" i="9"/>
  <c r="Y9" i="9"/>
  <c r="Y8" i="9"/>
  <c r="Y7" i="9"/>
  <c r="Y6" i="9"/>
  <c r="Y5" i="9"/>
  <c r="Y4" i="9"/>
  <c r="T10" i="9"/>
  <c r="T9" i="9"/>
  <c r="V9" i="9" s="1"/>
  <c r="T8" i="9"/>
  <c r="T7" i="9"/>
  <c r="V7" i="9" s="1"/>
  <c r="T6" i="9"/>
  <c r="T5" i="9"/>
  <c r="T4" i="9"/>
  <c r="O6" i="9"/>
  <c r="P6" i="9" s="1"/>
  <c r="O7" i="9"/>
  <c r="Q7" i="9" s="1"/>
  <c r="O8" i="9"/>
  <c r="P8" i="9" s="1"/>
  <c r="O9" i="9"/>
  <c r="Q9" i="9" s="1"/>
  <c r="O10" i="9"/>
  <c r="P10" i="9" s="1"/>
  <c r="O4" i="9"/>
  <c r="Q4" i="9" s="1"/>
  <c r="O5" i="9"/>
  <c r="P5" i="9" s="1"/>
  <c r="H9" i="6"/>
  <c r="F10" i="6"/>
  <c r="G11" i="6"/>
  <c r="H11" i="6" s="1"/>
  <c r="F12" i="6"/>
  <c r="G13" i="6"/>
  <c r="H13" i="6" s="1"/>
  <c r="F14" i="6"/>
  <c r="G15" i="6"/>
  <c r="H15" i="6" s="1"/>
  <c r="F16" i="6"/>
  <c r="G17" i="6"/>
  <c r="H17" i="6" s="1"/>
  <c r="F18" i="6"/>
  <c r="G2" i="1"/>
  <c r="G6" i="1" s="1"/>
  <c r="K10" i="2"/>
  <c r="K11" i="2"/>
  <c r="N9" i="2"/>
  <c r="N11" i="2" s="1"/>
  <c r="K14" i="2"/>
  <c r="D6" i="1"/>
  <c r="D2" i="8"/>
  <c r="T2" i="8" s="1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2" i="8"/>
  <c r="J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2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D3" i="8"/>
  <c r="T3" i="8" s="1"/>
  <c r="D4" i="8"/>
  <c r="T4" i="8" s="1"/>
  <c r="D5" i="8"/>
  <c r="T5" i="8" s="1"/>
  <c r="D6" i="8"/>
  <c r="T6" i="8" s="1"/>
  <c r="D7" i="8"/>
  <c r="T7" i="8" s="1"/>
  <c r="D8" i="8"/>
  <c r="T8" i="8" s="1"/>
  <c r="D9" i="8"/>
  <c r="T9" i="8" s="1"/>
  <c r="D10" i="8"/>
  <c r="T10" i="8" s="1"/>
  <c r="D11" i="8"/>
  <c r="T11" i="8" s="1"/>
  <c r="D12" i="8"/>
  <c r="T12" i="8" s="1"/>
  <c r="D13" i="8"/>
  <c r="T13" i="8" s="1"/>
  <c r="D14" i="8"/>
  <c r="T14" i="8" s="1"/>
  <c r="D15" i="8"/>
  <c r="T15" i="8" s="1"/>
  <c r="D16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2" i="8"/>
  <c r="U12" i="6"/>
  <c r="U13" i="6"/>
  <c r="U14" i="6"/>
  <c r="U11" i="6"/>
  <c r="B13" i="5"/>
  <c r="B12" i="5"/>
  <c r="B8" i="5"/>
  <c r="B6" i="5"/>
  <c r="B11" i="5" s="1"/>
  <c r="G9" i="2"/>
  <c r="G11" i="2" s="1"/>
  <c r="D12" i="2"/>
  <c r="D14" i="2"/>
  <c r="N16" i="2" l="1"/>
  <c r="S2" i="8"/>
  <c r="R2" i="8"/>
  <c r="Q2" i="8"/>
  <c r="O2" i="8"/>
  <c r="O15" i="8"/>
  <c r="O7" i="8"/>
  <c r="P15" i="8"/>
  <c r="P7" i="8"/>
  <c r="Q14" i="8"/>
  <c r="Q6" i="8"/>
  <c r="R13" i="8"/>
  <c r="R5" i="8"/>
  <c r="S12" i="8"/>
  <c r="S4" i="8"/>
  <c r="O14" i="8"/>
  <c r="O6" i="8"/>
  <c r="P14" i="8"/>
  <c r="P6" i="8"/>
  <c r="Q13" i="8"/>
  <c r="Q5" i="8"/>
  <c r="R12" i="8"/>
  <c r="R4" i="8"/>
  <c r="S11" i="8"/>
  <c r="S3" i="8"/>
  <c r="O13" i="8"/>
  <c r="O5" i="8"/>
  <c r="P13" i="8"/>
  <c r="P5" i="8"/>
  <c r="Q12" i="8"/>
  <c r="Q4" i="8"/>
  <c r="R11" i="8"/>
  <c r="R3" i="8"/>
  <c r="S10" i="8"/>
  <c r="O12" i="8"/>
  <c r="O4" i="8"/>
  <c r="P12" i="8"/>
  <c r="P4" i="8"/>
  <c r="Q11" i="8"/>
  <c r="Q3" i="8"/>
  <c r="R10" i="8"/>
  <c r="S9" i="8"/>
  <c r="O11" i="8"/>
  <c r="O3" i="8"/>
  <c r="P11" i="8"/>
  <c r="P3" i="8"/>
  <c r="Q10" i="8"/>
  <c r="R9" i="8"/>
  <c r="S16" i="8"/>
  <c r="S8" i="8"/>
  <c r="O10" i="8"/>
  <c r="P10" i="8"/>
  <c r="Q9" i="8"/>
  <c r="R16" i="8"/>
  <c r="R8" i="8"/>
  <c r="S15" i="8"/>
  <c r="S7" i="8"/>
  <c r="O9" i="8"/>
  <c r="P9" i="8"/>
  <c r="Q16" i="8"/>
  <c r="Q8" i="8"/>
  <c r="R15" i="8"/>
  <c r="R7" i="8"/>
  <c r="S14" i="8"/>
  <c r="S6" i="8"/>
  <c r="O16" i="8"/>
  <c r="O8" i="8"/>
  <c r="P16" i="8"/>
  <c r="P8" i="8"/>
  <c r="Q15" i="8"/>
  <c r="Q7" i="8"/>
  <c r="R14" i="8"/>
  <c r="R6" i="8"/>
  <c r="S13" i="8"/>
  <c r="S5" i="8"/>
  <c r="Z11" i="9"/>
  <c r="Z173" i="9"/>
  <c r="AA260" i="9"/>
  <c r="Q358" i="9"/>
  <c r="Q334" i="9"/>
  <c r="P303" i="9"/>
  <c r="Q300" i="9"/>
  <c r="V292" i="9"/>
  <c r="Q272" i="9"/>
  <c r="V254" i="9"/>
  <c r="P234" i="9"/>
  <c r="Q195" i="9"/>
  <c r="V188" i="9"/>
  <c r="V182" i="9"/>
  <c r="V174" i="9"/>
  <c r="P173" i="9"/>
  <c r="P158" i="9"/>
  <c r="Q147" i="9"/>
  <c r="V109" i="9"/>
  <c r="Q40" i="9"/>
  <c r="V32" i="9"/>
  <c r="V25" i="9"/>
  <c r="Z275" i="9"/>
  <c r="Z107" i="9"/>
  <c r="AA124" i="9"/>
  <c r="Q8" i="9"/>
  <c r="V356" i="9"/>
  <c r="P355" i="9"/>
  <c r="V353" i="9"/>
  <c r="P348" i="9"/>
  <c r="V346" i="9"/>
  <c r="Q345" i="9"/>
  <c r="V339" i="9"/>
  <c r="V332" i="9"/>
  <c r="Q324" i="9"/>
  <c r="Q316" i="9"/>
  <c r="Q294" i="9"/>
  <c r="P287" i="9"/>
  <c r="Q270" i="9"/>
  <c r="Q265" i="9"/>
  <c r="V263" i="9"/>
  <c r="Q252" i="9"/>
  <c r="V246" i="9"/>
  <c r="Q239" i="9"/>
  <c r="Q204" i="9"/>
  <c r="P198" i="9"/>
  <c r="V196" i="9"/>
  <c r="Q186" i="9"/>
  <c r="P178" i="9"/>
  <c r="Q171" i="9"/>
  <c r="V163" i="9"/>
  <c r="V141" i="9"/>
  <c r="V99" i="9"/>
  <c r="Q63" i="9"/>
  <c r="V53" i="9"/>
  <c r="Q38" i="9"/>
  <c r="P36" i="9"/>
  <c r="Q34" i="9"/>
  <c r="Z259" i="9"/>
  <c r="Z77" i="9"/>
  <c r="AA68" i="9"/>
  <c r="Z203" i="9"/>
  <c r="Z109" i="9"/>
  <c r="V328" i="9"/>
  <c r="V312" i="9"/>
  <c r="P292" i="9"/>
  <c r="V288" i="9"/>
  <c r="V220" i="9"/>
  <c r="P206" i="9"/>
  <c r="Q201" i="9"/>
  <c r="V199" i="9"/>
  <c r="V191" i="9"/>
  <c r="P190" i="9"/>
  <c r="Q188" i="9"/>
  <c r="P165" i="9"/>
  <c r="P140" i="9"/>
  <c r="P124" i="9"/>
  <c r="V69" i="9"/>
  <c r="P25" i="9"/>
  <c r="P12" i="9"/>
  <c r="Z251" i="9"/>
  <c r="Z45" i="9"/>
  <c r="AA60" i="9"/>
  <c r="AA352" i="9"/>
  <c r="Z352" i="9"/>
  <c r="AA344" i="9"/>
  <c r="Z344" i="9"/>
  <c r="AA265" i="9"/>
  <c r="Z265" i="9"/>
  <c r="Q339" i="9"/>
  <c r="P339" i="9"/>
  <c r="AA326" i="9"/>
  <c r="Z326" i="9"/>
  <c r="AA357" i="9"/>
  <c r="Z357" i="9"/>
  <c r="AA349" i="9"/>
  <c r="Z349" i="9"/>
  <c r="AA341" i="9"/>
  <c r="Z341" i="9"/>
  <c r="AA318" i="9"/>
  <c r="Z318" i="9"/>
  <c r="AA301" i="9"/>
  <c r="Z301" i="9"/>
  <c r="AA282" i="9"/>
  <c r="Z282" i="9"/>
  <c r="AA279" i="9"/>
  <c r="Z279" i="9"/>
  <c r="Q275" i="9"/>
  <c r="P275" i="9"/>
  <c r="Q267" i="9"/>
  <c r="P267" i="9"/>
  <c r="AA263" i="9"/>
  <c r="Z263" i="9"/>
  <c r="AA257" i="9"/>
  <c r="Z257" i="9"/>
  <c r="AA255" i="9"/>
  <c r="Z255" i="9"/>
  <c r="V237" i="9"/>
  <c r="Q222" i="9"/>
  <c r="P222" i="9"/>
  <c r="Z178" i="9"/>
  <c r="AA178" i="9"/>
  <c r="V162" i="9"/>
  <c r="P157" i="9"/>
  <c r="Q157" i="9"/>
  <c r="Z150" i="9"/>
  <c r="AA150" i="9"/>
  <c r="P139" i="9"/>
  <c r="Q139" i="9"/>
  <c r="Z137" i="9"/>
  <c r="AA137" i="9"/>
  <c r="Q81" i="9"/>
  <c r="P81" i="9"/>
  <c r="Z72" i="9"/>
  <c r="AA72" i="9"/>
  <c r="Q49" i="9"/>
  <c r="P49" i="9"/>
  <c r="AA37" i="9"/>
  <c r="Z37" i="9"/>
  <c r="AA29" i="9"/>
  <c r="Z29" i="9"/>
  <c r="Z139" i="9"/>
  <c r="Z337" i="9"/>
  <c r="V5" i="9"/>
  <c r="Z362" i="9"/>
  <c r="AA362" i="9"/>
  <c r="Q360" i="9"/>
  <c r="Z354" i="9"/>
  <c r="AA354" i="9"/>
  <c r="Q352" i="9"/>
  <c r="Q344" i="9"/>
  <c r="Q331" i="9"/>
  <c r="P331" i="9"/>
  <c r="V323" i="9"/>
  <c r="Q320" i="9"/>
  <c r="AA315" i="9"/>
  <c r="Z315" i="9"/>
  <c r="AA313" i="9"/>
  <c r="Z313" i="9"/>
  <c r="AA310" i="9"/>
  <c r="Z310" i="9"/>
  <c r="V304" i="9"/>
  <c r="P295" i="9"/>
  <c r="AA293" i="9"/>
  <c r="Z293" i="9"/>
  <c r="V279" i="9"/>
  <c r="V276" i="9"/>
  <c r="AA274" i="9"/>
  <c r="Z274" i="9"/>
  <c r="V268" i="9"/>
  <c r="AA266" i="9"/>
  <c r="Z266" i="9"/>
  <c r="Q259" i="9"/>
  <c r="P254" i="9"/>
  <c r="Q247" i="9"/>
  <c r="AA243" i="9"/>
  <c r="Z243" i="9"/>
  <c r="Z231" i="9"/>
  <c r="AA231" i="9"/>
  <c r="P227" i="9"/>
  <c r="Q227" i="9"/>
  <c r="AA221" i="9"/>
  <c r="Z221" i="9"/>
  <c r="P218" i="9"/>
  <c r="Q218" i="9"/>
  <c r="V186" i="9"/>
  <c r="P142" i="9"/>
  <c r="Q142" i="9"/>
  <c r="Z140" i="9"/>
  <c r="AA140" i="9"/>
  <c r="Z138" i="9"/>
  <c r="AA138" i="9"/>
  <c r="Z128" i="9"/>
  <c r="AA128" i="9"/>
  <c r="Q98" i="9"/>
  <c r="P98" i="9"/>
  <c r="P22" i="9"/>
  <c r="AA346" i="9"/>
  <c r="AA303" i="9"/>
  <c r="Z303" i="9"/>
  <c r="Z8" i="9"/>
  <c r="AA8" i="9"/>
  <c r="AA353" i="9"/>
  <c r="Z353" i="9"/>
  <c r="Z338" i="9"/>
  <c r="AA338" i="9"/>
  <c r="AA342" i="9"/>
  <c r="Z342" i="9"/>
  <c r="V315" i="9"/>
  <c r="AA285" i="9"/>
  <c r="Z285" i="9"/>
  <c r="V180" i="9"/>
  <c r="V156" i="9"/>
  <c r="AA141" i="9"/>
  <c r="Z141" i="9"/>
  <c r="V52" i="9"/>
  <c r="Q299" i="9"/>
  <c r="P299" i="9"/>
  <c r="AA345" i="9"/>
  <c r="Z345" i="9"/>
  <c r="AA317" i="9"/>
  <c r="Z317" i="9"/>
  <c r="AA262" i="9"/>
  <c r="Z262" i="9"/>
  <c r="Z10" i="9"/>
  <c r="AA10" i="9"/>
  <c r="AA321" i="9"/>
  <c r="Z321" i="9"/>
  <c r="AA358" i="9"/>
  <c r="Z358" i="9"/>
  <c r="AA350" i="9"/>
  <c r="Z350" i="9"/>
  <c r="Z330" i="9"/>
  <c r="AA330" i="9"/>
  <c r="AA327" i="9"/>
  <c r="Z327" i="9"/>
  <c r="Q323" i="9"/>
  <c r="P323" i="9"/>
  <c r="AA305" i="9"/>
  <c r="Z305" i="9"/>
  <c r="Q262" i="9"/>
  <c r="P262" i="9"/>
  <c r="Z236" i="9"/>
  <c r="AA236" i="9"/>
  <c r="Z233" i="9"/>
  <c r="AA233" i="9"/>
  <c r="AA163" i="9"/>
  <c r="Z163" i="9"/>
  <c r="Z143" i="9"/>
  <c r="AA143" i="9"/>
  <c r="AA5" i="9"/>
  <c r="Z5" i="9"/>
  <c r="AA359" i="9"/>
  <c r="Z359" i="9"/>
  <c r="AA343" i="9"/>
  <c r="Z343" i="9"/>
  <c r="AA336" i="9"/>
  <c r="Z336" i="9"/>
  <c r="V330" i="9"/>
  <c r="Z322" i="9"/>
  <c r="AA322" i="9"/>
  <c r="Q321" i="9"/>
  <c r="AA319" i="9"/>
  <c r="Z319" i="9"/>
  <c r="Q315" i="9"/>
  <c r="P315" i="9"/>
  <c r="V307" i="9"/>
  <c r="AA299" i="9"/>
  <c r="Z299" i="9"/>
  <c r="AA297" i="9"/>
  <c r="Z297" i="9"/>
  <c r="AA294" i="9"/>
  <c r="Z294" i="9"/>
  <c r="Q293" i="9"/>
  <c r="AA277" i="9"/>
  <c r="Z277" i="9"/>
  <c r="AA269" i="9"/>
  <c r="Z269" i="9"/>
  <c r="Q260" i="9"/>
  <c r="AA258" i="9"/>
  <c r="Z258" i="9"/>
  <c r="AA256" i="9"/>
  <c r="Z256" i="9"/>
  <c r="AA246" i="9"/>
  <c r="Z246" i="9"/>
  <c r="Q223" i="9"/>
  <c r="Z198" i="9"/>
  <c r="AA198" i="9"/>
  <c r="AA189" i="9"/>
  <c r="Z189" i="9"/>
  <c r="Z167" i="9"/>
  <c r="AA167" i="9"/>
  <c r="V113" i="9"/>
  <c r="Q54" i="9"/>
  <c r="P54" i="9"/>
  <c r="AA252" i="9"/>
  <c r="Z356" i="9"/>
  <c r="AA356" i="9"/>
  <c r="AA361" i="9"/>
  <c r="Z361" i="9"/>
  <c r="AA295" i="9"/>
  <c r="Z295" i="9"/>
  <c r="AA273" i="9"/>
  <c r="Z273" i="9"/>
  <c r="Z9" i="9"/>
  <c r="AA9" i="9"/>
  <c r="AA331" i="9"/>
  <c r="Z331" i="9"/>
  <c r="V8" i="9"/>
  <c r="AA335" i="9"/>
  <c r="Z335" i="9"/>
  <c r="V331" i="9"/>
  <c r="AA323" i="9"/>
  <c r="Z323" i="9"/>
  <c r="AA307" i="9"/>
  <c r="Z307" i="9"/>
  <c r="AA302" i="9"/>
  <c r="Z302" i="9"/>
  <c r="V271" i="9"/>
  <c r="Q214" i="9"/>
  <c r="P214" i="9"/>
  <c r="AA165" i="9"/>
  <c r="Z165" i="9"/>
  <c r="V152" i="9"/>
  <c r="P150" i="9"/>
  <c r="Q150" i="9"/>
  <c r="Z145" i="9"/>
  <c r="AA145" i="9"/>
  <c r="Q41" i="9"/>
  <c r="P41" i="9"/>
  <c r="V31" i="9"/>
  <c r="AA351" i="9"/>
  <c r="Z351" i="9"/>
  <c r="Z6" i="9"/>
  <c r="AA6" i="9"/>
  <c r="AA355" i="9"/>
  <c r="Z355" i="9"/>
  <c r="AA347" i="9"/>
  <c r="Z347" i="9"/>
  <c r="V336" i="9"/>
  <c r="P335" i="9"/>
  <c r="AA333" i="9"/>
  <c r="Z333" i="9"/>
  <c r="V319" i="9"/>
  <c r="V316" i="9"/>
  <c r="Z314" i="9"/>
  <c r="AA314" i="9"/>
  <c r="AA311" i="9"/>
  <c r="Z311" i="9"/>
  <c r="Q307" i="9"/>
  <c r="P307" i="9"/>
  <c r="V299" i="9"/>
  <c r="Q296" i="9"/>
  <c r="AA291" i="9"/>
  <c r="Z291" i="9"/>
  <c r="AA289" i="9"/>
  <c r="Z289" i="9"/>
  <c r="AA286" i="9"/>
  <c r="Z286" i="9"/>
  <c r="V280" i="9"/>
  <c r="Q263" i="9"/>
  <c r="V261" i="9"/>
  <c r="V253" i="9"/>
  <c r="P250" i="9"/>
  <c r="Z241" i="9"/>
  <c r="AA241" i="9"/>
  <c r="AA239" i="9"/>
  <c r="Z239" i="9"/>
  <c r="AA229" i="9"/>
  <c r="Z229" i="9"/>
  <c r="V219" i="9"/>
  <c r="V213" i="9"/>
  <c r="V189" i="9"/>
  <c r="V187" i="9"/>
  <c r="V183" i="9"/>
  <c r="P182" i="9"/>
  <c r="P176" i="9"/>
  <c r="Q176" i="9"/>
  <c r="Q128" i="9"/>
  <c r="P128" i="9"/>
  <c r="V122" i="9"/>
  <c r="V107" i="9"/>
  <c r="Q76" i="9"/>
  <c r="P76" i="9"/>
  <c r="AA61" i="9"/>
  <c r="Z61" i="9"/>
  <c r="Z235" i="9"/>
  <c r="Z7" i="9"/>
  <c r="AA7" i="9"/>
  <c r="Z340" i="9"/>
  <c r="AA340" i="9"/>
  <c r="AA306" i="9"/>
  <c r="Z306" i="9"/>
  <c r="V291" i="9"/>
  <c r="AA281" i="9"/>
  <c r="Z281" i="9"/>
  <c r="AA278" i="9"/>
  <c r="Z278" i="9"/>
  <c r="AA270" i="9"/>
  <c r="Z270" i="9"/>
  <c r="AA247" i="9"/>
  <c r="Z247" i="9"/>
  <c r="Q243" i="9"/>
  <c r="P238" i="9"/>
  <c r="Q231" i="9"/>
  <c r="AA227" i="9"/>
  <c r="Z227" i="9"/>
  <c r="P219" i="9"/>
  <c r="P208" i="9"/>
  <c r="Q208" i="9"/>
  <c r="V204" i="9"/>
  <c r="Z201" i="9"/>
  <c r="AA201" i="9"/>
  <c r="P194" i="9"/>
  <c r="Z185" i="9"/>
  <c r="AA185" i="9"/>
  <c r="V131" i="9"/>
  <c r="P111" i="9"/>
  <c r="Q111" i="9"/>
  <c r="Z108" i="9"/>
  <c r="AA108" i="9"/>
  <c r="Z12" i="9"/>
  <c r="AA12" i="9"/>
  <c r="AA360" i="9"/>
  <c r="Z360" i="9"/>
  <c r="Z348" i="9"/>
  <c r="AA348" i="9"/>
  <c r="AA334" i="9"/>
  <c r="Z334" i="9"/>
  <c r="AA298" i="9"/>
  <c r="Z298" i="9"/>
  <c r="V283" i="9"/>
  <c r="Z249" i="9"/>
  <c r="AA249" i="9"/>
  <c r="V244" i="9"/>
  <c r="Z212" i="9"/>
  <c r="AA212" i="9"/>
  <c r="Z207" i="9"/>
  <c r="AA207" i="9"/>
  <c r="Z188" i="9"/>
  <c r="AA188" i="9"/>
  <c r="P167" i="9"/>
  <c r="Q167" i="9"/>
  <c r="P163" i="9"/>
  <c r="Q163" i="9"/>
  <c r="P161" i="9"/>
  <c r="Q161" i="9"/>
  <c r="Q133" i="9"/>
  <c r="P133" i="9"/>
  <c r="AA123" i="9"/>
  <c r="Z123" i="9"/>
  <c r="Z114" i="9"/>
  <c r="AA114" i="9"/>
  <c r="Z110" i="9"/>
  <c r="AA110" i="9"/>
  <c r="Z28" i="9"/>
  <c r="AA28" i="9"/>
  <c r="Z26" i="9"/>
  <c r="AA26" i="9"/>
  <c r="Z283" i="9"/>
  <c r="AA325" i="9"/>
  <c r="Z325" i="9"/>
  <c r="Q291" i="9"/>
  <c r="P291" i="9"/>
  <c r="AA329" i="9"/>
  <c r="Z329" i="9"/>
  <c r="AA309" i="9"/>
  <c r="Z309" i="9"/>
  <c r="AA290" i="9"/>
  <c r="Z290" i="9"/>
  <c r="AA287" i="9"/>
  <c r="Z287" i="9"/>
  <c r="Q283" i="9"/>
  <c r="P283" i="9"/>
  <c r="V275" i="9"/>
  <c r="V267" i="9"/>
  <c r="Q246" i="9"/>
  <c r="P246" i="9"/>
  <c r="Z242" i="9"/>
  <c r="AA242" i="9"/>
  <c r="Z240" i="9"/>
  <c r="AA240" i="9"/>
  <c r="Z230" i="9"/>
  <c r="AA230" i="9"/>
  <c r="V222" i="9"/>
  <c r="P216" i="9"/>
  <c r="Q216" i="9"/>
  <c r="Z214" i="9"/>
  <c r="AA214" i="9"/>
  <c r="V212" i="9"/>
  <c r="Z209" i="9"/>
  <c r="AA209" i="9"/>
  <c r="V207" i="9"/>
  <c r="V168" i="9"/>
  <c r="V119" i="9"/>
  <c r="AA117" i="9"/>
  <c r="Z117" i="9"/>
  <c r="V20" i="9"/>
  <c r="AA13" i="9"/>
  <c r="Z13" i="9"/>
  <c r="AA271" i="9"/>
  <c r="Z271" i="9"/>
  <c r="AA253" i="9"/>
  <c r="Z253" i="9"/>
  <c r="Z228" i="9"/>
  <c r="AA228" i="9"/>
  <c r="AA219" i="9"/>
  <c r="Z219" i="9"/>
  <c r="AA213" i="9"/>
  <c r="Z213" i="9"/>
  <c r="Z191" i="9"/>
  <c r="AA191" i="9"/>
  <c r="P187" i="9"/>
  <c r="Q187" i="9"/>
  <c r="Z175" i="9"/>
  <c r="AA175" i="9"/>
  <c r="V165" i="9"/>
  <c r="Z159" i="9"/>
  <c r="AA159" i="9"/>
  <c r="P152" i="9"/>
  <c r="Q152" i="9"/>
  <c r="AA149" i="9"/>
  <c r="Z149" i="9"/>
  <c r="V112" i="9"/>
  <c r="Z104" i="9"/>
  <c r="AA104" i="9"/>
  <c r="Z92" i="9"/>
  <c r="AA92" i="9"/>
  <c r="AA69" i="9"/>
  <c r="Z69" i="9"/>
  <c r="AA53" i="9"/>
  <c r="Z53" i="9"/>
  <c r="Z40" i="9"/>
  <c r="AA40" i="9"/>
  <c r="Q33" i="9"/>
  <c r="P33" i="9"/>
  <c r="Z268" i="9"/>
  <c r="Z205" i="9"/>
  <c r="Z244" i="9"/>
  <c r="AA244" i="9"/>
  <c r="V228" i="9"/>
  <c r="Z225" i="9"/>
  <c r="AA225" i="9"/>
  <c r="Z223" i="9"/>
  <c r="AA223" i="9"/>
  <c r="Z210" i="9"/>
  <c r="AA210" i="9"/>
  <c r="P196" i="9"/>
  <c r="Q196" i="9"/>
  <c r="Z194" i="9"/>
  <c r="AA194" i="9"/>
  <c r="P185" i="9"/>
  <c r="Q185" i="9"/>
  <c r="V181" i="9"/>
  <c r="Z151" i="9"/>
  <c r="AA151" i="9"/>
  <c r="P121" i="9"/>
  <c r="Q121" i="9"/>
  <c r="P106" i="9"/>
  <c r="Q106" i="9"/>
  <c r="V57" i="9"/>
  <c r="Q44" i="9"/>
  <c r="P44" i="9"/>
  <c r="Z32" i="9"/>
  <c r="AA32" i="9"/>
  <c r="Z25" i="9"/>
  <c r="AA25" i="9"/>
  <c r="Z23" i="9"/>
  <c r="AA23" i="9"/>
  <c r="Z267" i="9"/>
  <c r="Z75" i="9"/>
  <c r="Z332" i="9"/>
  <c r="AA332" i="9"/>
  <c r="AA328" i="9"/>
  <c r="Z328" i="9"/>
  <c r="Z324" i="9"/>
  <c r="AA324" i="9"/>
  <c r="AA320" i="9"/>
  <c r="Z320" i="9"/>
  <c r="AA312" i="9"/>
  <c r="Z312" i="9"/>
  <c r="Z308" i="9"/>
  <c r="AA308" i="9"/>
  <c r="AA304" i="9"/>
  <c r="Z304" i="9"/>
  <c r="Z300" i="9"/>
  <c r="AA300" i="9"/>
  <c r="AA296" i="9"/>
  <c r="Z296" i="9"/>
  <c r="Z292" i="9"/>
  <c r="AA292" i="9"/>
  <c r="AA288" i="9"/>
  <c r="Z288" i="9"/>
  <c r="AA280" i="9"/>
  <c r="Z280" i="9"/>
  <c r="AA272" i="9"/>
  <c r="Z272" i="9"/>
  <c r="AA264" i="9"/>
  <c r="Z264" i="9"/>
  <c r="AA254" i="9"/>
  <c r="Z254" i="9"/>
  <c r="Z250" i="9"/>
  <c r="AA250" i="9"/>
  <c r="AA248" i="9"/>
  <c r="Z248" i="9"/>
  <c r="Z238" i="9"/>
  <c r="AA238" i="9"/>
  <c r="Z234" i="9"/>
  <c r="AA234" i="9"/>
  <c r="Q230" i="9"/>
  <c r="P230" i="9"/>
  <c r="Z220" i="9"/>
  <c r="AA220" i="9"/>
  <c r="AA211" i="9"/>
  <c r="Z211" i="9"/>
  <c r="Z208" i="9"/>
  <c r="AA208" i="9"/>
  <c r="V205" i="9"/>
  <c r="Q199" i="9"/>
  <c r="P199" i="9"/>
  <c r="AA195" i="9"/>
  <c r="Z195" i="9"/>
  <c r="Z184" i="9"/>
  <c r="AA184" i="9"/>
  <c r="P179" i="9"/>
  <c r="Q179" i="9"/>
  <c r="P154" i="9"/>
  <c r="Q154" i="9"/>
  <c r="Z129" i="9"/>
  <c r="AA129" i="9"/>
  <c r="V124" i="9"/>
  <c r="Z122" i="9"/>
  <c r="AA122" i="9"/>
  <c r="Z120" i="9"/>
  <c r="AA120" i="9"/>
  <c r="Z105" i="9"/>
  <c r="AA105" i="9"/>
  <c r="AA93" i="9"/>
  <c r="Z93" i="9"/>
  <c r="Z88" i="9"/>
  <c r="AA88" i="9"/>
  <c r="Z86" i="9"/>
  <c r="AA86" i="9"/>
  <c r="Q73" i="9"/>
  <c r="P73" i="9"/>
  <c r="Z64" i="9"/>
  <c r="AA64" i="9"/>
  <c r="V36" i="9"/>
  <c r="AA132" i="9"/>
  <c r="AA261" i="9"/>
  <c r="Z261" i="9"/>
  <c r="AA245" i="9"/>
  <c r="Z245" i="9"/>
  <c r="Z226" i="9"/>
  <c r="AA226" i="9"/>
  <c r="Z224" i="9"/>
  <c r="AA224" i="9"/>
  <c r="Z217" i="9"/>
  <c r="AA217" i="9"/>
  <c r="Z215" i="9"/>
  <c r="AA215" i="9"/>
  <c r="P184" i="9"/>
  <c r="Q184" i="9"/>
  <c r="Z174" i="9"/>
  <c r="AA174" i="9"/>
  <c r="Z160" i="9"/>
  <c r="AA160" i="9"/>
  <c r="Z158" i="9"/>
  <c r="AA158" i="9"/>
  <c r="V153" i="9"/>
  <c r="Z144" i="9"/>
  <c r="AA144" i="9"/>
  <c r="AA99" i="9"/>
  <c r="Z99" i="9"/>
  <c r="V84" i="9"/>
  <c r="V74" i="9"/>
  <c r="V66" i="9"/>
  <c r="P30" i="9"/>
  <c r="Q30" i="9"/>
  <c r="P14" i="9"/>
  <c r="Q14" i="9"/>
  <c r="Z284" i="9"/>
  <c r="AA316" i="9"/>
  <c r="Z169" i="9"/>
  <c r="AA169" i="9"/>
  <c r="Z166" i="9"/>
  <c r="AA166" i="9"/>
  <c r="Z152" i="9"/>
  <c r="AA152" i="9"/>
  <c r="Z146" i="9"/>
  <c r="AA146" i="9"/>
  <c r="Z135" i="9"/>
  <c r="AA135" i="9"/>
  <c r="Z127" i="9"/>
  <c r="AA127" i="9"/>
  <c r="Z102" i="9"/>
  <c r="AA102" i="9"/>
  <c r="Z97" i="9"/>
  <c r="AA97" i="9"/>
  <c r="Z89" i="9"/>
  <c r="AA89" i="9"/>
  <c r="Z80" i="9"/>
  <c r="AA80" i="9"/>
  <c r="Q77" i="9"/>
  <c r="V75" i="9"/>
  <c r="Z48" i="9"/>
  <c r="AA48" i="9"/>
  <c r="Q45" i="9"/>
  <c r="P20" i="9"/>
  <c r="Z16" i="9"/>
  <c r="AA16" i="9"/>
  <c r="Z197" i="9"/>
  <c r="Z133" i="9"/>
  <c r="Z101" i="9"/>
  <c r="AA180" i="9"/>
  <c r="AA116" i="9"/>
  <c r="AA52" i="9"/>
  <c r="Z202" i="9"/>
  <c r="AA202" i="9"/>
  <c r="Z170" i="9"/>
  <c r="AA170" i="9"/>
  <c r="Z130" i="9"/>
  <c r="AA130" i="9"/>
  <c r="Q120" i="9"/>
  <c r="Z118" i="9"/>
  <c r="AA118" i="9"/>
  <c r="Q114" i="9"/>
  <c r="Z106" i="9"/>
  <c r="AA106" i="9"/>
  <c r="Z95" i="9"/>
  <c r="AA95" i="9"/>
  <c r="Z90" i="9"/>
  <c r="AA90" i="9"/>
  <c r="Q86" i="9"/>
  <c r="Z81" i="9"/>
  <c r="AA81" i="9"/>
  <c r="Z78" i="9"/>
  <c r="AA78" i="9"/>
  <c r="Z70" i="9"/>
  <c r="AA70" i="9"/>
  <c r="Z62" i="9"/>
  <c r="AA62" i="9"/>
  <c r="Q58" i="9"/>
  <c r="Z56" i="9"/>
  <c r="AA56" i="9"/>
  <c r="Z46" i="9"/>
  <c r="AA46" i="9"/>
  <c r="Z41" i="9"/>
  <c r="AA41" i="9"/>
  <c r="Z38" i="9"/>
  <c r="AA38" i="9"/>
  <c r="Q23" i="9"/>
  <c r="V21" i="9"/>
  <c r="Q18" i="9"/>
  <c r="V16" i="9"/>
  <c r="Z131" i="9"/>
  <c r="Z67" i="9"/>
  <c r="Z35" i="9"/>
  <c r="AA172" i="9"/>
  <c r="AA44" i="9"/>
  <c r="Z232" i="9"/>
  <c r="AA232" i="9"/>
  <c r="Z222" i="9"/>
  <c r="AA222" i="9"/>
  <c r="Z218" i="9"/>
  <c r="AA218" i="9"/>
  <c r="Z216" i="9"/>
  <c r="AA216" i="9"/>
  <c r="Z206" i="9"/>
  <c r="AA206" i="9"/>
  <c r="Z199" i="9"/>
  <c r="AA199" i="9"/>
  <c r="Z192" i="9"/>
  <c r="AA192" i="9"/>
  <c r="Z182" i="9"/>
  <c r="AA182" i="9"/>
  <c r="Z176" i="9"/>
  <c r="AA176" i="9"/>
  <c r="Z161" i="9"/>
  <c r="AA161" i="9"/>
  <c r="Z142" i="9"/>
  <c r="AA142" i="9"/>
  <c r="Z136" i="9"/>
  <c r="AA136" i="9"/>
  <c r="Z121" i="9"/>
  <c r="AA121" i="9"/>
  <c r="Z111" i="9"/>
  <c r="AA111" i="9"/>
  <c r="V106" i="9"/>
  <c r="Z103" i="9"/>
  <c r="AA103" i="9"/>
  <c r="P102" i="9"/>
  <c r="P92" i="9"/>
  <c r="Z73" i="9"/>
  <c r="AA73" i="9"/>
  <c r="Z65" i="9"/>
  <c r="AA65" i="9"/>
  <c r="V59" i="9"/>
  <c r="V56" i="9"/>
  <c r="Z42" i="9"/>
  <c r="AA42" i="9"/>
  <c r="Q37" i="9"/>
  <c r="Z30" i="9"/>
  <c r="AA30" i="9"/>
  <c r="Z14" i="9"/>
  <c r="AA14" i="9"/>
  <c r="Z157" i="9"/>
  <c r="Z125" i="9"/>
  <c r="AA164" i="9"/>
  <c r="AA100" i="9"/>
  <c r="AA36" i="9"/>
  <c r="Z112" i="9"/>
  <c r="AA112" i="9"/>
  <c r="Z98" i="9"/>
  <c r="AA98" i="9"/>
  <c r="Z87" i="9"/>
  <c r="AA87" i="9"/>
  <c r="Z74" i="9"/>
  <c r="AA74" i="9"/>
  <c r="Z71" i="9"/>
  <c r="AA71" i="9"/>
  <c r="Z66" i="9"/>
  <c r="AA66" i="9"/>
  <c r="Z63" i="9"/>
  <c r="AA63" i="9"/>
  <c r="Z54" i="9"/>
  <c r="AA54" i="9"/>
  <c r="Z49" i="9"/>
  <c r="AA49" i="9"/>
  <c r="Z39" i="9"/>
  <c r="AA39" i="9"/>
  <c r="Z33" i="9"/>
  <c r="AA33" i="9"/>
  <c r="Z24" i="9"/>
  <c r="AA24" i="9"/>
  <c r="Z187" i="9"/>
  <c r="Z155" i="9"/>
  <c r="Z91" i="9"/>
  <c r="Z59" i="9"/>
  <c r="Z27" i="9"/>
  <c r="AA156" i="9"/>
  <c r="Z186" i="9"/>
  <c r="AA186" i="9"/>
  <c r="Z183" i="9"/>
  <c r="AA183" i="9"/>
  <c r="Z168" i="9"/>
  <c r="AA168" i="9"/>
  <c r="Z162" i="9"/>
  <c r="AA162" i="9"/>
  <c r="Z153" i="9"/>
  <c r="AA153" i="9"/>
  <c r="Z134" i="9"/>
  <c r="AA134" i="9"/>
  <c r="Z119" i="9"/>
  <c r="AA119" i="9"/>
  <c r="Z113" i="9"/>
  <c r="AA113" i="9"/>
  <c r="Z94" i="9"/>
  <c r="AA94" i="9"/>
  <c r="Z82" i="9"/>
  <c r="AA82" i="9"/>
  <c r="Z79" i="9"/>
  <c r="AA79" i="9"/>
  <c r="P65" i="9"/>
  <c r="Z57" i="9"/>
  <c r="AA57" i="9"/>
  <c r="Z50" i="9"/>
  <c r="AA50" i="9"/>
  <c r="V49" i="9"/>
  <c r="Z47" i="9"/>
  <c r="AA47" i="9"/>
  <c r="Z34" i="9"/>
  <c r="AA34" i="9"/>
  <c r="Z31" i="9"/>
  <c r="AA31" i="9"/>
  <c r="V27" i="9"/>
  <c r="V24" i="9"/>
  <c r="Z22" i="9"/>
  <c r="AA22" i="9"/>
  <c r="Z17" i="9"/>
  <c r="AA17" i="9"/>
  <c r="V11" i="9"/>
  <c r="Z181" i="9"/>
  <c r="Z85" i="9"/>
  <c r="Z21" i="9"/>
  <c r="AA148" i="9"/>
  <c r="AA84" i="9"/>
  <c r="AA20" i="9"/>
  <c r="Z200" i="9"/>
  <c r="AA200" i="9"/>
  <c r="Z193" i="9"/>
  <c r="AA193" i="9"/>
  <c r="Z190" i="9"/>
  <c r="AA190" i="9"/>
  <c r="Z177" i="9"/>
  <c r="AA177" i="9"/>
  <c r="Z154" i="9"/>
  <c r="AA154" i="9"/>
  <c r="Z126" i="9"/>
  <c r="AA126" i="9"/>
  <c r="Z96" i="9"/>
  <c r="AA96" i="9"/>
  <c r="Z58" i="9"/>
  <c r="AA58" i="9"/>
  <c r="Z55" i="9"/>
  <c r="AA55" i="9"/>
  <c r="Z18" i="9"/>
  <c r="AA18" i="9"/>
  <c r="Z15" i="9"/>
  <c r="AA15" i="9"/>
  <c r="Z179" i="9"/>
  <c r="Z147" i="9"/>
  <c r="Z115" i="9"/>
  <c r="Z83" i="9"/>
  <c r="Z51" i="9"/>
  <c r="Z19" i="9"/>
  <c r="AA204" i="9"/>
  <c r="AA76" i="9"/>
  <c r="V264" i="9"/>
  <c r="P53" i="9"/>
  <c r="Q53" i="9"/>
  <c r="V46" i="9"/>
  <c r="V216" i="9"/>
  <c r="P189" i="9"/>
  <c r="Q189" i="9"/>
  <c r="V19" i="9"/>
  <c r="P197" i="9"/>
  <c r="Q197" i="9"/>
  <c r="V184" i="9"/>
  <c r="P143" i="9"/>
  <c r="Q143" i="9"/>
  <c r="P131" i="9"/>
  <c r="Q131" i="9"/>
  <c r="P21" i="9"/>
  <c r="Q21" i="9"/>
  <c r="P19" i="9"/>
  <c r="Q19" i="9"/>
  <c r="V14" i="9"/>
  <c r="V145" i="9"/>
  <c r="V111" i="9"/>
  <c r="P64" i="9"/>
  <c r="Q64" i="9"/>
  <c r="V51" i="9"/>
  <c r="V161" i="9"/>
  <c r="V65" i="9"/>
  <c r="V35" i="9"/>
  <c r="V177" i="9"/>
  <c r="P48" i="9"/>
  <c r="Q48" i="9"/>
  <c r="P159" i="9"/>
  <c r="Q159" i="9"/>
  <c r="V127" i="9"/>
  <c r="V120" i="9"/>
  <c r="P107" i="9"/>
  <c r="Q107" i="9"/>
  <c r="V94" i="9"/>
  <c r="P83" i="9"/>
  <c r="Q83" i="9"/>
  <c r="V72" i="9"/>
  <c r="V17" i="9"/>
  <c r="P16" i="9"/>
  <c r="Q16" i="9"/>
  <c r="V200" i="9"/>
  <c r="V62" i="9"/>
  <c r="P99" i="9"/>
  <c r="Q99" i="9"/>
  <c r="V248" i="9"/>
  <c r="V232" i="9"/>
  <c r="V95" i="9"/>
  <c r="V30" i="9"/>
  <c r="V33" i="9"/>
  <c r="Q362" i="9"/>
  <c r="V357" i="9"/>
  <c r="V349" i="9"/>
  <c r="Q346" i="9"/>
  <c r="V341" i="9"/>
  <c r="Q338" i="9"/>
  <c r="V333" i="9"/>
  <c r="Q330" i="9"/>
  <c r="V325" i="9"/>
  <c r="Q322" i="9"/>
  <c r="V317" i="9"/>
  <c r="Q314" i="9"/>
  <c r="V309" i="9"/>
  <c r="Q306" i="9"/>
  <c r="V301" i="9"/>
  <c r="Q298" i="9"/>
  <c r="V293" i="9"/>
  <c r="Q290" i="9"/>
  <c r="V285" i="9"/>
  <c r="Q282" i="9"/>
  <c r="V277" i="9"/>
  <c r="Q274" i="9"/>
  <c r="V269" i="9"/>
  <c r="Q266" i="9"/>
  <c r="P261" i="9"/>
  <c r="Q261" i="9"/>
  <c r="V258" i="9"/>
  <c r="V250" i="9"/>
  <c r="V242" i="9"/>
  <c r="V234" i="9"/>
  <c r="V226" i="9"/>
  <c r="V218" i="9"/>
  <c r="V210" i="9"/>
  <c r="P205" i="9"/>
  <c r="Q205" i="9"/>
  <c r="V192" i="9"/>
  <c r="P175" i="9"/>
  <c r="Q175" i="9"/>
  <c r="Q166" i="9"/>
  <c r="Q144" i="9"/>
  <c r="Q135" i="9"/>
  <c r="V130" i="9"/>
  <c r="P110" i="9"/>
  <c r="Q110" i="9"/>
  <c r="P101" i="9"/>
  <c r="Q94" i="9"/>
  <c r="V78" i="9"/>
  <c r="P181" i="9"/>
  <c r="Q181" i="9"/>
  <c r="V88" i="9"/>
  <c r="P51" i="9"/>
  <c r="Q51" i="9"/>
  <c r="V38" i="9"/>
  <c r="V256" i="9"/>
  <c r="V240" i="9"/>
  <c r="V224" i="9"/>
  <c r="V208" i="9"/>
  <c r="V126" i="9"/>
  <c r="P115" i="9"/>
  <c r="Q115" i="9"/>
  <c r="P32" i="9"/>
  <c r="Q32" i="9"/>
  <c r="V98" i="9"/>
  <c r="Q354" i="9"/>
  <c r="Q257" i="9"/>
  <c r="P253" i="9"/>
  <c r="Q253" i="9"/>
  <c r="Q249" i="9"/>
  <c r="P245" i="9"/>
  <c r="Q245" i="9"/>
  <c r="Q241" i="9"/>
  <c r="P237" i="9"/>
  <c r="Q237" i="9"/>
  <c r="Q233" i="9"/>
  <c r="P229" i="9"/>
  <c r="Q229" i="9"/>
  <c r="Q225" i="9"/>
  <c r="P221" i="9"/>
  <c r="Q221" i="9"/>
  <c r="Q217" i="9"/>
  <c r="P213" i="9"/>
  <c r="Q213" i="9"/>
  <c r="Q209" i="9"/>
  <c r="P96" i="9"/>
  <c r="P87" i="9"/>
  <c r="V82" i="9"/>
  <c r="P80" i="9"/>
  <c r="Q80" i="9"/>
  <c r="V70" i="9"/>
  <c r="Q69" i="9"/>
  <c r="V67" i="9"/>
  <c r="V40" i="9"/>
  <c r="V118" i="9"/>
  <c r="V86" i="9"/>
  <c r="P59" i="9"/>
  <c r="Q59" i="9"/>
  <c r="P27" i="9"/>
  <c r="Q27" i="9"/>
  <c r="Q180" i="9"/>
  <c r="V176" i="9"/>
  <c r="V171" i="9"/>
  <c r="Q169" i="9"/>
  <c r="V160" i="9"/>
  <c r="V155" i="9"/>
  <c r="Q153" i="9"/>
  <c r="V144" i="9"/>
  <c r="V139" i="9"/>
  <c r="Q137" i="9"/>
  <c r="V129" i="9"/>
  <c r="V115" i="9"/>
  <c r="V110" i="9"/>
  <c r="Q109" i="9"/>
  <c r="Q104" i="9"/>
  <c r="V97" i="9"/>
  <c r="Q95" i="9"/>
  <c r="V83" i="9"/>
  <c r="Q78" i="9"/>
  <c r="P67" i="9"/>
  <c r="Q67" i="9"/>
  <c r="Q56" i="9"/>
  <c r="Q46" i="9"/>
  <c r="V43" i="9"/>
  <c r="P35" i="9"/>
  <c r="Q35" i="9"/>
  <c r="Q24" i="9"/>
  <c r="V166" i="9"/>
  <c r="P164" i="9"/>
  <c r="V150" i="9"/>
  <c r="P148" i="9"/>
  <c r="V134" i="9"/>
  <c r="P132" i="9"/>
  <c r="P123" i="9"/>
  <c r="Q123" i="9"/>
  <c r="P100" i="9"/>
  <c r="P91" i="9"/>
  <c r="Q91" i="9"/>
  <c r="P60" i="9"/>
  <c r="V54" i="9"/>
  <c r="V22" i="9"/>
  <c r="V102" i="9"/>
  <c r="P75" i="9"/>
  <c r="Q75" i="9"/>
  <c r="P43" i="9"/>
  <c r="Q43" i="9"/>
  <c r="Q11" i="9"/>
  <c r="Q10" i="9"/>
  <c r="P7" i="9"/>
  <c r="P9" i="9"/>
  <c r="Q6" i="9"/>
  <c r="Q5" i="9"/>
  <c r="P4" i="9"/>
  <c r="V10" i="9"/>
  <c r="V6" i="9"/>
  <c r="K12" i="2"/>
  <c r="K19" i="2" s="1"/>
  <c r="K18" i="2"/>
  <c r="N19" i="2" s="1"/>
  <c r="K16" i="2"/>
  <c r="N17" i="2"/>
  <c r="B15" i="5"/>
  <c r="B16" i="5" s="1"/>
  <c r="D17" i="2"/>
  <c r="G17" i="2"/>
  <c r="D19" i="2"/>
  <c r="D18" i="2"/>
  <c r="D16" i="2"/>
  <c r="G16" i="2"/>
  <c r="K17" i="2" l="1"/>
  <c r="N18" i="2"/>
  <c r="G18" i="2"/>
  <c r="G19" i="2"/>
</calcChain>
</file>

<file path=xl/sharedStrings.xml><?xml version="1.0" encoding="utf-8"?>
<sst xmlns="http://schemas.openxmlformats.org/spreadsheetml/2006/main" count="244" uniqueCount="122">
  <si>
    <t>Level</t>
  </si>
  <si>
    <t>Level w/rider</t>
  </si>
  <si>
    <t xml:space="preserve">Lifted </t>
  </si>
  <si>
    <t>Lifted w/rider</t>
  </si>
  <si>
    <t>Front Wheel (kg)</t>
  </si>
  <si>
    <t>Rear wheel (kg)</t>
  </si>
  <si>
    <t xml:space="preserve">Wheelbase </t>
  </si>
  <si>
    <t xml:space="preserve">weight of bike </t>
  </si>
  <si>
    <t>Rw RAD</t>
  </si>
  <si>
    <t>Rider weight</t>
  </si>
  <si>
    <t>Fw RAD</t>
  </si>
  <si>
    <t>Total weight</t>
  </si>
  <si>
    <t>RAV</t>
  </si>
  <si>
    <t>Stool height</t>
  </si>
  <si>
    <t>Stool weight</t>
  </si>
  <si>
    <t>Lifted angle (deg)</t>
  </si>
  <si>
    <t>XcoG</t>
  </si>
  <si>
    <t xml:space="preserve">%Front </t>
  </si>
  <si>
    <t>YcoG</t>
  </si>
  <si>
    <t>%Rear</t>
  </si>
  <si>
    <t>XcoG W/rider</t>
  </si>
  <si>
    <t xml:space="preserve">%Front W/rider </t>
  </si>
  <si>
    <t>YcoG W/rider</t>
  </si>
  <si>
    <t>%Rear W/rider</t>
  </si>
  <si>
    <t>Aprilia RS250</t>
  </si>
  <si>
    <t xml:space="preserve">Wheel Radius </t>
  </si>
  <si>
    <t xml:space="preserve">Rake angle </t>
  </si>
  <si>
    <t>Tripple clamp offset</t>
  </si>
  <si>
    <t xml:space="preserve">Trail </t>
  </si>
  <si>
    <t>Mass  (m)</t>
  </si>
  <si>
    <t>Frontal Area (A)</t>
  </si>
  <si>
    <t>Drag Coefficeint Cd</t>
  </si>
  <si>
    <t>Velocity (V)</t>
  </si>
  <si>
    <t>kg</t>
  </si>
  <si>
    <t>m^2</t>
  </si>
  <si>
    <t>Gradient of slope</t>
  </si>
  <si>
    <t>Aero Drag force (Fd)</t>
  </si>
  <si>
    <t xml:space="preserve">Density of air </t>
  </si>
  <si>
    <t xml:space="preserve">kg/m^3 </t>
  </si>
  <si>
    <t xml:space="preserve">Rolling resistance </t>
  </si>
  <si>
    <t xml:space="preserve">Rolling resistance due to gradient </t>
  </si>
  <si>
    <t>N</t>
  </si>
  <si>
    <t xml:space="preserve">Total resistive force </t>
  </si>
  <si>
    <t>Km/h</t>
  </si>
  <si>
    <t>M/S</t>
  </si>
  <si>
    <t xml:space="preserve">Slope Angle </t>
  </si>
  <si>
    <t>CdA</t>
  </si>
  <si>
    <t xml:space="preserve">Power Needed </t>
  </si>
  <si>
    <t>W</t>
  </si>
  <si>
    <t>%</t>
  </si>
  <si>
    <t>DEG</t>
  </si>
  <si>
    <t>Primary</t>
  </si>
  <si>
    <t>Final</t>
  </si>
  <si>
    <t>Tyre Diam</t>
  </si>
  <si>
    <t>RPM</t>
  </si>
  <si>
    <t>Ratios</t>
  </si>
  <si>
    <t>1st</t>
  </si>
  <si>
    <t>2nd</t>
  </si>
  <si>
    <t>3rd</t>
  </si>
  <si>
    <t>4th</t>
  </si>
  <si>
    <t xml:space="preserve">5th </t>
  </si>
  <si>
    <t>Speeds</t>
  </si>
  <si>
    <t xml:space="preserve">Revs </t>
  </si>
  <si>
    <t>Falls</t>
  </si>
  <si>
    <t>Chain size</t>
  </si>
  <si>
    <t xml:space="preserve">Front Sprocket </t>
  </si>
  <si>
    <t>Rear Sprocket</t>
  </si>
  <si>
    <t xml:space="preserve">Chain </t>
  </si>
  <si>
    <t xml:space="preserve">Distance between front sprocket and pivot </t>
  </si>
  <si>
    <t xml:space="preserve">Swing arm Length </t>
  </si>
  <si>
    <t xml:space="preserve">Chain Size </t>
  </si>
  <si>
    <t>Tyre width</t>
  </si>
  <si>
    <t>aspect ratio</t>
  </si>
  <si>
    <t>Ri</t>
  </si>
  <si>
    <t xml:space="preserve">Rim diametere </t>
  </si>
  <si>
    <t>Rear Tyre</t>
  </si>
  <si>
    <t>Goldspeed dry</t>
  </si>
  <si>
    <t>Small</t>
  </si>
  <si>
    <t>Inter</t>
  </si>
  <si>
    <t>michellin rain</t>
  </si>
  <si>
    <t xml:space="preserve">Diameter </t>
  </si>
  <si>
    <t>Power (hp)</t>
  </si>
  <si>
    <t>Power (kw)</t>
  </si>
  <si>
    <t>Road speed 1st (km/h)</t>
  </si>
  <si>
    <t xml:space="preserve">Road speed 2nd </t>
  </si>
  <si>
    <t>Road speed 3rd</t>
  </si>
  <si>
    <t>Road speed 4th</t>
  </si>
  <si>
    <t>Road speed 5th</t>
  </si>
  <si>
    <t>Road speed 6th</t>
  </si>
  <si>
    <t>N/A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</si>
  <si>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</si>
  <si>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</si>
  <si>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</si>
  <si>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</si>
  <si>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</si>
  <si>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</si>
  <si>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Y</t>
  </si>
  <si>
    <t>X</t>
  </si>
  <si>
    <t>6th</t>
  </si>
  <si>
    <t>RADS</t>
  </si>
  <si>
    <t>x</t>
  </si>
  <si>
    <t xml:space="preserve">y </t>
  </si>
  <si>
    <t xml:space="preserve">Fork Lenth </t>
  </si>
  <si>
    <t>FW RAD</t>
  </si>
  <si>
    <t>RW RAD</t>
  </si>
  <si>
    <t>Wheelbase</t>
  </si>
  <si>
    <t>Rear Sproket Radius</t>
  </si>
  <si>
    <t>Front Sproket Radius</t>
  </si>
  <si>
    <t>Distance  FS-SP</t>
  </si>
  <si>
    <t>Distance SP-GRND</t>
  </si>
  <si>
    <t>Distance FS- GRND</t>
  </si>
  <si>
    <t>Swingarm Length measured</t>
  </si>
  <si>
    <t xml:space="preserve">Swingarm Length Calcualted </t>
  </si>
  <si>
    <t>2022 RMZ 250</t>
  </si>
  <si>
    <t>Front Fork Length</t>
  </si>
  <si>
    <t>y</t>
  </si>
  <si>
    <t>Distance to FS</t>
  </si>
  <si>
    <t>Distance to SP</t>
  </si>
  <si>
    <t xml:space="preserve">Velocty </t>
  </si>
  <si>
    <t>Drag</t>
  </si>
  <si>
    <t>RS250</t>
  </si>
  <si>
    <t>RMZ250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</si>
</sst>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4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6" tint="0.3999755851924192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49998474074526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4" xfId="0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7" xfId="0" applyFont="1" applyFill="1" applyBorder="1"/>
    <xf numFmtId="0" fontId="3" fillId="2" borderId="12" xfId="0" applyFont="1" applyFill="1" applyBorder="1"/>
    <xf numFmtId="0" fontId="3" fillId="2" borderId="3" xfId="0" applyFont="1" applyFill="1" applyBorder="1"/>
    <xf numFmtId="0" fontId="3" fillId="2" borderId="0" xfId="0" applyFont="1" applyFill="1"/>
    <xf numFmtId="0" fontId="3" fillId="2" borderId="4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2" fontId="0" fillId="0" borderId="0" xfId="0" applyNumberFormat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7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12" fontId="0" fillId="4" borderId="24" xfId="0" applyNumberFormat="1" applyFill="1" applyBorder="1"/>
    <xf numFmtId="0" fontId="0" fillId="4" borderId="25" xfId="0" applyFill="1" applyBorder="1"/>
    <xf numFmtId="2" fontId="0" fillId="4" borderId="26" xfId="0" applyNumberFormat="1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4" xfId="0" applyFill="1" applyBorder="1"/>
    <xf numFmtId="0" fontId="0" fillId="3" borderId="26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19" xfId="0" applyFill="1" applyBorder="1"/>
    <xf numFmtId="0" fontId="0" fillId="3" borderId="31" xfId="0" applyFill="1" applyBorder="1"/>
    <xf numFmtId="0" fontId="5" fillId="3" borderId="20" xfId="0" applyFont="1" applyFill="1" applyBorder="1"/>
    <xf numFmtId="0" fontId="2" fillId="3" borderId="28" xfId="0" applyFont="1" applyFill="1" applyBorder="1"/>
    <xf numFmtId="0" fontId="0" fillId="3" borderId="32" xfId="0" applyFill="1" applyBorder="1"/>
    <xf numFmtId="0" fontId="0" fillId="3" borderId="33" xfId="0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6" xfId="0" applyFill="1" applyBorder="1"/>
    <xf numFmtId="0" fontId="4" fillId="2" borderId="18" xfId="0" applyFont="1" applyFill="1" applyBorder="1"/>
    <xf numFmtId="0" fontId="4" fillId="2" borderId="0" xfId="0" applyFont="1" applyFill="1"/>
    <xf numFmtId="0" fontId="4" fillId="2" borderId="16" xfId="0" applyFont="1" applyFill="1" applyBorder="1"/>
    <xf numFmtId="0" fontId="0" fillId="2" borderId="18" xfId="0" applyFill="1" applyBorder="1"/>
    <xf numFmtId="0" fontId="0" fillId="2" borderId="2" xfId="0" applyFill="1" applyBorder="1"/>
    <xf numFmtId="0" fontId="0" fillId="2" borderId="0" xfId="0" applyFill="1"/>
    <xf numFmtId="0" fontId="4" fillId="2" borderId="3" xfId="0" applyFont="1" applyFill="1" applyBorder="1"/>
    <xf numFmtId="0" fontId="0" fillId="3" borderId="37" xfId="0" applyFill="1" applyBorder="1"/>
    <xf numFmtId="0" fontId="0" fillId="5" borderId="0" xfId="0" applyFill="1"/>
    <xf numFmtId="12" fontId="0" fillId="5" borderId="0" xfId="0" applyNumberFormat="1" applyFill="1"/>
    <xf numFmtId="0" fontId="1" fillId="3" borderId="12" xfId="0" applyFont="1" applyFill="1" applyBorder="1"/>
    <xf numFmtId="0" fontId="3" fillId="5" borderId="0" xfId="0" applyFont="1" applyFill="1"/>
    <xf numFmtId="0" fontId="0" fillId="5" borderId="7" xfId="0" applyFill="1" applyBorder="1"/>
    <xf numFmtId="164" fontId="0" fillId="5" borderId="7" xfId="0" applyNumberFormat="1" applyFill="1" applyBorder="1"/>
    <xf numFmtId="0" fontId="7" fillId="5" borderId="0" xfId="0" applyFont="1" applyFill="1"/>
    <xf numFmtId="0" fontId="0" fillId="3" borderId="38" xfId="0" applyFill="1" applyBorder="1"/>
    <xf numFmtId="0" fontId="0" fillId="3" borderId="39" xfId="0" applyFill="1" applyBorder="1"/>
    <xf numFmtId="0" fontId="0" fillId="3" borderId="40" xfId="0" applyFill="1" applyBorder="1"/>
    <xf numFmtId="0" fontId="0" fillId="3" borderId="41" xfId="0" applyFill="1" applyBorder="1"/>
    <xf numFmtId="0" fontId="0" fillId="3" borderId="42" xfId="0" applyFill="1" applyBorder="1"/>
    <xf numFmtId="0" fontId="8" fillId="3" borderId="7" xfId="0" applyFont="1" applyFill="1" applyBorder="1"/>
    <xf numFmtId="0" fontId="2" fillId="3" borderId="12" xfId="0" applyFont="1" applyFill="1" applyBorder="1"/>
    <xf numFmtId="0" fontId="3" fillId="7" borderId="8" xfId="0" applyFont="1" applyFill="1" applyBorder="1"/>
    <xf numFmtId="0" fontId="3" fillId="7" borderId="10" xfId="0" applyFont="1" applyFill="1" applyBorder="1"/>
    <xf numFmtId="0" fontId="3" fillId="7" borderId="11" xfId="0" applyFont="1" applyFill="1" applyBorder="1"/>
    <xf numFmtId="0" fontId="3" fillId="7" borderId="12" xfId="0" applyFont="1" applyFill="1" applyBorder="1"/>
    <xf numFmtId="0" fontId="3" fillId="7" borderId="14" xfId="0" applyFont="1" applyFill="1" applyBorder="1"/>
    <xf numFmtId="0" fontId="3" fillId="7" borderId="17" xfId="0" applyFont="1" applyFill="1" applyBorder="1"/>
    <xf numFmtId="0" fontId="0" fillId="7" borderId="0" xfId="0" applyFill="1"/>
    <xf numFmtId="0" fontId="3" fillId="7" borderId="43" xfId="0" applyFont="1" applyFill="1" applyBorder="1"/>
    <xf numFmtId="0" fontId="3" fillId="7" borderId="44" xfId="0" applyFont="1" applyFill="1" applyBorder="1"/>
    <xf numFmtId="0" fontId="0" fillId="6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5" borderId="0" xfId="0" applyFill="1" applyBorder="1"/>
    <xf numFmtId="12" fontId="0" fillId="5" borderId="0" xfId="0" applyNumberFormat="1" applyFill="1" applyBorder="1"/>
    <xf numFmtId="2" fontId="0" fillId="5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'Drag Calc Graph'!$R$5</c:f>
              <c:strCache>
                <c:ptCount val="1"/>
                <c:pt idx="0">
                  <c:v>Drag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'Drag Calc Graph'!$Q$6:$Q$213</c:f>
              <c:numCache>
                <c:formatCode>General</c:formatCode>
                <c:ptCount val="20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</c:numCache>
            </c:numRef>
          </c:xVal>
          <c:yVal>
            <c:numRef>
              <c:f>'Drag Calc Graph'!$R$6:$R$213</c:f>
              <c:numCache>
                <c:formatCode>General</c:formatCode>
                <c:ptCount val="208"/>
                <c:pt idx="0">
                  <c:v>0</c:v>
                </c:pt>
                <c:pt idx="1">
                  <c:v>1.3732060185185187E-2</c:v>
                </c:pt>
                <c:pt idx="2">
                  <c:v>5.492824074074075E-2</c:v>
                </c:pt>
                <c:pt idx="3">
                  <c:v>0.12358854166666668</c:v>
                </c:pt>
                <c:pt idx="4">
                  <c:v>0.219712962962963</c:v>
                </c:pt>
                <c:pt idx="5">
                  <c:v>0.34330150462962961</c:v>
                </c:pt>
                <c:pt idx="6">
                  <c:v>0.49435416666666671</c:v>
                </c:pt>
                <c:pt idx="7">
                  <c:v>0.67287094907407408</c:v>
                </c:pt>
                <c:pt idx="8">
                  <c:v>0.878851851851852</c:v>
                </c:pt>
                <c:pt idx="9">
                  <c:v>1.112296875</c:v>
                </c:pt>
                <c:pt idx="10">
                  <c:v>1.3732060185185184</c:v>
                </c:pt>
                <c:pt idx="11">
                  <c:v>1.6615792824074074</c:v>
                </c:pt>
                <c:pt idx="12">
                  <c:v>1.9774166666666668</c:v>
                </c:pt>
                <c:pt idx="13">
                  <c:v>2.3207181712962961</c:v>
                </c:pt>
                <c:pt idx="14">
                  <c:v>2.6914837962962963</c:v>
                </c:pt>
                <c:pt idx="15">
                  <c:v>3.0897135416666672</c:v>
                </c:pt>
                <c:pt idx="16">
                  <c:v>3.515407407407408</c:v>
                </c:pt>
                <c:pt idx="17">
                  <c:v>3.9685653935185186</c:v>
                </c:pt>
                <c:pt idx="18">
                  <c:v>4.4491874999999999</c:v>
                </c:pt>
                <c:pt idx="19">
                  <c:v>4.9572737268518514</c:v>
                </c:pt>
                <c:pt idx="20">
                  <c:v>5.4928240740740737</c:v>
                </c:pt>
                <c:pt idx="21">
                  <c:v>6.0558385416666658</c:v>
                </c:pt>
                <c:pt idx="22">
                  <c:v>6.6463171296296295</c:v>
                </c:pt>
                <c:pt idx="23">
                  <c:v>7.2642598379629639</c:v>
                </c:pt>
                <c:pt idx="24">
                  <c:v>7.9096666666666673</c:v>
                </c:pt>
                <c:pt idx="25">
                  <c:v>8.5825376157407405</c:v>
                </c:pt>
                <c:pt idx="26">
                  <c:v>9.2828726851851844</c:v>
                </c:pt>
                <c:pt idx="27">
                  <c:v>10.010671875</c:v>
                </c:pt>
                <c:pt idx="28">
                  <c:v>10.765935185185185</c:v>
                </c:pt>
                <c:pt idx="29">
                  <c:v>11.54866261574074</c:v>
                </c:pt>
                <c:pt idx="30">
                  <c:v>12.358854166666669</c:v>
                </c:pt>
                <c:pt idx="31">
                  <c:v>13.196509837962962</c:v>
                </c:pt>
                <c:pt idx="32">
                  <c:v>14.061629629629632</c:v>
                </c:pt>
                <c:pt idx="33">
                  <c:v>14.954213541666666</c:v>
                </c:pt>
                <c:pt idx="34">
                  <c:v>15.874261574074074</c:v>
                </c:pt>
                <c:pt idx="35">
                  <c:v>16.821773726851848</c:v>
                </c:pt>
                <c:pt idx="36">
                  <c:v>17.796749999999999</c:v>
                </c:pt>
                <c:pt idx="37">
                  <c:v>18.799190393518522</c:v>
                </c:pt>
                <c:pt idx="38">
                  <c:v>19.829094907407406</c:v>
                </c:pt>
                <c:pt idx="39">
                  <c:v>20.886463541666672</c:v>
                </c:pt>
                <c:pt idx="40">
                  <c:v>21.971296296296295</c:v>
                </c:pt>
                <c:pt idx="41">
                  <c:v>23.0835931712963</c:v>
                </c:pt>
                <c:pt idx="42">
                  <c:v>24.223354166666663</c:v>
                </c:pt>
                <c:pt idx="43">
                  <c:v>25.390579282407405</c:v>
                </c:pt>
                <c:pt idx="44">
                  <c:v>26.585268518518518</c:v>
                </c:pt>
                <c:pt idx="45">
                  <c:v>27.807421874999999</c:v>
                </c:pt>
                <c:pt idx="46">
                  <c:v>29.057039351851856</c:v>
                </c:pt>
                <c:pt idx="47">
                  <c:v>30.334120949074073</c:v>
                </c:pt>
                <c:pt idx="48">
                  <c:v>31.638666666666669</c:v>
                </c:pt>
                <c:pt idx="49">
                  <c:v>32.97067650462963</c:v>
                </c:pt>
                <c:pt idx="50">
                  <c:v>34.330150462962962</c:v>
                </c:pt>
                <c:pt idx="51">
                  <c:v>35.717088541666662</c:v>
                </c:pt>
                <c:pt idx="52">
                  <c:v>37.131490740740738</c:v>
                </c:pt>
                <c:pt idx="53">
                  <c:v>38.573357060185181</c:v>
                </c:pt>
                <c:pt idx="54">
                  <c:v>40.0426875</c:v>
                </c:pt>
                <c:pt idx="55">
                  <c:v>41.539482060185186</c:v>
                </c:pt>
                <c:pt idx="56">
                  <c:v>43.063740740740741</c:v>
                </c:pt>
                <c:pt idx="57">
                  <c:v>44.615463541666671</c:v>
                </c:pt>
                <c:pt idx="58">
                  <c:v>46.194650462962962</c:v>
                </c:pt>
                <c:pt idx="59">
                  <c:v>47.801301504629627</c:v>
                </c:pt>
                <c:pt idx="60">
                  <c:v>49.435416666666676</c:v>
                </c:pt>
                <c:pt idx="61">
                  <c:v>51.096995949074064</c:v>
                </c:pt>
                <c:pt idx="62">
                  <c:v>52.786039351851848</c:v>
                </c:pt>
                <c:pt idx="63">
                  <c:v>54.502546875</c:v>
                </c:pt>
                <c:pt idx="64">
                  <c:v>56.246518518518528</c:v>
                </c:pt>
                <c:pt idx="65">
                  <c:v>58.017954282407416</c:v>
                </c:pt>
                <c:pt idx="66">
                  <c:v>59.816854166666666</c:v>
                </c:pt>
                <c:pt idx="67">
                  <c:v>61.643218171296297</c:v>
                </c:pt>
                <c:pt idx="68">
                  <c:v>63.497046296296297</c:v>
                </c:pt>
                <c:pt idx="69">
                  <c:v>65.378338541666679</c:v>
                </c:pt>
                <c:pt idx="70">
                  <c:v>67.287094907407393</c:v>
                </c:pt>
                <c:pt idx="71">
                  <c:v>69.223315393518504</c:v>
                </c:pt>
                <c:pt idx="72">
                  <c:v>71.186999999999998</c:v>
                </c:pt>
                <c:pt idx="73">
                  <c:v>73.178148726851859</c:v>
                </c:pt>
                <c:pt idx="74">
                  <c:v>75.196761574074088</c:v>
                </c:pt>
                <c:pt idx="75">
                  <c:v>77.242838541666657</c:v>
                </c:pt>
                <c:pt idx="76">
                  <c:v>79.316379629629623</c:v>
                </c:pt>
                <c:pt idx="77">
                  <c:v>81.41738483796297</c:v>
                </c:pt>
                <c:pt idx="78">
                  <c:v>83.545854166666686</c:v>
                </c:pt>
                <c:pt idx="79">
                  <c:v>85.701787615740727</c:v>
                </c:pt>
                <c:pt idx="80">
                  <c:v>87.885185185185179</c:v>
                </c:pt>
                <c:pt idx="81">
                  <c:v>90.096046874999999</c:v>
                </c:pt>
                <c:pt idx="82">
                  <c:v>92.334372685185201</c:v>
                </c:pt>
                <c:pt idx="83">
                  <c:v>94.600162615740743</c:v>
                </c:pt>
                <c:pt idx="84">
                  <c:v>96.893416666666653</c:v>
                </c:pt>
                <c:pt idx="85">
                  <c:v>99.214134837962959</c:v>
                </c:pt>
                <c:pt idx="86">
                  <c:v>101.56231712962962</c:v>
                </c:pt>
                <c:pt idx="87">
                  <c:v>103.93796354166668</c:v>
                </c:pt>
                <c:pt idx="88">
                  <c:v>106.34107407407407</c:v>
                </c:pt>
                <c:pt idx="89">
                  <c:v>108.77164872685185</c:v>
                </c:pt>
                <c:pt idx="90">
                  <c:v>111.2296875</c:v>
                </c:pt>
                <c:pt idx="91">
                  <c:v>113.71519039351853</c:v>
                </c:pt>
                <c:pt idx="92">
                  <c:v>116.22815740740742</c:v>
                </c:pt>
                <c:pt idx="93">
                  <c:v>118.76858854166666</c:v>
                </c:pt>
                <c:pt idx="94">
                  <c:v>121.33648379629629</c:v>
                </c:pt>
                <c:pt idx="95">
                  <c:v>123.93184317129629</c:v>
                </c:pt>
                <c:pt idx="96">
                  <c:v>126.55466666666668</c:v>
                </c:pt>
                <c:pt idx="97">
                  <c:v>129.20495428240739</c:v>
                </c:pt>
                <c:pt idx="98">
                  <c:v>131.88270601851852</c:v>
                </c:pt>
                <c:pt idx="99">
                  <c:v>134.58792187500001</c:v>
                </c:pt>
                <c:pt idx="100">
                  <c:v>137.32060185185185</c:v>
                </c:pt>
                <c:pt idx="101">
                  <c:v>140.0807459490741</c:v>
                </c:pt>
                <c:pt idx="102">
                  <c:v>142.86835416666665</c:v>
                </c:pt>
                <c:pt idx="103">
                  <c:v>145.68342650462961</c:v>
                </c:pt>
                <c:pt idx="104">
                  <c:v>148.52596296296295</c:v>
                </c:pt>
                <c:pt idx="105">
                  <c:v>151.39596354166667</c:v>
                </c:pt>
                <c:pt idx="106">
                  <c:v>154.29342824074072</c:v>
                </c:pt>
                <c:pt idx="107">
                  <c:v>157.21835706018516</c:v>
                </c:pt>
                <c:pt idx="108">
                  <c:v>160.17075</c:v>
                </c:pt>
                <c:pt idx="109">
                  <c:v>163.15060706018519</c:v>
                </c:pt>
                <c:pt idx="110">
                  <c:v>166.15792824074074</c:v>
                </c:pt>
                <c:pt idx="111">
                  <c:v>169.19271354166665</c:v>
                </c:pt>
                <c:pt idx="112">
                  <c:v>172.25496296296296</c:v>
                </c:pt>
                <c:pt idx="113">
                  <c:v>175.34467650462963</c:v>
                </c:pt>
                <c:pt idx="114">
                  <c:v>178.46185416666668</c:v>
                </c:pt>
                <c:pt idx="115">
                  <c:v>181.60649594907406</c:v>
                </c:pt>
                <c:pt idx="116">
                  <c:v>184.77860185185185</c:v>
                </c:pt>
                <c:pt idx="117">
                  <c:v>187.97817187499999</c:v>
                </c:pt>
                <c:pt idx="118">
                  <c:v>191.20520601851851</c:v>
                </c:pt>
                <c:pt idx="119">
                  <c:v>194.45970428240742</c:v>
                </c:pt>
                <c:pt idx="120">
                  <c:v>197.7416666666667</c:v>
                </c:pt>
                <c:pt idx="121">
                  <c:v>201.05109317129634</c:v>
                </c:pt>
                <c:pt idx="122">
                  <c:v>204.38798379629625</c:v>
                </c:pt>
                <c:pt idx="123">
                  <c:v>207.75233854166663</c:v>
                </c:pt>
                <c:pt idx="124">
                  <c:v>211.14415740740739</c:v>
                </c:pt>
                <c:pt idx="125">
                  <c:v>214.5634403935185</c:v>
                </c:pt>
                <c:pt idx="126">
                  <c:v>218.0101875</c:v>
                </c:pt>
                <c:pt idx="127">
                  <c:v>221.48439872685185</c:v>
                </c:pt>
                <c:pt idx="128">
                  <c:v>224.98607407407411</c:v>
                </c:pt>
                <c:pt idx="129">
                  <c:v>228.51521354166672</c:v>
                </c:pt>
                <c:pt idx="130">
                  <c:v>232.07181712962966</c:v>
                </c:pt>
                <c:pt idx="131">
                  <c:v>235.6558848379629</c:v>
                </c:pt>
                <c:pt idx="132">
                  <c:v>239.26741666666666</c:v>
                </c:pt>
                <c:pt idx="133">
                  <c:v>242.90641261574072</c:v>
                </c:pt>
                <c:pt idx="134">
                  <c:v>246.57287268518519</c:v>
                </c:pt>
                <c:pt idx="135">
                  <c:v>250.26679687500001</c:v>
                </c:pt>
                <c:pt idx="136">
                  <c:v>253.98818518518519</c:v>
                </c:pt>
                <c:pt idx="137">
                  <c:v>257.7370376157408</c:v>
                </c:pt>
                <c:pt idx="138">
                  <c:v>261.51335416666672</c:v>
                </c:pt>
                <c:pt idx="139">
                  <c:v>265.31713483796301</c:v>
                </c:pt>
                <c:pt idx="140">
                  <c:v>269.14837962962957</c:v>
                </c:pt>
                <c:pt idx="141">
                  <c:v>273.00708854166663</c:v>
                </c:pt>
                <c:pt idx="142">
                  <c:v>276.89326157407402</c:v>
                </c:pt>
                <c:pt idx="143">
                  <c:v>280.80689872685184</c:v>
                </c:pt>
                <c:pt idx="144">
                  <c:v>284.74799999999999</c:v>
                </c:pt>
                <c:pt idx="145">
                  <c:v>288.71656539351852</c:v>
                </c:pt>
                <c:pt idx="146">
                  <c:v>292.71259490740744</c:v>
                </c:pt>
                <c:pt idx="147">
                  <c:v>296.73608854166673</c:v>
                </c:pt>
                <c:pt idx="148">
                  <c:v>300.78704629629635</c:v>
                </c:pt>
                <c:pt idx="149">
                  <c:v>304.86546817129624</c:v>
                </c:pt>
                <c:pt idx="150">
                  <c:v>308.97135416666663</c:v>
                </c:pt>
                <c:pt idx="151">
                  <c:v>313.1047042824074</c:v>
                </c:pt>
                <c:pt idx="152">
                  <c:v>317.26551851851849</c:v>
                </c:pt>
                <c:pt idx="153">
                  <c:v>321.45379687500002</c:v>
                </c:pt>
                <c:pt idx="154">
                  <c:v>325.66953935185188</c:v>
                </c:pt>
                <c:pt idx="155">
                  <c:v>329.91274594907406</c:v>
                </c:pt>
                <c:pt idx="156">
                  <c:v>334.18341666666674</c:v>
                </c:pt>
                <c:pt idx="157">
                  <c:v>338.48155150462969</c:v>
                </c:pt>
                <c:pt idx="158">
                  <c:v>342.80715046296291</c:v>
                </c:pt>
                <c:pt idx="159">
                  <c:v>347.16021354166668</c:v>
                </c:pt>
                <c:pt idx="160">
                  <c:v>351.54074074074072</c:v>
                </c:pt>
                <c:pt idx="161">
                  <c:v>355.94873206018514</c:v>
                </c:pt>
                <c:pt idx="162">
                  <c:v>360.3841875</c:v>
                </c:pt>
                <c:pt idx="163">
                  <c:v>364.84710706018518</c:v>
                </c:pt>
                <c:pt idx="164">
                  <c:v>369.3374907407408</c:v>
                </c:pt>
                <c:pt idx="165">
                  <c:v>373.85533854166675</c:v>
                </c:pt>
                <c:pt idx="166">
                  <c:v>378.40065046296297</c:v>
                </c:pt>
                <c:pt idx="167">
                  <c:v>382.97342650462957</c:v>
                </c:pt>
                <c:pt idx="168">
                  <c:v>387.57366666666661</c:v>
                </c:pt>
                <c:pt idx="169">
                  <c:v>392.20137094907403</c:v>
                </c:pt>
                <c:pt idx="170">
                  <c:v>396.85653935185184</c:v>
                </c:pt>
                <c:pt idx="171">
                  <c:v>401.53917187500002</c:v>
                </c:pt>
                <c:pt idx="172">
                  <c:v>406.24926851851848</c:v>
                </c:pt>
                <c:pt idx="173">
                  <c:v>410.98682928240743</c:v>
                </c:pt>
                <c:pt idx="174">
                  <c:v>415.7518541666667</c:v>
                </c:pt>
                <c:pt idx="175">
                  <c:v>420.5443431712963</c:v>
                </c:pt>
                <c:pt idx="176">
                  <c:v>425.36429629629629</c:v>
                </c:pt>
                <c:pt idx="177">
                  <c:v>430.2117135416666</c:v>
                </c:pt>
                <c:pt idx="178">
                  <c:v>435.0865949074074</c:v>
                </c:pt>
                <c:pt idx="179">
                  <c:v>439.98894039351853</c:v>
                </c:pt>
                <c:pt idx="180">
                  <c:v>444.91874999999999</c:v>
                </c:pt>
                <c:pt idx="181">
                  <c:v>449.87602372685188</c:v>
                </c:pt>
                <c:pt idx="182">
                  <c:v>454.8607615740741</c:v>
                </c:pt>
                <c:pt idx="183">
                  <c:v>459.87296354166665</c:v>
                </c:pt>
                <c:pt idx="184">
                  <c:v>464.91262962962969</c:v>
                </c:pt>
                <c:pt idx="185">
                  <c:v>469.97975983796294</c:v>
                </c:pt>
                <c:pt idx="186">
                  <c:v>475.07435416666664</c:v>
                </c:pt>
                <c:pt idx="187">
                  <c:v>480.19641261574071</c:v>
                </c:pt>
                <c:pt idx="188">
                  <c:v>485.34593518518517</c:v>
                </c:pt>
                <c:pt idx="189">
                  <c:v>490.52292187500001</c:v>
                </c:pt>
                <c:pt idx="190">
                  <c:v>495.72737268518517</c:v>
                </c:pt>
                <c:pt idx="191">
                  <c:v>500.95928761574078</c:v>
                </c:pt>
                <c:pt idx="192">
                  <c:v>506.21866666666671</c:v>
                </c:pt>
                <c:pt idx="193">
                  <c:v>511.50550983796302</c:v>
                </c:pt>
                <c:pt idx="194">
                  <c:v>516.81981712962954</c:v>
                </c:pt>
                <c:pt idx="195">
                  <c:v>522.16158854166656</c:v>
                </c:pt>
                <c:pt idx="196">
                  <c:v>527.53082407407408</c:v>
                </c:pt>
                <c:pt idx="197">
                  <c:v>532.92752372685186</c:v>
                </c:pt>
                <c:pt idx="198">
                  <c:v>538.35168750000003</c:v>
                </c:pt>
                <c:pt idx="199">
                  <c:v>543.80331539351857</c:v>
                </c:pt>
                <c:pt idx="200">
                  <c:v>549.28240740740739</c:v>
                </c:pt>
                <c:pt idx="201">
                  <c:v>554.7889635416667</c:v>
                </c:pt>
                <c:pt idx="202">
                  <c:v>560.3229837962964</c:v>
                </c:pt>
                <c:pt idx="203">
                  <c:v>565.88446817129625</c:v>
                </c:pt>
                <c:pt idx="204">
                  <c:v>571.47341666666659</c:v>
                </c:pt>
                <c:pt idx="205">
                  <c:v>577.08982928240732</c:v>
                </c:pt>
                <c:pt idx="206">
                  <c:v>582.73370601851843</c:v>
                </c:pt>
                <c:pt idx="207">
                  <c:v>588.40504687500004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53-4AD5-B4F3-2DB373137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5714303"/>
        <c:axId val="1325718143"/>
      </c:scatterChart>
      <c:valAx>
        <c:axId val="13257143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718143"/>
        <c:crosses val="autoZero"/>
        <c:crossBetween val="midCat"/>
      </c:valAx>
      <c:valAx>
        <c:axId val="132571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714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0318459442445E-2"/>
          <c:y val="5.0925871698553331E-2"/>
          <c:w val="0.73022353455818023"/>
          <c:h val="0.842045056867891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'Driving Force'!$O$1</c:f>
              <c:strCache>
                <c:ptCount val="1"/>
                <c:pt idx="0">
                  <c:v>Driving Force 1st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Force'!$H$2:$H$16</c:f>
              <c:numCache>
                <c:formatCode>General</c:formatCode>
                <c:ptCount val="15"/>
                <c:pt idx="0">
                  <c:v>31.283991477187847</c:v>
                </c:pt>
                <c:pt idx="1">
                  <c:v>34.127990702386739</c:v>
                </c:pt>
                <c:pt idx="2">
                  <c:v>36.971989927585639</c:v>
                </c:pt>
                <c:pt idx="3">
                  <c:v>39.815989152784525</c:v>
                </c:pt>
                <c:pt idx="4">
                  <c:v>42.659988377983424</c:v>
                </c:pt>
                <c:pt idx="5">
                  <c:v>45.503987603182317</c:v>
                </c:pt>
                <c:pt idx="6">
                  <c:v>48.347986828381217</c:v>
                </c:pt>
                <c:pt idx="7">
                  <c:v>51.191986053580116</c:v>
                </c:pt>
                <c:pt idx="8">
                  <c:v>54.035985278779009</c:v>
                </c:pt>
                <c:pt idx="9">
                  <c:v>56.879984503977894</c:v>
                </c:pt>
                <c:pt idx="10">
                  <c:v>59.723983729176794</c:v>
                </c:pt>
                <c:pt idx="11">
                  <c:v>62.567982954375694</c:v>
                </c:pt>
                <c:pt idx="12">
                  <c:v>65.411982179574593</c:v>
                </c:pt>
                <c:pt idx="13">
                  <c:v>68.255981404773479</c:v>
                </c:pt>
                <c:pt idx="14">
                  <c:v>71.099980629972393</c:v>
                </c:pt>
              </c:numCache>
            </c:numRef>
          </c:xVal>
          <c:yVal>
            <c:numRef>
              <c:f>'Driving Force'!$O$2:$O$16</c:f>
              <c:numCache>
                <c:formatCode>General</c:formatCode>
                <c:ptCount val="15"/>
                <c:pt idx="0">
                  <c:v>1415.6287809916309</c:v>
                </c:pt>
                <c:pt idx="1">
                  <c:v>1701.0299664503859</c:v>
                </c:pt>
                <c:pt idx="2">
                  <c:v>1743.3552830011033</c:v>
                </c:pt>
                <c:pt idx="3">
                  <c:v>1798.4451854704253</c:v>
                </c:pt>
                <c:pt idx="4">
                  <c:v>1916.7952935243011</c:v>
                </c:pt>
                <c:pt idx="5">
                  <c:v>1913.8062004040646</c:v>
                </c:pt>
                <c:pt idx="6">
                  <c:v>2102.1745919285668</c:v>
                </c:pt>
                <c:pt idx="7">
                  <c:v>2455.7759793101059</c:v>
                </c:pt>
                <c:pt idx="8">
                  <c:v>2660.6240784642655</c:v>
                </c:pt>
                <c:pt idx="9">
                  <c:v>2669.8422429262032</c:v>
                </c:pt>
                <c:pt idx="10">
                  <c:v>2731.5816242089222</c:v>
                </c:pt>
                <c:pt idx="11">
                  <c:v>2769.687964458773</c:v>
                </c:pt>
                <c:pt idx="12">
                  <c:v>2726.8737292585133</c:v>
                </c:pt>
                <c:pt idx="13">
                  <c:v>2482.5598268743311</c:v>
                </c:pt>
                <c:pt idx="14">
                  <c:v>2193.037840455127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CBE-4F19-AAEA-65FB3CD3F61F}"/>
            </c:ext>
          </c:extLst>
        </c:ser>
        <c:ser>
          <c:idx val="1"/>
          <c:order val="1"/>
          <c:tx>
            <c:strRef>
              <c:f>'Driving Force'!$P$1</c:f>
              <c:strCache>
                <c:ptCount val="1"/>
                <c:pt idx="0">
                  <c:v>Driving Force 2nd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Force'!$I$2:$I$16</c:f>
              <c:numCache>
                <c:formatCode>General</c:formatCode>
                <c:ptCount val="15"/>
                <c:pt idx="0">
                  <c:v>47.254140972535488</c:v>
                </c:pt>
                <c:pt idx="1">
                  <c:v>51.549971970038726</c:v>
                </c:pt>
                <c:pt idx="2">
                  <c:v>55.84580296754195</c:v>
                </c:pt>
                <c:pt idx="3">
                  <c:v>60.141633965045173</c:v>
                </c:pt>
                <c:pt idx="4">
                  <c:v>64.437464962548404</c:v>
                </c:pt>
                <c:pt idx="5">
                  <c:v>68.73329596005162</c:v>
                </c:pt>
                <c:pt idx="6">
                  <c:v>73.029126957554851</c:v>
                </c:pt>
                <c:pt idx="7">
                  <c:v>77.324957955058068</c:v>
                </c:pt>
                <c:pt idx="8">
                  <c:v>81.620788952561298</c:v>
                </c:pt>
                <c:pt idx="9">
                  <c:v>85.916619950064515</c:v>
                </c:pt>
                <c:pt idx="10">
                  <c:v>90.212450947567746</c:v>
                </c:pt>
                <c:pt idx="11">
                  <c:v>94.508281945070976</c:v>
                </c:pt>
                <c:pt idx="12">
                  <c:v>98.804112942574207</c:v>
                </c:pt>
                <c:pt idx="13">
                  <c:v>103.09994394007745</c:v>
                </c:pt>
                <c:pt idx="14">
                  <c:v>107.39577493758065</c:v>
                </c:pt>
              </c:numCache>
            </c:numRef>
          </c:xVal>
          <c:yVal>
            <c:numRef>
              <c:f>'Driving Force'!$P$2:$P$16</c:f>
              <c:numCache>
                <c:formatCode>General</c:formatCode>
                <c:ptCount val="15"/>
                <c:pt idx="0">
                  <c:v>937.198683712052</c:v>
                </c:pt>
                <c:pt idx="1">
                  <c:v>1126.1448389000238</c:v>
                </c:pt>
                <c:pt idx="2">
                  <c:v>1154.1657660609155</c:v>
                </c:pt>
                <c:pt idx="3">
                  <c:v>1190.6373218623644</c:v>
                </c:pt>
                <c:pt idx="4">
                  <c:v>1268.9894767313658</c:v>
                </c:pt>
                <c:pt idx="5">
                  <c:v>1267.0105863786166</c:v>
                </c:pt>
                <c:pt idx="6">
                  <c:v>1391.7174381749307</c:v>
                </c:pt>
                <c:pt idx="7">
                  <c:v>1625.8146529691908</c:v>
                </c:pt>
                <c:pt idx="8">
                  <c:v>1761.4316815758796</c:v>
                </c:pt>
                <c:pt idx="9">
                  <c:v>1767.5344478631807</c:v>
                </c:pt>
                <c:pt idx="10">
                  <c:v>1808.4082049160922</c:v>
                </c:pt>
                <c:pt idx="11">
                  <c:v>1833.6360135074283</c:v>
                </c:pt>
                <c:pt idx="12">
                  <c:v>1805.291404092442</c:v>
                </c:pt>
                <c:pt idx="13">
                  <c:v>1643.5465520510613</c:v>
                </c:pt>
                <c:pt idx="14">
                  <c:v>1451.8722740050148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CBE-4F19-AAEA-65FB3CD3F61F}"/>
            </c:ext>
          </c:extLst>
        </c:ser>
        <c:ser>
          <c:idx val="2"/>
          <c:order val="2"/>
          <c:tx>
            <c:strRef>
              <c:f>'Driving Force'!$Q$1</c:f>
              <c:strCache>
                <c:ptCount val="1"/>
                <c:pt idx="0">
                  <c:v>Driving Force 3rd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Force'!$J$2:$J$16</c:f>
              <c:numCache>
                <c:formatCode>General</c:formatCode>
                <c:ptCount val="15"/>
                <c:pt idx="0">
                  <c:v>62.16169735077586</c:v>
                </c:pt>
                <c:pt idx="1">
                  <c:v>67.812760746300924</c:v>
                </c:pt>
                <c:pt idx="2">
                  <c:v>73.463824141826009</c:v>
                </c:pt>
                <c:pt idx="3">
                  <c:v>79.11488753735108</c:v>
                </c:pt>
                <c:pt idx="4">
                  <c:v>84.765950932876166</c:v>
                </c:pt>
                <c:pt idx="5">
                  <c:v>90.417014328401265</c:v>
                </c:pt>
                <c:pt idx="6">
                  <c:v>96.068077723926308</c:v>
                </c:pt>
                <c:pt idx="7">
                  <c:v>101.71914111945139</c:v>
                </c:pt>
                <c:pt idx="8">
                  <c:v>107.37020451497645</c:v>
                </c:pt>
                <c:pt idx="9">
                  <c:v>113.02126791050156</c:v>
                </c:pt>
                <c:pt idx="10">
                  <c:v>118.67233130602662</c:v>
                </c:pt>
                <c:pt idx="11">
                  <c:v>124.32339470155172</c:v>
                </c:pt>
                <c:pt idx="12">
                  <c:v>129.97445809707676</c:v>
                </c:pt>
                <c:pt idx="13">
                  <c:v>135.62552149260185</c:v>
                </c:pt>
                <c:pt idx="14">
                  <c:v>141.27658488812693</c:v>
                </c:pt>
              </c:numCache>
            </c:numRef>
          </c:xVal>
          <c:yVal>
            <c:numRef>
              <c:f>'Driving Force'!$Q$2:$Q$16</c:f>
              <c:numCache>
                <c:formatCode>General</c:formatCode>
                <c:ptCount val="15"/>
                <c:pt idx="0">
                  <c:v>712.44062834219324</c:v>
                </c:pt>
                <c:pt idx="1">
                  <c:v>856.07390468418134</c:v>
                </c:pt>
                <c:pt idx="2">
                  <c:v>877.37488098748338</c:v>
                </c:pt>
                <c:pt idx="3">
                  <c:v>905.09986458315495</c:v>
                </c:pt>
                <c:pt idx="4">
                  <c:v>964.66168366909267</c:v>
                </c:pt>
                <c:pt idx="5">
                  <c:v>963.15736883080342</c:v>
                </c:pt>
                <c:pt idx="6">
                  <c:v>1057.9571475718931</c:v>
                </c:pt>
                <c:pt idx="7">
                  <c:v>1235.913401352145</c:v>
                </c:pt>
                <c:pt idx="8">
                  <c:v>1339.0068891617548</c:v>
                </c:pt>
                <c:pt idx="9">
                  <c:v>1343.6460961131868</c:v>
                </c:pt>
                <c:pt idx="10">
                  <c:v>1374.7175494384774</c:v>
                </c:pt>
                <c:pt idx="11">
                  <c:v>1393.8952500870948</c:v>
                </c:pt>
                <c:pt idx="12">
                  <c:v>1372.3482166856575</c:v>
                </c:pt>
                <c:pt idx="13">
                  <c:v>1249.3928540478662</c:v>
                </c:pt>
                <c:pt idx="14">
                  <c:v>1103.6857105558483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CBE-4F19-AAEA-65FB3CD3F61F}"/>
            </c:ext>
          </c:extLst>
        </c:ser>
        <c:ser>
          <c:idx val="3"/>
          <c:order val="3"/>
          <c:tx>
            <c:strRef>
              <c:f>'Driving Force'!$R$1</c:f>
              <c:strCache>
                <c:ptCount val="1"/>
                <c:pt idx="0">
                  <c:v>Driving Force 4th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Force'!$K$2:$K$16</c:f>
              <c:numCache>
                <c:formatCode>General</c:formatCode>
                <c:ptCount val="15"/>
                <c:pt idx="0">
                  <c:v>73.449371294267138</c:v>
                </c:pt>
                <c:pt idx="1">
                  <c:v>80.126586866473232</c:v>
                </c:pt>
                <c:pt idx="2">
                  <c:v>86.803802438679327</c:v>
                </c:pt>
                <c:pt idx="3">
                  <c:v>93.481018010885407</c:v>
                </c:pt>
                <c:pt idx="4">
                  <c:v>100.15823358309152</c:v>
                </c:pt>
                <c:pt idx="5">
                  <c:v>106.83544915529764</c:v>
                </c:pt>
                <c:pt idx="6">
                  <c:v>113.51266472750373</c:v>
                </c:pt>
                <c:pt idx="7">
                  <c:v>120.18988029970984</c:v>
                </c:pt>
                <c:pt idx="8">
                  <c:v>126.86709587191595</c:v>
                </c:pt>
                <c:pt idx="9">
                  <c:v>133.54431144412203</c:v>
                </c:pt>
                <c:pt idx="10">
                  <c:v>140.22152701632814</c:v>
                </c:pt>
                <c:pt idx="11">
                  <c:v>146.89874258853428</c:v>
                </c:pt>
                <c:pt idx="12">
                  <c:v>153.57595816074033</c:v>
                </c:pt>
                <c:pt idx="13">
                  <c:v>160.25317373294646</c:v>
                </c:pt>
                <c:pt idx="14">
                  <c:v>166.93038930515252</c:v>
                </c:pt>
              </c:numCache>
            </c:numRef>
          </c:xVal>
          <c:yVal>
            <c:numRef>
              <c:f>'Driving Force'!$R$2:$R$16</c:f>
              <c:numCache>
                <c:formatCode>General</c:formatCode>
                <c:ptCount val="15"/>
                <c:pt idx="0">
                  <c:v>602.9529993112501</c:v>
                </c:pt>
                <c:pt idx="1">
                  <c:v>724.51276348812735</c:v>
                </c:pt>
                <c:pt idx="2">
                  <c:v>742.54021313009957</c:v>
                </c:pt>
                <c:pt idx="3">
                  <c:v>766.00443084851429</c:v>
                </c:pt>
                <c:pt idx="4">
                  <c:v>816.41281020479494</c:v>
                </c:pt>
                <c:pt idx="5">
                  <c:v>815.13967794987911</c:v>
                </c:pt>
                <c:pt idx="6">
                  <c:v>895.37065952513024</c:v>
                </c:pt>
                <c:pt idx="7">
                  <c:v>1045.9786578543046</c:v>
                </c:pt>
                <c:pt idx="8">
                  <c:v>1133.2287741607056</c:v>
                </c:pt>
                <c:pt idx="9">
                  <c:v>1137.1550293944938</c:v>
                </c:pt>
                <c:pt idx="10">
                  <c:v>1163.4514325334296</c:v>
                </c:pt>
                <c:pt idx="11">
                  <c:v>1179.6819107879955</c:v>
                </c:pt>
                <c:pt idx="12">
                  <c:v>1161.4462180175153</c:v>
                </c:pt>
                <c:pt idx="13">
                  <c:v>1057.3865929279557</c:v>
                </c:pt>
                <c:pt idx="14">
                  <c:v>934.07167278644317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CBE-4F19-AAEA-65FB3CD3F61F}"/>
            </c:ext>
          </c:extLst>
        </c:ser>
        <c:ser>
          <c:idx val="4"/>
          <c:order val="4"/>
          <c:tx>
            <c:strRef>
              <c:f>'Driving Force'!$S$1</c:f>
              <c:strCache>
                <c:ptCount val="1"/>
                <c:pt idx="0">
                  <c:v>Driving Force 5th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Force'!$L$2:$L$16</c:f>
              <c:numCache>
                <c:formatCode>General</c:formatCode>
                <c:ptCount val="15"/>
                <c:pt idx="0">
                  <c:v>83.768704451312914</c:v>
                </c:pt>
                <c:pt idx="1">
                  <c:v>91.384041219614076</c:v>
                </c:pt>
                <c:pt idx="2">
                  <c:v>98.999377987915238</c:v>
                </c:pt>
                <c:pt idx="3">
                  <c:v>106.61471475621644</c:v>
                </c:pt>
                <c:pt idx="4">
                  <c:v>114.23005152451761</c:v>
                </c:pt>
                <c:pt idx="5">
                  <c:v>121.84538829281878</c:v>
                </c:pt>
                <c:pt idx="6">
                  <c:v>129.46072506111994</c:v>
                </c:pt>
                <c:pt idx="7">
                  <c:v>137.07606182942112</c:v>
                </c:pt>
                <c:pt idx="8">
                  <c:v>144.6913985977223</c:v>
                </c:pt>
                <c:pt idx="9">
                  <c:v>152.30673536602347</c:v>
                </c:pt>
                <c:pt idx="10">
                  <c:v>159.92207213432462</c:v>
                </c:pt>
                <c:pt idx="11">
                  <c:v>167.53740890262583</c:v>
                </c:pt>
                <c:pt idx="12">
                  <c:v>175.152745670927</c:v>
                </c:pt>
                <c:pt idx="13">
                  <c:v>182.76808243922815</c:v>
                </c:pt>
                <c:pt idx="14">
                  <c:v>190.38341920752936</c:v>
                </c:pt>
              </c:numCache>
            </c:numRef>
          </c:xVal>
          <c:yVal>
            <c:numRef>
              <c:f>'Driving Force'!$S$2:$S$16</c:f>
              <c:numCache>
                <c:formatCode>General</c:formatCode>
                <c:ptCount val="15"/>
                <c:pt idx="0">
                  <c:v>528.67618055551645</c:v>
                </c:pt>
                <c:pt idx="1">
                  <c:v>635.2611911743727</c:v>
                </c:pt>
                <c:pt idx="2">
                  <c:v>651.06786803436285</c:v>
                </c:pt>
                <c:pt idx="3">
                  <c:v>671.64156617876961</c:v>
                </c:pt>
                <c:pt idx="4">
                  <c:v>715.84021764333465</c:v>
                </c:pt>
                <c:pt idx="5">
                  <c:v>714.72392052127088</c:v>
                </c:pt>
                <c:pt idx="6">
                  <c:v>785.07137538073027</c:v>
                </c:pt>
                <c:pt idx="7">
                  <c:v>917.12621449544088</c:v>
                </c:pt>
                <c:pt idx="8">
                  <c:v>993.62812806844499</c:v>
                </c:pt>
                <c:pt idx="9">
                  <c:v>997.07071417923021</c:v>
                </c:pt>
                <c:pt idx="10">
                  <c:v>1020.1277053372829</c:v>
                </c:pt>
                <c:pt idx="11">
                  <c:v>1034.3587768503442</c:v>
                </c:pt>
                <c:pt idx="12">
                  <c:v>1018.3695100008648</c:v>
                </c:pt>
                <c:pt idx="13">
                  <c:v>927.12882423393239</c:v>
                </c:pt>
                <c:pt idx="14">
                  <c:v>819.00487251564937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CBE-4F19-AAEA-65FB3CD3F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453919"/>
        <c:axId val="1469443503"/>
      </c:scatterChart>
      <c:valAx>
        <c:axId val="1469453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443503"/>
        <c:crosses val="autoZero"/>
        <c:crossBetween val="midCat"/>
      </c:valAx>
      <c:valAx>
        <c:axId val="146944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4539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091205698100401"/>
          <c:y val="0.30005650335374751"/>
          <c:w val="0.15659843494334894"/>
          <c:h val="0.385998104403616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0318459442445E-2"/>
          <c:y val="5.0925871698553331E-2"/>
          <c:w val="0.78947297734598088"/>
          <c:h val="0.842045056867891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'Driving Force'!$O$1</c:f>
              <c:strCache>
                <c:ptCount val="1"/>
                <c:pt idx="0">
                  <c:v>Driving Force 1st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Force'!$H$2:$H$16</c:f>
              <c:numCache>
                <c:formatCode>General</c:formatCode>
                <c:ptCount val="15"/>
                <c:pt idx="0">
                  <c:v>31.283991477187847</c:v>
                </c:pt>
                <c:pt idx="1">
                  <c:v>34.127990702386739</c:v>
                </c:pt>
                <c:pt idx="2">
                  <c:v>36.971989927585639</c:v>
                </c:pt>
                <c:pt idx="3">
                  <c:v>39.815989152784525</c:v>
                </c:pt>
                <c:pt idx="4">
                  <c:v>42.659988377983424</c:v>
                </c:pt>
                <c:pt idx="5">
                  <c:v>45.503987603182317</c:v>
                </c:pt>
                <c:pt idx="6">
                  <c:v>48.347986828381217</c:v>
                </c:pt>
                <c:pt idx="7">
                  <c:v>51.191986053580116</c:v>
                </c:pt>
                <c:pt idx="8">
                  <c:v>54.035985278779009</c:v>
                </c:pt>
                <c:pt idx="9">
                  <c:v>56.879984503977894</c:v>
                </c:pt>
                <c:pt idx="10">
                  <c:v>59.723983729176794</c:v>
                </c:pt>
                <c:pt idx="11">
                  <c:v>62.567982954375694</c:v>
                </c:pt>
                <c:pt idx="12">
                  <c:v>65.411982179574593</c:v>
                </c:pt>
                <c:pt idx="13">
                  <c:v>68.255981404773479</c:v>
                </c:pt>
                <c:pt idx="14">
                  <c:v>71.099980629972393</c:v>
                </c:pt>
              </c:numCache>
            </c:numRef>
          </c:xVal>
          <c:yVal>
            <c:numRef>
              <c:f>'Driving Force'!$O$2:$O$16</c:f>
              <c:numCache>
                <c:formatCode>General</c:formatCode>
                <c:ptCount val="15"/>
                <c:pt idx="0">
                  <c:v>1415.6287809916309</c:v>
                </c:pt>
                <c:pt idx="1">
                  <c:v>1701.0299664503859</c:v>
                </c:pt>
                <c:pt idx="2">
                  <c:v>1743.3552830011033</c:v>
                </c:pt>
                <c:pt idx="3">
                  <c:v>1798.4451854704253</c:v>
                </c:pt>
                <c:pt idx="4">
                  <c:v>1916.7952935243011</c:v>
                </c:pt>
                <c:pt idx="5">
                  <c:v>1913.8062004040646</c:v>
                </c:pt>
                <c:pt idx="6">
                  <c:v>2102.1745919285668</c:v>
                </c:pt>
                <c:pt idx="7">
                  <c:v>2455.7759793101059</c:v>
                </c:pt>
                <c:pt idx="8">
                  <c:v>2660.6240784642655</c:v>
                </c:pt>
                <c:pt idx="9">
                  <c:v>2669.8422429262032</c:v>
                </c:pt>
                <c:pt idx="10">
                  <c:v>2731.5816242089222</c:v>
                </c:pt>
                <c:pt idx="11">
                  <c:v>2769.687964458773</c:v>
                </c:pt>
                <c:pt idx="12">
                  <c:v>2726.8737292585133</c:v>
                </c:pt>
                <c:pt idx="13">
                  <c:v>2482.5598268743311</c:v>
                </c:pt>
                <c:pt idx="14">
                  <c:v>2193.037840455127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5A-4611-B4CD-C293F8EEA6B1}"/>
            </c:ext>
          </c:extLst>
        </c:ser>
        <c:ser>
          <c:idx val="1"/>
          <c:order val="1"/>
          <c:tx>
            <c:strRef>
              <c:f>'Driving Force'!$P$1</c:f>
              <c:strCache>
                <c:ptCount val="1"/>
                <c:pt idx="0">
                  <c:v>Driving Force 2nd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</c:dPt>
          <c:xVal>
            <c:numRef>
              <c:f>'Driving Force'!$I$2:$I$16</c:f>
              <c:numCache>
                <c:formatCode>General</c:formatCode>
                <c:ptCount val="15"/>
                <c:pt idx="0">
                  <c:v>47.254140972535488</c:v>
                </c:pt>
                <c:pt idx="1">
                  <c:v>51.549971970038726</c:v>
                </c:pt>
                <c:pt idx="2">
                  <c:v>55.84580296754195</c:v>
                </c:pt>
                <c:pt idx="3">
                  <c:v>60.141633965045173</c:v>
                </c:pt>
                <c:pt idx="4">
                  <c:v>64.437464962548404</c:v>
                </c:pt>
                <c:pt idx="5">
                  <c:v>68.73329596005162</c:v>
                </c:pt>
                <c:pt idx="6">
                  <c:v>73.029126957554851</c:v>
                </c:pt>
                <c:pt idx="7">
                  <c:v>77.324957955058068</c:v>
                </c:pt>
                <c:pt idx="8">
                  <c:v>81.620788952561298</c:v>
                </c:pt>
                <c:pt idx="9">
                  <c:v>85.916619950064515</c:v>
                </c:pt>
                <c:pt idx="10">
                  <c:v>90.212450947567746</c:v>
                </c:pt>
                <c:pt idx="11">
                  <c:v>94.508281945070976</c:v>
                </c:pt>
                <c:pt idx="12">
                  <c:v>98.804112942574207</c:v>
                </c:pt>
                <c:pt idx="13">
                  <c:v>103.09994394007745</c:v>
                </c:pt>
                <c:pt idx="14">
                  <c:v>107.39577493758065</c:v>
                </c:pt>
              </c:numCache>
            </c:numRef>
          </c:xVal>
          <c:yVal>
            <c:numRef>
              <c:f>'Driving Force'!$P$2:$P$16</c:f>
              <c:numCache>
                <c:formatCode>General</c:formatCode>
                <c:ptCount val="15"/>
                <c:pt idx="0">
                  <c:v>937.198683712052</c:v>
                </c:pt>
                <c:pt idx="1">
                  <c:v>1126.1448389000238</c:v>
                </c:pt>
                <c:pt idx="2">
                  <c:v>1154.1657660609155</c:v>
                </c:pt>
                <c:pt idx="3">
                  <c:v>1190.6373218623644</c:v>
                </c:pt>
                <c:pt idx="4">
                  <c:v>1268.9894767313658</c:v>
                </c:pt>
                <c:pt idx="5">
                  <c:v>1267.0105863786166</c:v>
                </c:pt>
                <c:pt idx="6">
                  <c:v>1391.7174381749307</c:v>
                </c:pt>
                <c:pt idx="7">
                  <c:v>1625.8146529691908</c:v>
                </c:pt>
                <c:pt idx="8">
                  <c:v>1761.4316815758796</c:v>
                </c:pt>
                <c:pt idx="9">
                  <c:v>1767.5344478631807</c:v>
                </c:pt>
                <c:pt idx="10">
                  <c:v>1808.4082049160922</c:v>
                </c:pt>
                <c:pt idx="11">
                  <c:v>1833.6360135074283</c:v>
                </c:pt>
                <c:pt idx="12">
                  <c:v>1805.291404092442</c:v>
                </c:pt>
                <c:pt idx="13">
                  <c:v>1643.5465520510613</c:v>
                </c:pt>
                <c:pt idx="14">
                  <c:v>1451.8722740050148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5A-4611-B4CD-C293F8EEA6B1}"/>
            </c:ext>
          </c:extLst>
        </c:ser>
        <c:ser>
          <c:idx val="2"/>
          <c:order val="2"/>
          <c:tx>
            <c:strRef>
              <c:f>'Driving Force'!$Q$1</c:f>
              <c:strCache>
                <c:ptCount val="1"/>
                <c:pt idx="0">
                  <c:v>Driving Force 3rd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Force'!$J$2:$J$16</c:f>
              <c:numCache>
                <c:formatCode>General</c:formatCode>
                <c:ptCount val="15"/>
                <c:pt idx="0">
                  <c:v>62.16169735077586</c:v>
                </c:pt>
                <c:pt idx="1">
                  <c:v>67.812760746300924</c:v>
                </c:pt>
                <c:pt idx="2">
                  <c:v>73.463824141826009</c:v>
                </c:pt>
                <c:pt idx="3">
                  <c:v>79.11488753735108</c:v>
                </c:pt>
                <c:pt idx="4">
                  <c:v>84.765950932876166</c:v>
                </c:pt>
                <c:pt idx="5">
                  <c:v>90.417014328401265</c:v>
                </c:pt>
                <c:pt idx="6">
                  <c:v>96.068077723926308</c:v>
                </c:pt>
                <c:pt idx="7">
                  <c:v>101.71914111945139</c:v>
                </c:pt>
                <c:pt idx="8">
                  <c:v>107.37020451497645</c:v>
                </c:pt>
                <c:pt idx="9">
                  <c:v>113.02126791050156</c:v>
                </c:pt>
                <c:pt idx="10">
                  <c:v>118.67233130602662</c:v>
                </c:pt>
                <c:pt idx="11">
                  <c:v>124.32339470155172</c:v>
                </c:pt>
                <c:pt idx="12">
                  <c:v>129.97445809707676</c:v>
                </c:pt>
                <c:pt idx="13">
                  <c:v>135.62552149260185</c:v>
                </c:pt>
                <c:pt idx="14">
                  <c:v>141.27658488812693</c:v>
                </c:pt>
              </c:numCache>
            </c:numRef>
          </c:xVal>
          <c:yVal>
            <c:numRef>
              <c:f>'Driving Force'!$Q$2:$Q$16</c:f>
              <c:numCache>
                <c:formatCode>General</c:formatCode>
                <c:ptCount val="15"/>
                <c:pt idx="0">
                  <c:v>712.44062834219324</c:v>
                </c:pt>
                <c:pt idx="1">
                  <c:v>856.07390468418134</c:v>
                </c:pt>
                <c:pt idx="2">
                  <c:v>877.37488098748338</c:v>
                </c:pt>
                <c:pt idx="3">
                  <c:v>905.09986458315495</c:v>
                </c:pt>
                <c:pt idx="4">
                  <c:v>964.66168366909267</c:v>
                </c:pt>
                <c:pt idx="5">
                  <c:v>963.15736883080342</c:v>
                </c:pt>
                <c:pt idx="6">
                  <c:v>1057.9571475718931</c:v>
                </c:pt>
                <c:pt idx="7">
                  <c:v>1235.913401352145</c:v>
                </c:pt>
                <c:pt idx="8">
                  <c:v>1339.0068891617548</c:v>
                </c:pt>
                <c:pt idx="9">
                  <c:v>1343.6460961131868</c:v>
                </c:pt>
                <c:pt idx="10">
                  <c:v>1374.7175494384774</c:v>
                </c:pt>
                <c:pt idx="11">
                  <c:v>1393.8952500870948</c:v>
                </c:pt>
                <c:pt idx="12">
                  <c:v>1372.3482166856575</c:v>
                </c:pt>
                <c:pt idx="13">
                  <c:v>1249.3928540478662</c:v>
                </c:pt>
                <c:pt idx="14">
                  <c:v>1103.6857105558483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D5A-4611-B4CD-C293F8EEA6B1}"/>
            </c:ext>
          </c:extLst>
        </c:ser>
        <c:ser>
          <c:idx val="3"/>
          <c:order val="3"/>
          <c:tx>
            <c:strRef>
              <c:f>'Driving Force'!$R$1</c:f>
              <c:strCache>
                <c:ptCount val="1"/>
                <c:pt idx="0">
                  <c:v>Driving Force 4th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Force'!$K$2:$K$16</c:f>
              <c:numCache>
                <c:formatCode>General</c:formatCode>
                <c:ptCount val="15"/>
                <c:pt idx="0">
                  <c:v>73.449371294267138</c:v>
                </c:pt>
                <c:pt idx="1">
                  <c:v>80.126586866473232</c:v>
                </c:pt>
                <c:pt idx="2">
                  <c:v>86.803802438679327</c:v>
                </c:pt>
                <c:pt idx="3">
                  <c:v>93.481018010885407</c:v>
                </c:pt>
                <c:pt idx="4">
                  <c:v>100.15823358309152</c:v>
                </c:pt>
                <c:pt idx="5">
                  <c:v>106.83544915529764</c:v>
                </c:pt>
                <c:pt idx="6">
                  <c:v>113.51266472750373</c:v>
                </c:pt>
                <c:pt idx="7">
                  <c:v>120.18988029970984</c:v>
                </c:pt>
                <c:pt idx="8">
                  <c:v>126.86709587191595</c:v>
                </c:pt>
                <c:pt idx="9">
                  <c:v>133.54431144412203</c:v>
                </c:pt>
                <c:pt idx="10">
                  <c:v>140.22152701632814</c:v>
                </c:pt>
                <c:pt idx="11">
                  <c:v>146.89874258853428</c:v>
                </c:pt>
                <c:pt idx="12">
                  <c:v>153.57595816074033</c:v>
                </c:pt>
                <c:pt idx="13">
                  <c:v>160.25317373294646</c:v>
                </c:pt>
                <c:pt idx="14">
                  <c:v>166.93038930515252</c:v>
                </c:pt>
              </c:numCache>
            </c:numRef>
          </c:xVal>
          <c:yVal>
            <c:numRef>
              <c:f>'Driving Force'!$R$2:$R$16</c:f>
              <c:numCache>
                <c:formatCode>General</c:formatCode>
                <c:ptCount val="15"/>
                <c:pt idx="0">
                  <c:v>602.9529993112501</c:v>
                </c:pt>
                <c:pt idx="1">
                  <c:v>724.51276348812735</c:v>
                </c:pt>
                <c:pt idx="2">
                  <c:v>742.54021313009957</c:v>
                </c:pt>
                <c:pt idx="3">
                  <c:v>766.00443084851429</c:v>
                </c:pt>
                <c:pt idx="4">
                  <c:v>816.41281020479494</c:v>
                </c:pt>
                <c:pt idx="5">
                  <c:v>815.13967794987911</c:v>
                </c:pt>
                <c:pt idx="6">
                  <c:v>895.37065952513024</c:v>
                </c:pt>
                <c:pt idx="7">
                  <c:v>1045.9786578543046</c:v>
                </c:pt>
                <c:pt idx="8">
                  <c:v>1133.2287741607056</c:v>
                </c:pt>
                <c:pt idx="9">
                  <c:v>1137.1550293944938</c:v>
                </c:pt>
                <c:pt idx="10">
                  <c:v>1163.4514325334296</c:v>
                </c:pt>
                <c:pt idx="11">
                  <c:v>1179.6819107879955</c:v>
                </c:pt>
                <c:pt idx="12">
                  <c:v>1161.4462180175153</c:v>
                </c:pt>
                <c:pt idx="13">
                  <c:v>1057.3865929279557</c:v>
                </c:pt>
                <c:pt idx="14">
                  <c:v>934.07167278644317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D5A-4611-B4CD-C293F8EEA6B1}"/>
            </c:ext>
          </c:extLst>
        </c:ser>
        <c:ser>
          <c:idx val="4"/>
          <c:order val="4"/>
          <c:tx>
            <c:strRef>
              <c:f>'Driving Force'!$S$1</c:f>
              <c:strCache>
                <c:ptCount val="1"/>
                <c:pt idx="0">
                  <c:v>Driving Force 5th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Force'!$L$2:$L$16</c:f>
              <c:numCache>
                <c:formatCode>General</c:formatCode>
                <c:ptCount val="15"/>
                <c:pt idx="0">
                  <c:v>83.768704451312914</c:v>
                </c:pt>
                <c:pt idx="1">
                  <c:v>91.384041219614076</c:v>
                </c:pt>
                <c:pt idx="2">
                  <c:v>98.999377987915238</c:v>
                </c:pt>
                <c:pt idx="3">
                  <c:v>106.61471475621644</c:v>
                </c:pt>
                <c:pt idx="4">
                  <c:v>114.23005152451761</c:v>
                </c:pt>
                <c:pt idx="5">
                  <c:v>121.84538829281878</c:v>
                </c:pt>
                <c:pt idx="6">
                  <c:v>129.46072506111994</c:v>
                </c:pt>
                <c:pt idx="7">
                  <c:v>137.07606182942112</c:v>
                </c:pt>
                <c:pt idx="8">
                  <c:v>144.6913985977223</c:v>
                </c:pt>
                <c:pt idx="9">
                  <c:v>152.30673536602347</c:v>
                </c:pt>
                <c:pt idx="10">
                  <c:v>159.92207213432462</c:v>
                </c:pt>
                <c:pt idx="11">
                  <c:v>167.53740890262583</c:v>
                </c:pt>
                <c:pt idx="12">
                  <c:v>175.152745670927</c:v>
                </c:pt>
                <c:pt idx="13">
                  <c:v>182.76808243922815</c:v>
                </c:pt>
                <c:pt idx="14">
                  <c:v>190.38341920752936</c:v>
                </c:pt>
              </c:numCache>
            </c:numRef>
          </c:xVal>
          <c:yVal>
            <c:numRef>
              <c:f>'Driving Force'!$S$2:$S$16</c:f>
              <c:numCache>
                <c:formatCode>General</c:formatCode>
                <c:ptCount val="15"/>
                <c:pt idx="0">
                  <c:v>528.67618055551645</c:v>
                </c:pt>
                <c:pt idx="1">
                  <c:v>635.2611911743727</c:v>
                </c:pt>
                <c:pt idx="2">
                  <c:v>651.06786803436285</c:v>
                </c:pt>
                <c:pt idx="3">
                  <c:v>671.64156617876961</c:v>
                </c:pt>
                <c:pt idx="4">
                  <c:v>715.84021764333465</c:v>
                </c:pt>
                <c:pt idx="5">
                  <c:v>714.72392052127088</c:v>
                </c:pt>
                <c:pt idx="6">
                  <c:v>785.07137538073027</c:v>
                </c:pt>
                <c:pt idx="7">
                  <c:v>917.12621449544088</c:v>
                </c:pt>
                <c:pt idx="8">
                  <c:v>993.62812806844499</c:v>
                </c:pt>
                <c:pt idx="9">
                  <c:v>997.07071417923021</c:v>
                </c:pt>
                <c:pt idx="10">
                  <c:v>1020.1277053372829</c:v>
                </c:pt>
                <c:pt idx="11">
                  <c:v>1034.3587768503442</c:v>
                </c:pt>
                <c:pt idx="12">
                  <c:v>1018.3695100008648</c:v>
                </c:pt>
                <c:pt idx="13">
                  <c:v>927.12882423393239</c:v>
                </c:pt>
                <c:pt idx="14">
                  <c:v>819.00487251564937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D5A-4611-B4CD-C293F8EEA6B1}"/>
            </c:ext>
          </c:extLst>
        </c:ser>
        <c:ser>
          <c:idx val="6"/>
          <c:order val="5"/>
          <c:tx>
            <c:v>Drag Rs250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'Drag Calc Graph'!$Q$6:$Q$214</c:f>
              <c:numCache>
                <c:formatCode>General</c:formatCode>
                <c:ptCount val="2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</c:numCache>
            </c:numRef>
          </c:xVal>
          <c:yVal>
            <c:numRef>
              <c:f>'Drag Calc Graph'!$R$6:$R$214</c:f>
              <c:numCache>
                <c:formatCode>General</c:formatCode>
                <c:ptCount val="209"/>
                <c:pt idx="0">
                  <c:v>0</c:v>
                </c:pt>
                <c:pt idx="1">
                  <c:v>1.3732060185185187E-2</c:v>
                </c:pt>
                <c:pt idx="2">
                  <c:v>5.492824074074075E-2</c:v>
                </c:pt>
                <c:pt idx="3">
                  <c:v>0.12358854166666668</c:v>
                </c:pt>
                <c:pt idx="4">
                  <c:v>0.219712962962963</c:v>
                </c:pt>
                <c:pt idx="5">
                  <c:v>0.34330150462962961</c:v>
                </c:pt>
                <c:pt idx="6">
                  <c:v>0.49435416666666671</c:v>
                </c:pt>
                <c:pt idx="7">
                  <c:v>0.67287094907407408</c:v>
                </c:pt>
                <c:pt idx="8">
                  <c:v>0.878851851851852</c:v>
                </c:pt>
                <c:pt idx="9">
                  <c:v>1.112296875</c:v>
                </c:pt>
                <c:pt idx="10">
                  <c:v>1.3732060185185184</c:v>
                </c:pt>
                <c:pt idx="11">
                  <c:v>1.6615792824074074</c:v>
                </c:pt>
                <c:pt idx="12">
                  <c:v>1.9774166666666668</c:v>
                </c:pt>
                <c:pt idx="13">
                  <c:v>2.3207181712962961</c:v>
                </c:pt>
                <c:pt idx="14">
                  <c:v>2.6914837962962963</c:v>
                </c:pt>
                <c:pt idx="15">
                  <c:v>3.0897135416666672</c:v>
                </c:pt>
                <c:pt idx="16">
                  <c:v>3.515407407407408</c:v>
                </c:pt>
                <c:pt idx="17">
                  <c:v>3.9685653935185186</c:v>
                </c:pt>
                <c:pt idx="18">
                  <c:v>4.4491874999999999</c:v>
                </c:pt>
                <c:pt idx="19">
                  <c:v>4.9572737268518514</c:v>
                </c:pt>
                <c:pt idx="20">
                  <c:v>5.4928240740740737</c:v>
                </c:pt>
                <c:pt idx="21">
                  <c:v>6.0558385416666658</c:v>
                </c:pt>
                <c:pt idx="22">
                  <c:v>6.6463171296296295</c:v>
                </c:pt>
                <c:pt idx="23">
                  <c:v>7.2642598379629639</c:v>
                </c:pt>
                <c:pt idx="24">
                  <c:v>7.9096666666666673</c:v>
                </c:pt>
                <c:pt idx="25">
                  <c:v>8.5825376157407405</c:v>
                </c:pt>
                <c:pt idx="26">
                  <c:v>9.2828726851851844</c:v>
                </c:pt>
                <c:pt idx="27">
                  <c:v>10.010671875</c:v>
                </c:pt>
                <c:pt idx="28">
                  <c:v>10.765935185185185</c:v>
                </c:pt>
                <c:pt idx="29">
                  <c:v>11.54866261574074</c:v>
                </c:pt>
                <c:pt idx="30">
                  <c:v>12.358854166666669</c:v>
                </c:pt>
                <c:pt idx="31">
                  <c:v>13.196509837962962</c:v>
                </c:pt>
                <c:pt idx="32">
                  <c:v>14.061629629629632</c:v>
                </c:pt>
                <c:pt idx="33">
                  <c:v>14.954213541666666</c:v>
                </c:pt>
                <c:pt idx="34">
                  <c:v>15.874261574074074</c:v>
                </c:pt>
                <c:pt idx="35">
                  <c:v>16.821773726851848</c:v>
                </c:pt>
                <c:pt idx="36">
                  <c:v>17.796749999999999</c:v>
                </c:pt>
                <c:pt idx="37">
                  <c:v>18.799190393518522</c:v>
                </c:pt>
                <c:pt idx="38">
                  <c:v>19.829094907407406</c:v>
                </c:pt>
                <c:pt idx="39">
                  <c:v>20.886463541666672</c:v>
                </c:pt>
                <c:pt idx="40">
                  <c:v>21.971296296296295</c:v>
                </c:pt>
                <c:pt idx="41">
                  <c:v>23.0835931712963</c:v>
                </c:pt>
                <c:pt idx="42">
                  <c:v>24.223354166666663</c:v>
                </c:pt>
                <c:pt idx="43">
                  <c:v>25.390579282407405</c:v>
                </c:pt>
                <c:pt idx="44">
                  <c:v>26.585268518518518</c:v>
                </c:pt>
                <c:pt idx="45">
                  <c:v>27.807421874999999</c:v>
                </c:pt>
                <c:pt idx="46">
                  <c:v>29.057039351851856</c:v>
                </c:pt>
                <c:pt idx="47">
                  <c:v>30.334120949074073</c:v>
                </c:pt>
                <c:pt idx="48">
                  <c:v>31.638666666666669</c:v>
                </c:pt>
                <c:pt idx="49">
                  <c:v>32.97067650462963</c:v>
                </c:pt>
                <c:pt idx="50">
                  <c:v>34.330150462962962</c:v>
                </c:pt>
                <c:pt idx="51">
                  <c:v>35.717088541666662</c:v>
                </c:pt>
                <c:pt idx="52">
                  <c:v>37.131490740740738</c:v>
                </c:pt>
                <c:pt idx="53">
                  <c:v>38.573357060185181</c:v>
                </c:pt>
                <c:pt idx="54">
                  <c:v>40.0426875</c:v>
                </c:pt>
                <c:pt idx="55">
                  <c:v>41.539482060185186</c:v>
                </c:pt>
                <c:pt idx="56">
                  <c:v>43.063740740740741</c:v>
                </c:pt>
                <c:pt idx="57">
                  <c:v>44.615463541666671</c:v>
                </c:pt>
                <c:pt idx="58">
                  <c:v>46.194650462962962</c:v>
                </c:pt>
                <c:pt idx="59">
                  <c:v>47.801301504629627</c:v>
                </c:pt>
                <c:pt idx="60">
                  <c:v>49.435416666666676</c:v>
                </c:pt>
                <c:pt idx="61">
                  <c:v>51.096995949074064</c:v>
                </c:pt>
                <c:pt idx="62">
                  <c:v>52.786039351851848</c:v>
                </c:pt>
                <c:pt idx="63">
                  <c:v>54.502546875</c:v>
                </c:pt>
                <c:pt idx="64">
                  <c:v>56.246518518518528</c:v>
                </c:pt>
                <c:pt idx="65">
                  <c:v>58.017954282407416</c:v>
                </c:pt>
                <c:pt idx="66">
                  <c:v>59.816854166666666</c:v>
                </c:pt>
                <c:pt idx="67">
                  <c:v>61.643218171296297</c:v>
                </c:pt>
                <c:pt idx="68">
                  <c:v>63.497046296296297</c:v>
                </c:pt>
                <c:pt idx="69">
                  <c:v>65.378338541666679</c:v>
                </c:pt>
                <c:pt idx="70">
                  <c:v>67.287094907407393</c:v>
                </c:pt>
                <c:pt idx="71">
                  <c:v>69.223315393518504</c:v>
                </c:pt>
                <c:pt idx="72">
                  <c:v>71.186999999999998</c:v>
                </c:pt>
                <c:pt idx="73">
                  <c:v>73.178148726851859</c:v>
                </c:pt>
                <c:pt idx="74">
                  <c:v>75.196761574074088</c:v>
                </c:pt>
                <c:pt idx="75">
                  <c:v>77.242838541666657</c:v>
                </c:pt>
                <c:pt idx="76">
                  <c:v>79.316379629629623</c:v>
                </c:pt>
                <c:pt idx="77">
                  <c:v>81.41738483796297</c:v>
                </c:pt>
                <c:pt idx="78">
                  <c:v>83.545854166666686</c:v>
                </c:pt>
                <c:pt idx="79">
                  <c:v>85.701787615740727</c:v>
                </c:pt>
                <c:pt idx="80">
                  <c:v>87.885185185185179</c:v>
                </c:pt>
                <c:pt idx="81">
                  <c:v>90.096046874999999</c:v>
                </c:pt>
                <c:pt idx="82">
                  <c:v>92.334372685185201</c:v>
                </c:pt>
                <c:pt idx="83">
                  <c:v>94.600162615740743</c:v>
                </c:pt>
                <c:pt idx="84">
                  <c:v>96.893416666666653</c:v>
                </c:pt>
                <c:pt idx="85">
                  <c:v>99.214134837962959</c:v>
                </c:pt>
                <c:pt idx="86">
                  <c:v>101.56231712962962</c:v>
                </c:pt>
                <c:pt idx="87">
                  <c:v>103.93796354166668</c:v>
                </c:pt>
                <c:pt idx="88">
                  <c:v>106.34107407407407</c:v>
                </c:pt>
                <c:pt idx="89">
                  <c:v>108.77164872685185</c:v>
                </c:pt>
                <c:pt idx="90">
                  <c:v>111.2296875</c:v>
                </c:pt>
                <c:pt idx="91">
                  <c:v>113.71519039351853</c:v>
                </c:pt>
                <c:pt idx="92">
                  <c:v>116.22815740740742</c:v>
                </c:pt>
                <c:pt idx="93">
                  <c:v>118.76858854166666</c:v>
                </c:pt>
                <c:pt idx="94">
                  <c:v>121.33648379629629</c:v>
                </c:pt>
                <c:pt idx="95">
                  <c:v>123.93184317129629</c:v>
                </c:pt>
                <c:pt idx="96">
                  <c:v>126.55466666666668</c:v>
                </c:pt>
                <c:pt idx="97">
                  <c:v>129.20495428240739</c:v>
                </c:pt>
                <c:pt idx="98">
                  <c:v>131.88270601851852</c:v>
                </c:pt>
                <c:pt idx="99">
                  <c:v>134.58792187500001</c:v>
                </c:pt>
                <c:pt idx="100">
                  <c:v>137.32060185185185</c:v>
                </c:pt>
                <c:pt idx="101">
                  <c:v>140.0807459490741</c:v>
                </c:pt>
                <c:pt idx="102">
                  <c:v>142.86835416666665</c:v>
                </c:pt>
                <c:pt idx="103">
                  <c:v>145.68342650462961</c:v>
                </c:pt>
                <c:pt idx="104">
                  <c:v>148.52596296296295</c:v>
                </c:pt>
                <c:pt idx="105">
                  <c:v>151.39596354166667</c:v>
                </c:pt>
                <c:pt idx="106">
                  <c:v>154.29342824074072</c:v>
                </c:pt>
                <c:pt idx="107">
                  <c:v>157.21835706018516</c:v>
                </c:pt>
                <c:pt idx="108">
                  <c:v>160.17075</c:v>
                </c:pt>
                <c:pt idx="109">
                  <c:v>163.15060706018519</c:v>
                </c:pt>
                <c:pt idx="110">
                  <c:v>166.15792824074074</c:v>
                </c:pt>
                <c:pt idx="111">
                  <c:v>169.19271354166665</c:v>
                </c:pt>
                <c:pt idx="112">
                  <c:v>172.25496296296296</c:v>
                </c:pt>
                <c:pt idx="113">
                  <c:v>175.34467650462963</c:v>
                </c:pt>
                <c:pt idx="114">
                  <c:v>178.46185416666668</c:v>
                </c:pt>
                <c:pt idx="115">
                  <c:v>181.60649594907406</c:v>
                </c:pt>
                <c:pt idx="116">
                  <c:v>184.77860185185185</c:v>
                </c:pt>
                <c:pt idx="117">
                  <c:v>187.97817187499999</c:v>
                </c:pt>
                <c:pt idx="118">
                  <c:v>191.20520601851851</c:v>
                </c:pt>
                <c:pt idx="119">
                  <c:v>194.45970428240742</c:v>
                </c:pt>
                <c:pt idx="120">
                  <c:v>197.7416666666667</c:v>
                </c:pt>
                <c:pt idx="121">
                  <c:v>201.05109317129634</c:v>
                </c:pt>
                <c:pt idx="122">
                  <c:v>204.38798379629625</c:v>
                </c:pt>
                <c:pt idx="123">
                  <c:v>207.75233854166663</c:v>
                </c:pt>
                <c:pt idx="124">
                  <c:v>211.14415740740739</c:v>
                </c:pt>
                <c:pt idx="125">
                  <c:v>214.5634403935185</c:v>
                </c:pt>
                <c:pt idx="126">
                  <c:v>218.0101875</c:v>
                </c:pt>
                <c:pt idx="127">
                  <c:v>221.48439872685185</c:v>
                </c:pt>
                <c:pt idx="128">
                  <c:v>224.98607407407411</c:v>
                </c:pt>
                <c:pt idx="129">
                  <c:v>228.51521354166672</c:v>
                </c:pt>
                <c:pt idx="130">
                  <c:v>232.07181712962966</c:v>
                </c:pt>
                <c:pt idx="131">
                  <c:v>235.6558848379629</c:v>
                </c:pt>
                <c:pt idx="132">
                  <c:v>239.26741666666666</c:v>
                </c:pt>
                <c:pt idx="133">
                  <c:v>242.90641261574072</c:v>
                </c:pt>
                <c:pt idx="134">
                  <c:v>246.57287268518519</c:v>
                </c:pt>
                <c:pt idx="135">
                  <c:v>250.26679687500001</c:v>
                </c:pt>
                <c:pt idx="136">
                  <c:v>253.98818518518519</c:v>
                </c:pt>
                <c:pt idx="137">
                  <c:v>257.7370376157408</c:v>
                </c:pt>
                <c:pt idx="138">
                  <c:v>261.51335416666672</c:v>
                </c:pt>
                <c:pt idx="139">
                  <c:v>265.31713483796301</c:v>
                </c:pt>
                <c:pt idx="140">
                  <c:v>269.14837962962957</c:v>
                </c:pt>
                <c:pt idx="141">
                  <c:v>273.00708854166663</c:v>
                </c:pt>
                <c:pt idx="142">
                  <c:v>276.89326157407402</c:v>
                </c:pt>
                <c:pt idx="143">
                  <c:v>280.80689872685184</c:v>
                </c:pt>
                <c:pt idx="144">
                  <c:v>284.74799999999999</c:v>
                </c:pt>
                <c:pt idx="145">
                  <c:v>288.71656539351852</c:v>
                </c:pt>
                <c:pt idx="146">
                  <c:v>292.71259490740744</c:v>
                </c:pt>
                <c:pt idx="147">
                  <c:v>296.73608854166673</c:v>
                </c:pt>
                <c:pt idx="148">
                  <c:v>300.78704629629635</c:v>
                </c:pt>
                <c:pt idx="149">
                  <c:v>304.86546817129624</c:v>
                </c:pt>
                <c:pt idx="150">
                  <c:v>308.97135416666663</c:v>
                </c:pt>
                <c:pt idx="151">
                  <c:v>313.1047042824074</c:v>
                </c:pt>
                <c:pt idx="152">
                  <c:v>317.26551851851849</c:v>
                </c:pt>
                <c:pt idx="153">
                  <c:v>321.45379687500002</c:v>
                </c:pt>
                <c:pt idx="154">
                  <c:v>325.66953935185188</c:v>
                </c:pt>
                <c:pt idx="155">
                  <c:v>329.91274594907406</c:v>
                </c:pt>
                <c:pt idx="156">
                  <c:v>334.18341666666674</c:v>
                </c:pt>
                <c:pt idx="157">
                  <c:v>338.48155150462969</c:v>
                </c:pt>
                <c:pt idx="158">
                  <c:v>342.80715046296291</c:v>
                </c:pt>
                <c:pt idx="159">
                  <c:v>347.16021354166668</c:v>
                </c:pt>
                <c:pt idx="160">
                  <c:v>351.54074074074072</c:v>
                </c:pt>
                <c:pt idx="161">
                  <c:v>355.94873206018514</c:v>
                </c:pt>
                <c:pt idx="162">
                  <c:v>360.3841875</c:v>
                </c:pt>
                <c:pt idx="163">
                  <c:v>364.84710706018518</c:v>
                </c:pt>
                <c:pt idx="164">
                  <c:v>369.3374907407408</c:v>
                </c:pt>
                <c:pt idx="165">
                  <c:v>373.85533854166675</c:v>
                </c:pt>
                <c:pt idx="166">
                  <c:v>378.40065046296297</c:v>
                </c:pt>
                <c:pt idx="167">
                  <c:v>382.97342650462957</c:v>
                </c:pt>
                <c:pt idx="168">
                  <c:v>387.57366666666661</c:v>
                </c:pt>
                <c:pt idx="169">
                  <c:v>392.20137094907403</c:v>
                </c:pt>
                <c:pt idx="170">
                  <c:v>396.85653935185184</c:v>
                </c:pt>
                <c:pt idx="171">
                  <c:v>401.53917187500002</c:v>
                </c:pt>
                <c:pt idx="172">
                  <c:v>406.24926851851848</c:v>
                </c:pt>
                <c:pt idx="173">
                  <c:v>410.98682928240743</c:v>
                </c:pt>
                <c:pt idx="174">
                  <c:v>415.7518541666667</c:v>
                </c:pt>
                <c:pt idx="175">
                  <c:v>420.5443431712963</c:v>
                </c:pt>
                <c:pt idx="176">
                  <c:v>425.36429629629629</c:v>
                </c:pt>
                <c:pt idx="177">
                  <c:v>430.2117135416666</c:v>
                </c:pt>
                <c:pt idx="178">
                  <c:v>435.0865949074074</c:v>
                </c:pt>
                <c:pt idx="179">
                  <c:v>439.98894039351853</c:v>
                </c:pt>
                <c:pt idx="180">
                  <c:v>444.91874999999999</c:v>
                </c:pt>
                <c:pt idx="181">
                  <c:v>449.87602372685188</c:v>
                </c:pt>
                <c:pt idx="182">
                  <c:v>454.8607615740741</c:v>
                </c:pt>
                <c:pt idx="183">
                  <c:v>459.87296354166665</c:v>
                </c:pt>
                <c:pt idx="184">
                  <c:v>464.91262962962969</c:v>
                </c:pt>
                <c:pt idx="185">
                  <c:v>469.97975983796294</c:v>
                </c:pt>
                <c:pt idx="186">
                  <c:v>475.07435416666664</c:v>
                </c:pt>
                <c:pt idx="187">
                  <c:v>480.19641261574071</c:v>
                </c:pt>
                <c:pt idx="188">
                  <c:v>485.34593518518517</c:v>
                </c:pt>
                <c:pt idx="189">
                  <c:v>490.52292187500001</c:v>
                </c:pt>
                <c:pt idx="190">
                  <c:v>495.72737268518517</c:v>
                </c:pt>
                <c:pt idx="191">
                  <c:v>500.95928761574078</c:v>
                </c:pt>
                <c:pt idx="192">
                  <c:v>506.21866666666671</c:v>
                </c:pt>
                <c:pt idx="193">
                  <c:v>511.50550983796302</c:v>
                </c:pt>
                <c:pt idx="194">
                  <c:v>516.81981712962954</c:v>
                </c:pt>
                <c:pt idx="195">
                  <c:v>522.16158854166656</c:v>
                </c:pt>
                <c:pt idx="196">
                  <c:v>527.53082407407408</c:v>
                </c:pt>
                <c:pt idx="197">
                  <c:v>532.92752372685186</c:v>
                </c:pt>
                <c:pt idx="198">
                  <c:v>538.35168750000003</c:v>
                </c:pt>
                <c:pt idx="199">
                  <c:v>543.80331539351857</c:v>
                </c:pt>
                <c:pt idx="200">
                  <c:v>549.28240740740739</c:v>
                </c:pt>
                <c:pt idx="201">
                  <c:v>554.7889635416667</c:v>
                </c:pt>
                <c:pt idx="202">
                  <c:v>560.3229837962964</c:v>
                </c:pt>
                <c:pt idx="203">
                  <c:v>565.88446817129625</c:v>
                </c:pt>
                <c:pt idx="204">
                  <c:v>571.47341666666659</c:v>
                </c:pt>
                <c:pt idx="205">
                  <c:v>577.08982928240732</c:v>
                </c:pt>
                <c:pt idx="206">
                  <c:v>582.73370601851843</c:v>
                </c:pt>
                <c:pt idx="207">
                  <c:v>588.40504687500004</c:v>
                </c:pt>
                <c:pt idx="208">
                  <c:v>594.1038518518518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C96-451A-97B8-CD6C34A606E9}"/>
            </c:ext>
          </c:extLst>
        </c:ser>
        <c:ser>
          <c:idx val="5"/>
          <c:order val="6"/>
          <c:tx>
            <c:strRef>
              <c:f>'Driving Force'!$T$1</c:f>
              <c:strCache>
                <c:ptCount val="1"/>
                <c:pt idx="0">
                  <c:v>Driving Force 6th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'Driving Force'!$M$2:$M$16</c:f>
              <c:numCache>
                <c:formatCode>General</c:formatCode>
                <c:ptCount val="15"/>
                <c:pt idx="0">
                  <c:v>91.414260809964475</c:v>
                </c:pt>
                <c:pt idx="1">
                  <c:v>99.724648156324889</c:v>
                </c:pt>
                <c:pt idx="2">
                  <c:v>108.03503550268529</c:v>
                </c:pt>
                <c:pt idx="3">
                  <c:v>116.34542284904572</c:v>
                </c:pt>
                <c:pt idx="4">
                  <c:v>124.65581019540612</c:v>
                </c:pt>
                <c:pt idx="5">
                  <c:v>132.96619754176652</c:v>
                </c:pt>
                <c:pt idx="6">
                  <c:v>141.27658488812693</c:v>
                </c:pt>
                <c:pt idx="7">
                  <c:v>149.58697223448735</c:v>
                </c:pt>
                <c:pt idx="8">
                  <c:v>157.89735958084773</c:v>
                </c:pt>
                <c:pt idx="9">
                  <c:v>166.20774692720818</c:v>
                </c:pt>
                <c:pt idx="10">
                  <c:v>174.51813427356856</c:v>
                </c:pt>
                <c:pt idx="11">
                  <c:v>182.82852161992895</c:v>
                </c:pt>
                <c:pt idx="12">
                  <c:v>191.13890896628939</c:v>
                </c:pt>
                <c:pt idx="13">
                  <c:v>199.44929631264978</c:v>
                </c:pt>
                <c:pt idx="14">
                  <c:v>207.75968365901019</c:v>
                </c:pt>
              </c:numCache>
            </c:numRef>
          </c:xVal>
          <c:yVal>
            <c:numRef>
              <c:f>'Driving Force'!$T$2:$T$16</c:f>
              <c:numCache>
                <c:formatCode>General</c:formatCode>
                <c:ptCount val="15"/>
                <c:pt idx="0">
                  <c:v>484.45962727269159</c:v>
                </c:pt>
                <c:pt idx="1">
                  <c:v>582.13025518524319</c:v>
                </c:pt>
                <c:pt idx="2">
                  <c:v>596.61491907148877</c:v>
                </c:pt>
                <c:pt idx="3">
                  <c:v>615.4679079165453</c:v>
                </c:pt>
                <c:pt idx="4">
                  <c:v>655.96994489498309</c:v>
                </c:pt>
                <c:pt idx="5">
                  <c:v>654.94701080494656</c:v>
                </c:pt>
                <c:pt idx="6">
                  <c:v>719.41086034888724</c:v>
                </c:pt>
                <c:pt idx="7">
                  <c:v>840.42111291945844</c:v>
                </c:pt>
                <c:pt idx="8">
                  <c:v>910.5246846299932</c:v>
                </c:pt>
                <c:pt idx="9">
                  <c:v>913.67934535696702</c:v>
                </c:pt>
                <c:pt idx="10">
                  <c:v>934.80793361816438</c:v>
                </c:pt>
                <c:pt idx="11">
                  <c:v>947.84877005922465</c:v>
                </c:pt>
                <c:pt idx="12">
                  <c:v>933.19678734624688</c:v>
                </c:pt>
                <c:pt idx="13">
                  <c:v>849.58714075254886</c:v>
                </c:pt>
                <c:pt idx="14">
                  <c:v>750.50628317797702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C96-451A-97B8-CD6C34A60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453919"/>
        <c:axId val="1469443503"/>
      </c:scatterChart>
      <c:valAx>
        <c:axId val="1469453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443503"/>
        <c:crosses val="autoZero"/>
        <c:crossBetween val="midCat"/>
      </c:valAx>
      <c:valAx>
        <c:axId val="146944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4539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091205698100401"/>
          <c:y val="0.30005650335374751"/>
          <c:w val="0.16543617445141959"/>
          <c:h val="0.3721401086307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RS</a:t>
            </a:r>
            <a:r>
              <a:rPr lang="en-GB" baseline="0"/>
              <a:t> 250 SKematic</a:t>
            </a:r>
            <a:endParaRPr lang="en-GB"/>
          </a:p>
        </c:rich>
      </c:tx>
      <c:layout>
        <c:manualLayout>
          <c:xMode val="edge"/>
          <c:yMode val="edge"/>
          <c:x val="0.40603695868759143"/>
          <c:y val="7.458864655083304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035557082258199E-2"/>
          <c:y val="0.12956743857078165"/>
          <c:w val="0.95522498009119217"/>
          <c:h val="0.73570364928095611"/>
        </c:manualLayout>
      </c:layout>
      <c:scatterChart>
        <c:scatterStyle val="lineMarker"/>
        <c:varyColors val="0"/>
        <c:ser>
          <c:idx val="0"/>
          <c:order val="0"/>
          <c:tx>
            <c:v>Front Wheel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'RS250 '!$P$4:$P$362</c:f>
              <c:numCache>
                <c:formatCode>General</c:formatCode>
                <c:ptCount val="359"/>
                <c:pt idx="0">
                  <c:v>4.9739358346258004E-3</c:v>
                </c:pt>
                <c:pt idx="1">
                  <c:v>9.9463565602127754E-3</c:v>
                </c:pt>
                <c:pt idx="2">
                  <c:v>1.4915747529238991E-2</c:v>
                </c:pt>
                <c:pt idx="3">
                  <c:v>1.988059501707571E-2</c:v>
                </c:pt>
                <c:pt idx="4">
                  <c:v>2.9790612031281236E-2</c:v>
                </c:pt>
                <c:pt idx="5">
                  <c:v>3.4732762870467025E-2</c:v>
                </c:pt>
                <c:pt idx="6">
                  <c:v>3.9664333773618644E-2</c:v>
                </c:pt>
                <c:pt idx="7">
                  <c:v>4.4583822536465791E-2</c:v>
                </c:pt>
                <c:pt idx="8">
                  <c:v>4.9489730635075141E-2</c:v>
                </c:pt>
                <c:pt idx="9">
                  <c:v>5.4380563682315267E-2</c:v>
                </c:pt>
                <c:pt idx="10">
                  <c:v>5.925483188306141E-2</c:v>
                </c:pt>
                <c:pt idx="11">
                  <c:v>6.4111050488001517E-2</c:v>
                </c:pt>
                <c:pt idx="12">
                  <c:v>6.8947740245905303E-2</c:v>
                </c:pt>
                <c:pt idx="13">
                  <c:v>7.3763427854218411E-2</c:v>
                </c:pt>
                <c:pt idx="14">
                  <c:v>7.8556646407844752E-2</c:v>
                </c:pt>
                <c:pt idx="15">
                  <c:v>8.332593584597997E-2</c:v>
                </c:pt>
                <c:pt idx="16">
                  <c:v>8.8069843396859998E-2</c:v>
                </c:pt>
                <c:pt idx="17">
                  <c:v>9.2786924020289652E-2</c:v>
                </c:pt>
                <c:pt idx="18">
                  <c:v>9.7475740847815573E-2</c:v>
                </c:pt>
                <c:pt idx="19">
                  <c:v>0.10213486562041056</c:v>
                </c:pt>
                <c:pt idx="20">
                  <c:v>0.10676287912353491</c:v>
                </c:pt>
                <c:pt idx="21">
                  <c:v>0.11135837161944301</c:v>
                </c:pt>
                <c:pt idx="22">
                  <c:v>0.11591994327660304</c:v>
                </c:pt>
                <c:pt idx="23">
                  <c:v>0.12044620459609932</c:v>
                </c:pt>
                <c:pt idx="24">
                  <c:v>0.12493577683488705</c:v>
                </c:pt>
                <c:pt idx="25">
                  <c:v>0.12938729242577082</c:v>
                </c:pt>
                <c:pt idx="26">
                  <c:v>0.13379939539397886</c:v>
                </c:pt>
                <c:pt idx="27">
                  <c:v>0.13817074177020605</c:v>
                </c:pt>
                <c:pt idx="28">
                  <c:v>0.14249999999999996</c:v>
                </c:pt>
                <c:pt idx="29">
                  <c:v>0.14678585134936542</c:v>
                </c:pt>
                <c:pt idx="30">
                  <c:v>0.15102699030646338</c:v>
                </c:pt>
                <c:pt idx="31">
                  <c:v>0.1552221249792827</c:v>
                </c:pt>
                <c:pt idx="32">
                  <c:v>0.15936997748916285</c:v>
                </c:pt>
                <c:pt idx="33">
                  <c:v>0.16346928436004812</c:v>
                </c:pt>
                <c:pt idx="34">
                  <c:v>0.16751879690335483</c:v>
                </c:pt>
                <c:pt idx="35">
                  <c:v>0.17151728159833374</c:v>
                </c:pt>
                <c:pt idx="36">
                  <c:v>0.17546352046781261</c:v>
                </c:pt>
                <c:pt idx="37">
                  <c:v>0.17935631144920364</c:v>
                </c:pt>
                <c:pt idx="38">
                  <c:v>0.18319446876066367</c:v>
                </c:pt>
                <c:pt idx="39">
                  <c:v>0.18697682326229456</c:v>
                </c:pt>
                <c:pt idx="40">
                  <c:v>0.19070222281227459</c:v>
                </c:pt>
                <c:pt idx="41">
                  <c:v>0.19436953261781204</c:v>
                </c:pt>
                <c:pt idx="42">
                  <c:v>0.19797763558081419</c:v>
                </c:pt>
                <c:pt idx="43">
                  <c:v>0.201525432638166</c:v>
                </c:pt>
                <c:pt idx="44">
                  <c:v>0.20501184309651554</c:v>
                </c:pt>
                <c:pt idx="45">
                  <c:v>0.20843580496146355</c:v>
                </c:pt>
                <c:pt idx="46">
                  <c:v>0.21179627526105735</c:v>
                </c:pt>
                <c:pt idx="47">
                  <c:v>0.21509223036349001</c:v>
                </c:pt>
                <c:pt idx="48">
                  <c:v>0.21832266628890873</c:v>
                </c:pt>
                <c:pt idx="49">
                  <c:v>0.22148659901523668</c:v>
                </c:pt>
                <c:pt idx="50">
                  <c:v>0.22458306477791576</c:v>
                </c:pt>
                <c:pt idx="51">
                  <c:v>0.22761112036347844</c:v>
                </c:pt>
                <c:pt idx="52">
                  <c:v>0.23056984339686001</c:v>
                </c:pt>
                <c:pt idx="53">
                  <c:v>0.23345833262236265</c:v>
                </c:pt>
                <c:pt idx="54">
                  <c:v>0.23627570817818688</c:v>
                </c:pt>
                <c:pt idx="55">
                  <c:v>0.23902111186444583</c:v>
                </c:pt>
                <c:pt idx="56">
                  <c:v>0.24169370740458138</c:v>
                </c:pt>
                <c:pt idx="57">
                  <c:v>0.24429268070010199</c:v>
                </c:pt>
                <c:pt idx="58">
                  <c:v>0.24681724007856498</c:v>
                </c:pt>
                <c:pt idx="59">
                  <c:v>0.24926661653472776</c:v>
                </c:pt>
                <c:pt idx="60">
                  <c:v>0.25164006396479416</c:v>
                </c:pt>
                <c:pt idx="61">
                  <c:v>0.25393685939368482</c:v>
                </c:pt>
                <c:pt idx="62">
                  <c:v>0.25615630319526256</c:v>
                </c:pt>
                <c:pt idx="63">
                  <c:v>0.25829771930544521</c:v>
                </c:pt>
                <c:pt idx="64">
                  <c:v>0.26036045542814124</c:v>
                </c:pt>
                <c:pt idx="65">
                  <c:v>0.26234388323394547</c:v>
                </c:pt>
                <c:pt idx="66">
                  <c:v>0.2642473985515344</c:v>
                </c:pt>
                <c:pt idx="67">
                  <c:v>0.26607042155170246</c:v>
                </c:pt>
                <c:pt idx="68">
                  <c:v>0.26781239692398384</c:v>
                </c:pt>
                <c:pt idx="69">
                  <c:v>0.26947279404580526</c:v>
                </c:pt>
                <c:pt idx="70">
                  <c:v>0.27105110714411873</c:v>
                </c:pt>
                <c:pt idx="71">
                  <c:v>0.27254685544946505</c:v>
                </c:pt>
                <c:pt idx="72">
                  <c:v>0.27395958334242088</c:v>
                </c:pt>
                <c:pt idx="73">
                  <c:v>0.27528886049238444</c:v>
                </c:pt>
                <c:pt idx="74">
                  <c:v>0.27653428198865898</c:v>
                </c:pt>
                <c:pt idx="75">
                  <c:v>0.27769546846379201</c:v>
                </c:pt>
                <c:pt idx="76">
                  <c:v>0.27877206620913458</c:v>
                </c:pt>
                <c:pt idx="77">
                  <c:v>0.27976374728258419</c:v>
                </c:pt>
                <c:pt idx="78">
                  <c:v>0.28067020960847927</c:v>
                </c:pt>
                <c:pt idx="79">
                  <c:v>0.28149117706961424</c:v>
                </c:pt>
                <c:pt idx="80">
                  <c:v>0.28222639959134754</c:v>
                </c:pt>
                <c:pt idx="81">
                  <c:v>0.28287565321777675</c:v>
                </c:pt>
                <c:pt idx="82">
                  <c:v>0.28343874017995785</c:v>
                </c:pt>
                <c:pt idx="83">
                  <c:v>0.28391548895614743</c:v>
                </c:pt>
                <c:pt idx="84">
                  <c:v>0.28430575432404986</c:v>
                </c:pt>
                <c:pt idx="85">
                  <c:v>0.28460941740505352</c:v>
                </c:pt>
                <c:pt idx="86">
                  <c:v>0.28482638570044227</c:v>
                </c:pt>
                <c:pt idx="87">
                  <c:v>0.2849565931195715</c:v>
                </c:pt>
                <c:pt idx="88">
                  <c:v>0.28499999999999998</c:v>
                </c:pt>
                <c:pt idx="89">
                  <c:v>0.2849565931195715</c:v>
                </c:pt>
                <c:pt idx="90">
                  <c:v>0.28482638570044227</c:v>
                </c:pt>
                <c:pt idx="91">
                  <c:v>0.28460941740505352</c:v>
                </c:pt>
                <c:pt idx="92">
                  <c:v>0.28430575432404986</c:v>
                </c:pt>
                <c:pt idx="93">
                  <c:v>0.28391548895614743</c:v>
                </c:pt>
                <c:pt idx="94">
                  <c:v>0.28343874017995785</c:v>
                </c:pt>
                <c:pt idx="95">
                  <c:v>0.28287565321777675</c:v>
                </c:pt>
                <c:pt idx="96">
                  <c:v>0.28222639959134754</c:v>
                </c:pt>
                <c:pt idx="97">
                  <c:v>0.28149117706961424</c:v>
                </c:pt>
                <c:pt idx="98">
                  <c:v>0.28067020960847927</c:v>
                </c:pt>
                <c:pt idx="99">
                  <c:v>0.27976374728258419</c:v>
                </c:pt>
                <c:pt idx="100">
                  <c:v>0.27877206620913458</c:v>
                </c:pt>
                <c:pt idx="101">
                  <c:v>0.27769546846379201</c:v>
                </c:pt>
                <c:pt idx="102">
                  <c:v>0.27653428198865898</c:v>
                </c:pt>
                <c:pt idx="103">
                  <c:v>0.27528886049238444</c:v>
                </c:pt>
                <c:pt idx="104">
                  <c:v>0.27395958334242088</c:v>
                </c:pt>
                <c:pt idx="105">
                  <c:v>0.27254685544946511</c:v>
                </c:pt>
                <c:pt idx="106">
                  <c:v>0.27105110714411879</c:v>
                </c:pt>
                <c:pt idx="107">
                  <c:v>0.26947279404580526</c:v>
                </c:pt>
                <c:pt idx="108">
                  <c:v>0.2678123969239839</c:v>
                </c:pt>
                <c:pt idx="109">
                  <c:v>0.26607042155170246</c:v>
                </c:pt>
                <c:pt idx="110">
                  <c:v>0.2642473985515344</c:v>
                </c:pt>
                <c:pt idx="111">
                  <c:v>0.26234388323394547</c:v>
                </c:pt>
                <c:pt idx="112">
                  <c:v>0.26036045542814124</c:v>
                </c:pt>
                <c:pt idx="113">
                  <c:v>0.25829771930544526</c:v>
                </c:pt>
                <c:pt idx="114">
                  <c:v>0.25615630319526256</c:v>
                </c:pt>
                <c:pt idx="115">
                  <c:v>0.25393685939368482</c:v>
                </c:pt>
                <c:pt idx="116">
                  <c:v>0.25164006396479416</c:v>
                </c:pt>
                <c:pt idx="117">
                  <c:v>0.24926661653472779</c:v>
                </c:pt>
                <c:pt idx="118">
                  <c:v>0.24681724007856501</c:v>
                </c:pt>
                <c:pt idx="119">
                  <c:v>0.24429268070010199</c:v>
                </c:pt>
                <c:pt idx="120">
                  <c:v>0.2416937074045814</c:v>
                </c:pt>
                <c:pt idx="121">
                  <c:v>0.2390211118644458</c:v>
                </c:pt>
                <c:pt idx="122">
                  <c:v>0.23627570817818688</c:v>
                </c:pt>
                <c:pt idx="123">
                  <c:v>0.23345833262236262</c:v>
                </c:pt>
                <c:pt idx="124">
                  <c:v>0.23056984339686001</c:v>
                </c:pt>
                <c:pt idx="125">
                  <c:v>0.22761112036347841</c:v>
                </c:pt>
                <c:pt idx="126">
                  <c:v>0.22458306477791576</c:v>
                </c:pt>
                <c:pt idx="127">
                  <c:v>0.22148659901523671</c:v>
                </c:pt>
                <c:pt idx="128">
                  <c:v>0.21832266628890873</c:v>
                </c:pt>
                <c:pt idx="129">
                  <c:v>0.21509223036349004</c:v>
                </c:pt>
                <c:pt idx="130">
                  <c:v>0.21179627526105735</c:v>
                </c:pt>
                <c:pt idx="131">
                  <c:v>0.20843580496146361</c:v>
                </c:pt>
                <c:pt idx="132">
                  <c:v>0.20501184309651554</c:v>
                </c:pt>
                <c:pt idx="133">
                  <c:v>0.20152543263816605</c:v>
                </c:pt>
                <c:pt idx="134">
                  <c:v>0.19797763558081416</c:v>
                </c:pt>
                <c:pt idx="135">
                  <c:v>0.19436953261781209</c:v>
                </c:pt>
                <c:pt idx="136">
                  <c:v>0.19070222281227461</c:v>
                </c:pt>
                <c:pt idx="137">
                  <c:v>0.18697682326229456</c:v>
                </c:pt>
                <c:pt idx="138">
                  <c:v>0.18319446876066373</c:v>
                </c:pt>
                <c:pt idx="139">
                  <c:v>0.17935631144920364</c:v>
                </c:pt>
                <c:pt idx="140">
                  <c:v>0.17546352046781263</c:v>
                </c:pt>
                <c:pt idx="141">
                  <c:v>0.17151728159833371</c:v>
                </c:pt>
                <c:pt idx="142">
                  <c:v>0.16751879690335486</c:v>
                </c:pt>
                <c:pt idx="143">
                  <c:v>0.16346928436004807</c:v>
                </c:pt>
                <c:pt idx="144">
                  <c:v>0.15936997748916285</c:v>
                </c:pt>
                <c:pt idx="145">
                  <c:v>0.15522212497928278</c:v>
                </c:pt>
                <c:pt idx="146">
                  <c:v>0.15102699030646338</c:v>
                </c:pt>
                <c:pt idx="147">
                  <c:v>0.14678585134936548</c:v>
                </c:pt>
                <c:pt idx="148">
                  <c:v>0.14249999999999996</c:v>
                </c:pt>
                <c:pt idx="149">
                  <c:v>0.13817074177020608</c:v>
                </c:pt>
                <c:pt idx="150">
                  <c:v>0.13379939539397884</c:v>
                </c:pt>
                <c:pt idx="151">
                  <c:v>0.12938729242577085</c:v>
                </c:pt>
                <c:pt idx="152">
                  <c:v>0.12493577683488702</c:v>
                </c:pt>
                <c:pt idx="153">
                  <c:v>0.12044620459609935</c:v>
                </c:pt>
                <c:pt idx="154">
                  <c:v>0.11591994327660311</c:v>
                </c:pt>
                <c:pt idx="155">
                  <c:v>0.11135837161944301</c:v>
                </c:pt>
                <c:pt idx="156">
                  <c:v>0.10676287912353498</c:v>
                </c:pt>
                <c:pt idx="157">
                  <c:v>0.10213486562041055</c:v>
                </c:pt>
                <c:pt idx="158">
                  <c:v>9.7475740847815628E-2</c:v>
                </c:pt>
                <c:pt idx="159">
                  <c:v>9.2786924020289624E-2</c:v>
                </c:pt>
                <c:pt idx="160">
                  <c:v>8.8069843396860026E-2</c:v>
                </c:pt>
                <c:pt idx="161">
                  <c:v>8.3325935845979929E-2</c:v>
                </c:pt>
                <c:pt idx="162">
                  <c:v>7.8556646407844766E-2</c:v>
                </c:pt>
                <c:pt idx="163">
                  <c:v>7.376342785421848E-2</c:v>
                </c:pt>
                <c:pt idx="164">
                  <c:v>6.8947740245905303E-2</c:v>
                </c:pt>
                <c:pt idx="165">
                  <c:v>6.4111050488001572E-2</c:v>
                </c:pt>
                <c:pt idx="166">
                  <c:v>5.9254831883061403E-2</c:v>
                </c:pt>
                <c:pt idx="167">
                  <c:v>5.4380563682315315E-2</c:v>
                </c:pt>
                <c:pt idx="168">
                  <c:v>4.9489730635075127E-2</c:v>
                </c:pt>
                <c:pt idx="169">
                  <c:v>4.4583822536465825E-2</c:v>
                </c:pt>
                <c:pt idx="170">
                  <c:v>3.9664333773618617E-2</c:v>
                </c:pt>
                <c:pt idx="171">
                  <c:v>3.4732762870467046E-2</c:v>
                </c:pt>
                <c:pt idx="172">
                  <c:v>2.9790612031281312E-2</c:v>
                </c:pt>
                <c:pt idx="173">
                  <c:v>2.4839386683082582E-2</c:v>
                </c:pt>
                <c:pt idx="174">
                  <c:v>1.9880595017075772E-2</c:v>
                </c:pt>
                <c:pt idx="175">
                  <c:v>1.4915747529238984E-2</c:v>
                </c:pt>
                <c:pt idx="176">
                  <c:v>9.946356560212824E-3</c:v>
                </c:pt>
                <c:pt idx="177">
                  <c:v>4.9739358346257796E-3</c:v>
                </c:pt>
                <c:pt idx="178">
                  <c:v>3.4916730964895665E-17</c:v>
                </c:pt>
                <c:pt idx="179">
                  <c:v>-4.973935834625836E-3</c:v>
                </c:pt>
                <c:pt idx="180">
                  <c:v>-9.9463565602127563E-3</c:v>
                </c:pt>
                <c:pt idx="181">
                  <c:v>-1.4915747529238913E-2</c:v>
                </c:pt>
                <c:pt idx="182">
                  <c:v>-1.9880595017075703E-2</c:v>
                </c:pt>
                <c:pt idx="183">
                  <c:v>-2.4839386683082512E-2</c:v>
                </c:pt>
                <c:pt idx="184">
                  <c:v>-2.9790612031281246E-2</c:v>
                </c:pt>
                <c:pt idx="185">
                  <c:v>-3.4732762870466984E-2</c:v>
                </c:pt>
                <c:pt idx="186">
                  <c:v>-3.9664333773618672E-2</c:v>
                </c:pt>
                <c:pt idx="187">
                  <c:v>-4.4583822536465756E-2</c:v>
                </c:pt>
                <c:pt idx="188">
                  <c:v>-4.9489730635075183E-2</c:v>
                </c:pt>
                <c:pt idx="189">
                  <c:v>-5.4380563682315239E-2</c:v>
                </c:pt>
                <c:pt idx="190">
                  <c:v>-5.9254831883061458E-2</c:v>
                </c:pt>
                <c:pt idx="191">
                  <c:v>-6.4111050488001517E-2</c:v>
                </c:pt>
                <c:pt idx="192">
                  <c:v>-6.8947740245905234E-2</c:v>
                </c:pt>
                <c:pt idx="193">
                  <c:v>-7.3763427854218425E-2</c:v>
                </c:pt>
                <c:pt idx="194">
                  <c:v>-7.855664640784471E-2</c:v>
                </c:pt>
                <c:pt idx="195">
                  <c:v>-8.332593584597997E-2</c:v>
                </c:pt>
                <c:pt idx="196">
                  <c:v>-8.806984339685997E-2</c:v>
                </c:pt>
                <c:pt idx="197">
                  <c:v>-9.2786924020289666E-2</c:v>
                </c:pt>
                <c:pt idx="198">
                  <c:v>-9.7475740847815559E-2</c:v>
                </c:pt>
                <c:pt idx="199">
                  <c:v>-0.10213486562041062</c:v>
                </c:pt>
                <c:pt idx="200">
                  <c:v>-0.10676287912353491</c:v>
                </c:pt>
                <c:pt idx="201">
                  <c:v>-0.11135837161944295</c:v>
                </c:pt>
                <c:pt idx="202">
                  <c:v>-0.11591994327660304</c:v>
                </c:pt>
                <c:pt idx="203">
                  <c:v>-0.12044620459609928</c:v>
                </c:pt>
                <c:pt idx="204">
                  <c:v>-0.12493577683488706</c:v>
                </c:pt>
                <c:pt idx="205">
                  <c:v>-0.12938729242577079</c:v>
                </c:pt>
                <c:pt idx="206">
                  <c:v>-0.13379939539397889</c:v>
                </c:pt>
                <c:pt idx="207">
                  <c:v>-0.13817074177020602</c:v>
                </c:pt>
                <c:pt idx="208">
                  <c:v>-0.14250000000000002</c:v>
                </c:pt>
                <c:pt idx="209">
                  <c:v>-0.14678585134936542</c:v>
                </c:pt>
                <c:pt idx="210">
                  <c:v>-0.15102699030646335</c:v>
                </c:pt>
                <c:pt idx="211">
                  <c:v>-0.1552221249792827</c:v>
                </c:pt>
                <c:pt idx="212">
                  <c:v>-0.15936997748916279</c:v>
                </c:pt>
                <c:pt idx="213">
                  <c:v>-0.16346928436004815</c:v>
                </c:pt>
                <c:pt idx="214">
                  <c:v>-0.16751879690335481</c:v>
                </c:pt>
                <c:pt idx="215">
                  <c:v>-0.17151728159833377</c:v>
                </c:pt>
                <c:pt idx="216">
                  <c:v>-0.17546352046781258</c:v>
                </c:pt>
                <c:pt idx="217">
                  <c:v>-0.17935631144920369</c:v>
                </c:pt>
                <c:pt idx="218">
                  <c:v>-0.18319446876066367</c:v>
                </c:pt>
                <c:pt idx="219">
                  <c:v>-0.18697682326229451</c:v>
                </c:pt>
                <c:pt idx="220">
                  <c:v>-0.19070222281227459</c:v>
                </c:pt>
                <c:pt idx="221">
                  <c:v>-0.19436953261781201</c:v>
                </c:pt>
                <c:pt idx="222">
                  <c:v>-0.19797763558081424</c:v>
                </c:pt>
                <c:pt idx="223">
                  <c:v>-0.201525432638166</c:v>
                </c:pt>
                <c:pt idx="224">
                  <c:v>-0.20501184309651557</c:v>
                </c:pt>
                <c:pt idx="225">
                  <c:v>-0.20843580496146355</c:v>
                </c:pt>
                <c:pt idx="226">
                  <c:v>-0.21179627526105738</c:v>
                </c:pt>
                <c:pt idx="227">
                  <c:v>-0.21509223036349001</c:v>
                </c:pt>
                <c:pt idx="228">
                  <c:v>-0.21832266628890867</c:v>
                </c:pt>
                <c:pt idx="229">
                  <c:v>-0.2214865990152366</c:v>
                </c:pt>
                <c:pt idx="230">
                  <c:v>-0.22458306477791579</c:v>
                </c:pt>
                <c:pt idx="231">
                  <c:v>-0.22761112036347844</c:v>
                </c:pt>
                <c:pt idx="232">
                  <c:v>-0.23056984339685999</c:v>
                </c:pt>
                <c:pt idx="233">
                  <c:v>-0.23345833262236257</c:v>
                </c:pt>
                <c:pt idx="234">
                  <c:v>-0.23627570817818691</c:v>
                </c:pt>
                <c:pt idx="235">
                  <c:v>-0.23902111186444583</c:v>
                </c:pt>
                <c:pt idx="236">
                  <c:v>-0.24169370740458138</c:v>
                </c:pt>
                <c:pt idx="237">
                  <c:v>-0.24429268070010193</c:v>
                </c:pt>
                <c:pt idx="238">
                  <c:v>-0.24681724007856493</c:v>
                </c:pt>
                <c:pt idx="239">
                  <c:v>-0.24926661653472784</c:v>
                </c:pt>
                <c:pt idx="240">
                  <c:v>-0.25164006396479416</c:v>
                </c:pt>
                <c:pt idx="241">
                  <c:v>-0.25393685939368482</c:v>
                </c:pt>
                <c:pt idx="242">
                  <c:v>-0.2561563031952625</c:v>
                </c:pt>
                <c:pt idx="243">
                  <c:v>-0.25829771930544526</c:v>
                </c:pt>
                <c:pt idx="244">
                  <c:v>-0.26036045542814124</c:v>
                </c:pt>
                <c:pt idx="245">
                  <c:v>-0.26234388323394547</c:v>
                </c:pt>
                <c:pt idx="246">
                  <c:v>-0.26424739855153434</c:v>
                </c:pt>
                <c:pt idx="247">
                  <c:v>-0.26607042155170246</c:v>
                </c:pt>
                <c:pt idx="248">
                  <c:v>-0.2678123969239839</c:v>
                </c:pt>
                <c:pt idx="249">
                  <c:v>-0.26947279404580526</c:v>
                </c:pt>
                <c:pt idx="250">
                  <c:v>-0.27105110714411873</c:v>
                </c:pt>
                <c:pt idx="251">
                  <c:v>-0.27254685544946505</c:v>
                </c:pt>
                <c:pt idx="252">
                  <c:v>-0.27395958334242088</c:v>
                </c:pt>
                <c:pt idx="253">
                  <c:v>-0.27528886049238444</c:v>
                </c:pt>
                <c:pt idx="254">
                  <c:v>-0.27653428198865898</c:v>
                </c:pt>
                <c:pt idx="255">
                  <c:v>-0.27769546846379201</c:v>
                </c:pt>
                <c:pt idx="256">
                  <c:v>-0.27877206620913458</c:v>
                </c:pt>
                <c:pt idx="257">
                  <c:v>-0.27976374728258419</c:v>
                </c:pt>
                <c:pt idx="258">
                  <c:v>-0.28067020960847927</c:v>
                </c:pt>
                <c:pt idx="259">
                  <c:v>-0.28149117706961418</c:v>
                </c:pt>
                <c:pt idx="260">
                  <c:v>-0.28222639959134749</c:v>
                </c:pt>
                <c:pt idx="261">
                  <c:v>-0.28287565321777675</c:v>
                </c:pt>
                <c:pt idx="262">
                  <c:v>-0.2834387401799579</c:v>
                </c:pt>
                <c:pt idx="263">
                  <c:v>-0.28391548895614743</c:v>
                </c:pt>
                <c:pt idx="264">
                  <c:v>-0.28430575432404986</c:v>
                </c:pt>
                <c:pt idx="265">
                  <c:v>-0.28460941740505352</c:v>
                </c:pt>
                <c:pt idx="266">
                  <c:v>-0.28482638570044227</c:v>
                </c:pt>
                <c:pt idx="267">
                  <c:v>-0.2849565931195715</c:v>
                </c:pt>
                <c:pt idx="268">
                  <c:v>-0.28499999999999998</c:v>
                </c:pt>
                <c:pt idx="269">
                  <c:v>-0.2849565931195715</c:v>
                </c:pt>
                <c:pt idx="270">
                  <c:v>-0.28482638570044227</c:v>
                </c:pt>
                <c:pt idx="271">
                  <c:v>-0.28460941740505352</c:v>
                </c:pt>
                <c:pt idx="272">
                  <c:v>-0.28430575432404992</c:v>
                </c:pt>
                <c:pt idx="273">
                  <c:v>-0.28391548895614743</c:v>
                </c:pt>
                <c:pt idx="274">
                  <c:v>-0.2834387401799579</c:v>
                </c:pt>
                <c:pt idx="275">
                  <c:v>-0.28287565321777675</c:v>
                </c:pt>
                <c:pt idx="276">
                  <c:v>-0.28222639959134754</c:v>
                </c:pt>
                <c:pt idx="277">
                  <c:v>-0.28149117706961424</c:v>
                </c:pt>
                <c:pt idx="278">
                  <c:v>-0.28067020960847927</c:v>
                </c:pt>
                <c:pt idx="279">
                  <c:v>-0.27976374728258419</c:v>
                </c:pt>
                <c:pt idx="280">
                  <c:v>-0.27877206620913458</c:v>
                </c:pt>
                <c:pt idx="281">
                  <c:v>-0.27769546846379201</c:v>
                </c:pt>
                <c:pt idx="282">
                  <c:v>-0.27653428198865898</c:v>
                </c:pt>
                <c:pt idx="283">
                  <c:v>-0.27528886049238449</c:v>
                </c:pt>
                <c:pt idx="284">
                  <c:v>-0.27395958334242082</c:v>
                </c:pt>
                <c:pt idx="285">
                  <c:v>-0.27254685544946505</c:v>
                </c:pt>
                <c:pt idx="286">
                  <c:v>-0.27105110714411879</c:v>
                </c:pt>
                <c:pt idx="287">
                  <c:v>-0.26947279404580532</c:v>
                </c:pt>
                <c:pt idx="288">
                  <c:v>-0.26781239692398384</c:v>
                </c:pt>
                <c:pt idx="289">
                  <c:v>-0.26607042155170246</c:v>
                </c:pt>
                <c:pt idx="290">
                  <c:v>-0.2642473985515344</c:v>
                </c:pt>
                <c:pt idx="291">
                  <c:v>-0.26234388323394553</c:v>
                </c:pt>
                <c:pt idx="292">
                  <c:v>-0.26036045542814129</c:v>
                </c:pt>
                <c:pt idx="293">
                  <c:v>-0.25829771930544521</c:v>
                </c:pt>
                <c:pt idx="294">
                  <c:v>-0.25615630319526256</c:v>
                </c:pt>
                <c:pt idx="295">
                  <c:v>-0.25393685939368482</c:v>
                </c:pt>
                <c:pt idx="296">
                  <c:v>-0.25164006396479421</c:v>
                </c:pt>
                <c:pt idx="297">
                  <c:v>-0.24926661653472773</c:v>
                </c:pt>
                <c:pt idx="298">
                  <c:v>-0.24681724007856498</c:v>
                </c:pt>
                <c:pt idx="299">
                  <c:v>-0.24429268070010199</c:v>
                </c:pt>
                <c:pt idx="300">
                  <c:v>-0.24169370740458143</c:v>
                </c:pt>
                <c:pt idx="301">
                  <c:v>-0.23902111186444588</c:v>
                </c:pt>
                <c:pt idx="302">
                  <c:v>-0.23627570817818686</c:v>
                </c:pt>
                <c:pt idx="303">
                  <c:v>-0.23345833262236265</c:v>
                </c:pt>
                <c:pt idx="304">
                  <c:v>-0.23056984339686004</c:v>
                </c:pt>
                <c:pt idx="305">
                  <c:v>-0.2276111203634785</c:v>
                </c:pt>
                <c:pt idx="306">
                  <c:v>-0.2245830647779157</c:v>
                </c:pt>
                <c:pt idx="307">
                  <c:v>-0.22148659901523665</c:v>
                </c:pt>
                <c:pt idx="308">
                  <c:v>-0.21832266628890876</c:v>
                </c:pt>
                <c:pt idx="309">
                  <c:v>-0.21509223036349007</c:v>
                </c:pt>
                <c:pt idx="310">
                  <c:v>-0.21179627526105743</c:v>
                </c:pt>
                <c:pt idx="311">
                  <c:v>-0.20843580496146352</c:v>
                </c:pt>
                <c:pt idx="312">
                  <c:v>-0.20501184309651557</c:v>
                </c:pt>
                <c:pt idx="313">
                  <c:v>-0.20152543263816608</c:v>
                </c:pt>
                <c:pt idx="314">
                  <c:v>-0.1979776355808143</c:v>
                </c:pt>
                <c:pt idx="315">
                  <c:v>-0.19436953261781198</c:v>
                </c:pt>
                <c:pt idx="316">
                  <c:v>-0.19070222281227456</c:v>
                </c:pt>
                <c:pt idx="317">
                  <c:v>-0.18697682326229459</c:v>
                </c:pt>
                <c:pt idx="318">
                  <c:v>-0.18319446876066375</c:v>
                </c:pt>
                <c:pt idx="319">
                  <c:v>-0.17935631144920378</c:v>
                </c:pt>
                <c:pt idx="320">
                  <c:v>-0.17546352046781258</c:v>
                </c:pt>
                <c:pt idx="321">
                  <c:v>-0.17151728159833374</c:v>
                </c:pt>
                <c:pt idx="322">
                  <c:v>-0.16751879690335489</c:v>
                </c:pt>
                <c:pt idx="323">
                  <c:v>-0.16346928436004823</c:v>
                </c:pt>
                <c:pt idx="324">
                  <c:v>-0.15936997748916276</c:v>
                </c:pt>
                <c:pt idx="325">
                  <c:v>-0.15522212497928267</c:v>
                </c:pt>
                <c:pt idx="326">
                  <c:v>-0.15102699030646341</c:v>
                </c:pt>
                <c:pt idx="327">
                  <c:v>-0.1467858513493655</c:v>
                </c:pt>
                <c:pt idx="328">
                  <c:v>-0.14250000000000013</c:v>
                </c:pt>
                <c:pt idx="329">
                  <c:v>-0.138170741770206</c:v>
                </c:pt>
                <c:pt idx="330">
                  <c:v>-0.13379939539397886</c:v>
                </c:pt>
                <c:pt idx="331">
                  <c:v>-0.12938729242577088</c:v>
                </c:pt>
                <c:pt idx="332">
                  <c:v>-0.12493577683488716</c:v>
                </c:pt>
                <c:pt idx="333">
                  <c:v>-0.12044620459609927</c:v>
                </c:pt>
                <c:pt idx="334">
                  <c:v>-0.11591994327660303</c:v>
                </c:pt>
                <c:pt idx="335">
                  <c:v>-0.11135837161944305</c:v>
                </c:pt>
                <c:pt idx="336">
                  <c:v>-0.10676287912353501</c:v>
                </c:pt>
                <c:pt idx="337">
                  <c:v>-0.10213486562041071</c:v>
                </c:pt>
                <c:pt idx="338">
                  <c:v>-9.7475740847815545E-2</c:v>
                </c:pt>
                <c:pt idx="339">
                  <c:v>-9.2786924020289652E-2</c:v>
                </c:pt>
                <c:pt idx="340">
                  <c:v>-8.8069843396860067E-2</c:v>
                </c:pt>
                <c:pt idx="341">
                  <c:v>-8.3325935845980081E-2</c:v>
                </c:pt>
                <c:pt idx="342">
                  <c:v>-7.8556646407844696E-2</c:v>
                </c:pt>
                <c:pt idx="343">
                  <c:v>-7.3763427854218383E-2</c:v>
                </c:pt>
                <c:pt idx="344">
                  <c:v>-6.8947740245905331E-2</c:v>
                </c:pt>
                <c:pt idx="345">
                  <c:v>-6.4111050488001614E-2</c:v>
                </c:pt>
                <c:pt idx="346">
                  <c:v>-5.9254831883061555E-2</c:v>
                </c:pt>
                <c:pt idx="347">
                  <c:v>-5.4380563682315225E-2</c:v>
                </c:pt>
                <c:pt idx="348">
                  <c:v>-4.9489730635075155E-2</c:v>
                </c:pt>
                <c:pt idx="349">
                  <c:v>-4.4583822536465867E-2</c:v>
                </c:pt>
                <c:pt idx="350">
                  <c:v>-3.9664333773618776E-2</c:v>
                </c:pt>
                <c:pt idx="351">
                  <c:v>-3.4732762870466956E-2</c:v>
                </c:pt>
                <c:pt idx="352">
                  <c:v>-2.9790612031281222E-2</c:v>
                </c:pt>
                <c:pt idx="353">
                  <c:v>-2.483938668308262E-2</c:v>
                </c:pt>
                <c:pt idx="354">
                  <c:v>-1.9880595017075803E-2</c:v>
                </c:pt>
                <c:pt idx="355">
                  <c:v>-1.4915747529239144E-2</c:v>
                </c:pt>
                <c:pt idx="356">
                  <c:v>-9.9463565602127338E-3</c:v>
                </c:pt>
                <c:pt idx="357">
                  <c:v>-4.9739358346258143E-3</c:v>
                </c:pt>
                <c:pt idx="358">
                  <c:v>-6.9833461929791331E-17</c:v>
                </c:pt>
              </c:numCache>
            </c:numRef>
          </c:xVal>
          <c:yVal>
            <c:numRef>
              <c:f>'RS250 '!$Q$4:$Q$362</c:f>
              <c:numCache>
                <c:formatCode>General</c:formatCode>
                <c:ptCount val="359"/>
                <c:pt idx="0">
                  <c:v>0.56995659311957148</c:v>
                </c:pt>
                <c:pt idx="1">
                  <c:v>0.5698263857004422</c:v>
                </c:pt>
                <c:pt idx="2">
                  <c:v>0.56960941740505344</c:v>
                </c:pt>
                <c:pt idx="3">
                  <c:v>0.56930575432404984</c:v>
                </c:pt>
                <c:pt idx="4">
                  <c:v>0.56843874017995777</c:v>
                </c:pt>
                <c:pt idx="5">
                  <c:v>0.56787565321777667</c:v>
                </c:pt>
                <c:pt idx="6">
                  <c:v>0.56722639959134757</c:v>
                </c:pt>
                <c:pt idx="7">
                  <c:v>0.56649117706961416</c:v>
                </c:pt>
                <c:pt idx="8">
                  <c:v>0.56567020960847925</c:v>
                </c:pt>
                <c:pt idx="9">
                  <c:v>0.56476374728258416</c:v>
                </c:pt>
                <c:pt idx="10">
                  <c:v>0.56377206620913456</c:v>
                </c:pt>
                <c:pt idx="11">
                  <c:v>0.56269546846379193</c:v>
                </c:pt>
                <c:pt idx="12">
                  <c:v>0.56153428198865896</c:v>
                </c:pt>
                <c:pt idx="13">
                  <c:v>0.56028886049238436</c:v>
                </c:pt>
                <c:pt idx="14">
                  <c:v>0.5589595833424208</c:v>
                </c:pt>
                <c:pt idx="15">
                  <c:v>0.55754685544946503</c:v>
                </c:pt>
                <c:pt idx="16">
                  <c:v>0.55605110714411876</c:v>
                </c:pt>
                <c:pt idx="17">
                  <c:v>0.55447279404580518</c:v>
                </c:pt>
                <c:pt idx="18">
                  <c:v>0.55281239692398387</c:v>
                </c:pt>
                <c:pt idx="19">
                  <c:v>0.55107042155170238</c:v>
                </c:pt>
                <c:pt idx="20">
                  <c:v>0.54924739855153437</c:v>
                </c:pt>
                <c:pt idx="21">
                  <c:v>0.54734388323394545</c:v>
                </c:pt>
                <c:pt idx="22">
                  <c:v>0.54536045542814127</c:v>
                </c:pt>
                <c:pt idx="23">
                  <c:v>0.54329771930544513</c:v>
                </c:pt>
                <c:pt idx="24">
                  <c:v>0.54115630319526253</c:v>
                </c:pt>
                <c:pt idx="25">
                  <c:v>0.53893685939368474</c:v>
                </c:pt>
                <c:pt idx="26">
                  <c:v>0.53664006396479413</c:v>
                </c:pt>
                <c:pt idx="27">
                  <c:v>0.53426661653472773</c:v>
                </c:pt>
                <c:pt idx="28">
                  <c:v>0.53181724007856501</c:v>
                </c:pt>
                <c:pt idx="29">
                  <c:v>0.52929268070010194</c:v>
                </c:pt>
                <c:pt idx="30">
                  <c:v>0.52669370740458132</c:v>
                </c:pt>
                <c:pt idx="31">
                  <c:v>0.52402111186444578</c:v>
                </c:pt>
                <c:pt idx="32">
                  <c:v>0.5212757081781868</c:v>
                </c:pt>
                <c:pt idx="33">
                  <c:v>0.51845833262236263</c:v>
                </c:pt>
                <c:pt idx="34">
                  <c:v>0.51556984339685996</c:v>
                </c:pt>
                <c:pt idx="35">
                  <c:v>0.51261112036347845</c:v>
                </c:pt>
                <c:pt idx="36">
                  <c:v>0.50958306477791571</c:v>
                </c:pt>
                <c:pt idx="37">
                  <c:v>0.50648659901523663</c:v>
                </c:pt>
                <c:pt idx="38">
                  <c:v>0.50332266628890876</c:v>
                </c:pt>
                <c:pt idx="39">
                  <c:v>0.50009223036349004</c:v>
                </c:pt>
                <c:pt idx="40">
                  <c:v>0.4967962752610573</c:v>
                </c:pt>
                <c:pt idx="41">
                  <c:v>0.49343580496146355</c:v>
                </c:pt>
                <c:pt idx="42">
                  <c:v>0.49001184309651558</c:v>
                </c:pt>
                <c:pt idx="43">
                  <c:v>0.48652543263816606</c:v>
                </c:pt>
                <c:pt idx="44">
                  <c:v>0.48297763558081419</c:v>
                </c:pt>
                <c:pt idx="45">
                  <c:v>0.47936953261781201</c:v>
                </c:pt>
                <c:pt idx="46">
                  <c:v>0.47570222281227459</c:v>
                </c:pt>
                <c:pt idx="47">
                  <c:v>0.47197682326229451</c:v>
                </c:pt>
                <c:pt idx="48">
                  <c:v>0.46819446876066367</c:v>
                </c:pt>
                <c:pt idx="49">
                  <c:v>0.46435631144920364</c:v>
                </c:pt>
                <c:pt idx="50">
                  <c:v>0.46046352046781258</c:v>
                </c:pt>
                <c:pt idx="51">
                  <c:v>0.45651728159833371</c:v>
                </c:pt>
                <c:pt idx="52">
                  <c:v>0.45251879690335484</c:v>
                </c:pt>
                <c:pt idx="53">
                  <c:v>0.44846928436004813</c:v>
                </c:pt>
                <c:pt idx="54">
                  <c:v>0.44436997748916279</c:v>
                </c:pt>
                <c:pt idx="55">
                  <c:v>0.4402221249792827</c:v>
                </c:pt>
                <c:pt idx="56">
                  <c:v>0.43602699030646336</c:v>
                </c:pt>
                <c:pt idx="57">
                  <c:v>0.43178585134936542</c:v>
                </c:pt>
                <c:pt idx="58">
                  <c:v>0.42749999999999999</c:v>
                </c:pt>
                <c:pt idx="59">
                  <c:v>0.42317074177020608</c:v>
                </c:pt>
                <c:pt idx="60">
                  <c:v>0.41879939539397887</c:v>
                </c:pt>
                <c:pt idx="61">
                  <c:v>0.41438729242577077</c:v>
                </c:pt>
                <c:pt idx="62">
                  <c:v>0.40993577683488702</c:v>
                </c:pt>
                <c:pt idx="63">
                  <c:v>0.40544620459609931</c:v>
                </c:pt>
                <c:pt idx="64">
                  <c:v>0.40091994327660302</c:v>
                </c:pt>
                <c:pt idx="65">
                  <c:v>0.39635837161944298</c:v>
                </c:pt>
                <c:pt idx="66">
                  <c:v>0.39176287912353486</c:v>
                </c:pt>
                <c:pt idx="67">
                  <c:v>0.38713486562041055</c:v>
                </c:pt>
                <c:pt idx="68">
                  <c:v>0.38247574084781555</c:v>
                </c:pt>
                <c:pt idx="69">
                  <c:v>0.37778692402028963</c:v>
                </c:pt>
                <c:pt idx="70">
                  <c:v>0.37306984339686</c:v>
                </c:pt>
                <c:pt idx="71">
                  <c:v>0.36832593584597995</c:v>
                </c:pt>
                <c:pt idx="72">
                  <c:v>0.36355664640784474</c:v>
                </c:pt>
                <c:pt idx="73">
                  <c:v>0.35876342785421839</c:v>
                </c:pt>
                <c:pt idx="74">
                  <c:v>0.35394774024590525</c:v>
                </c:pt>
                <c:pt idx="75">
                  <c:v>0.34911105048800151</c:v>
                </c:pt>
                <c:pt idx="76">
                  <c:v>0.34425483188306139</c:v>
                </c:pt>
                <c:pt idx="77">
                  <c:v>0.33938056368231528</c:v>
                </c:pt>
                <c:pt idx="78">
                  <c:v>0.33448973063507514</c:v>
                </c:pt>
                <c:pt idx="79">
                  <c:v>0.32958382253646579</c:v>
                </c:pt>
                <c:pt idx="80">
                  <c:v>0.32466433377361864</c:v>
                </c:pt>
                <c:pt idx="81">
                  <c:v>0.31973276287046704</c:v>
                </c:pt>
                <c:pt idx="82">
                  <c:v>0.31479061203128123</c:v>
                </c:pt>
                <c:pt idx="83">
                  <c:v>0.30983938668308253</c:v>
                </c:pt>
                <c:pt idx="84">
                  <c:v>0.30488059501707565</c:v>
                </c:pt>
                <c:pt idx="85">
                  <c:v>0.299915747529239</c:v>
                </c:pt>
                <c:pt idx="86">
                  <c:v>0.29494635656021279</c:v>
                </c:pt>
                <c:pt idx="87">
                  <c:v>0.28997393583462577</c:v>
                </c:pt>
                <c:pt idx="88">
                  <c:v>0.28499999999999998</c:v>
                </c:pt>
                <c:pt idx="89">
                  <c:v>0.28002606416537418</c:v>
                </c:pt>
                <c:pt idx="90">
                  <c:v>0.27505364343978722</c:v>
                </c:pt>
                <c:pt idx="91">
                  <c:v>0.27008425247076095</c:v>
                </c:pt>
                <c:pt idx="92">
                  <c:v>0.26511940498292424</c:v>
                </c:pt>
                <c:pt idx="93">
                  <c:v>0.26016061331691737</c:v>
                </c:pt>
                <c:pt idx="94">
                  <c:v>0.25520938796871873</c:v>
                </c:pt>
                <c:pt idx="95">
                  <c:v>0.25026723712953297</c:v>
                </c:pt>
                <c:pt idx="96">
                  <c:v>0.24533566622638137</c:v>
                </c:pt>
                <c:pt idx="97">
                  <c:v>0.24041617746353419</c:v>
                </c:pt>
                <c:pt idx="98">
                  <c:v>0.23551026936492483</c:v>
                </c:pt>
                <c:pt idx="99">
                  <c:v>0.23061943631768472</c:v>
                </c:pt>
                <c:pt idx="100">
                  <c:v>0.22574516811693857</c:v>
                </c:pt>
                <c:pt idx="101">
                  <c:v>0.22088894951199844</c:v>
                </c:pt>
                <c:pt idx="102">
                  <c:v>0.21605225975409464</c:v>
                </c:pt>
                <c:pt idx="103">
                  <c:v>0.21123657214578154</c:v>
                </c:pt>
                <c:pt idx="104">
                  <c:v>0.20644335359215527</c:v>
                </c:pt>
                <c:pt idx="105">
                  <c:v>0.20167406415402003</c:v>
                </c:pt>
                <c:pt idx="106">
                  <c:v>0.19693015660314001</c:v>
                </c:pt>
                <c:pt idx="107">
                  <c:v>0.19221307597971032</c:v>
                </c:pt>
                <c:pt idx="108">
                  <c:v>0.1875242591521844</c:v>
                </c:pt>
                <c:pt idx="109">
                  <c:v>0.1828651343795894</c:v>
                </c:pt>
                <c:pt idx="110">
                  <c:v>0.17823712087646504</c:v>
                </c:pt>
                <c:pt idx="111">
                  <c:v>0.17364162838055697</c:v>
                </c:pt>
                <c:pt idx="112">
                  <c:v>0.1690800567233969</c:v>
                </c:pt>
                <c:pt idx="113">
                  <c:v>0.16455379540390069</c:v>
                </c:pt>
                <c:pt idx="114">
                  <c:v>0.1600642231651129</c:v>
                </c:pt>
                <c:pt idx="115">
                  <c:v>0.15561270757422918</c:v>
                </c:pt>
                <c:pt idx="116">
                  <c:v>0.15120060460602108</c:v>
                </c:pt>
                <c:pt idx="117">
                  <c:v>0.14682925822979395</c:v>
                </c:pt>
                <c:pt idx="118">
                  <c:v>0.14250000000000004</c:v>
                </c:pt>
                <c:pt idx="119">
                  <c:v>0.13821414865063453</c:v>
                </c:pt>
                <c:pt idx="120">
                  <c:v>0.13397300969353662</c:v>
                </c:pt>
                <c:pt idx="121">
                  <c:v>0.12977787502071728</c:v>
                </c:pt>
                <c:pt idx="122">
                  <c:v>0.12563002251083719</c:v>
                </c:pt>
                <c:pt idx="123">
                  <c:v>0.12153071563995183</c:v>
                </c:pt>
                <c:pt idx="124">
                  <c:v>0.11748120309664517</c:v>
                </c:pt>
                <c:pt idx="125">
                  <c:v>0.11348271840166621</c:v>
                </c:pt>
                <c:pt idx="126">
                  <c:v>0.10953647953218737</c:v>
                </c:pt>
                <c:pt idx="127">
                  <c:v>0.10564368855079637</c:v>
                </c:pt>
                <c:pt idx="128">
                  <c:v>0.10180553123933628</c:v>
                </c:pt>
                <c:pt idx="129">
                  <c:v>9.8023176737705442E-2</c:v>
                </c:pt>
                <c:pt idx="130">
                  <c:v>9.429777718772539E-2</c:v>
                </c:pt>
                <c:pt idx="131">
                  <c:v>9.0630467382187968E-2</c:v>
                </c:pt>
                <c:pt idx="132">
                  <c:v>8.7022364419185733E-2</c:v>
                </c:pt>
                <c:pt idx="133">
                  <c:v>8.3474567361833979E-2</c:v>
                </c:pt>
                <c:pt idx="134">
                  <c:v>7.9988156903484403E-2</c:v>
                </c:pt>
                <c:pt idx="135">
                  <c:v>7.6564195038536426E-2</c:v>
                </c:pt>
                <c:pt idx="136">
                  <c:v>7.320372473894271E-2</c:v>
                </c:pt>
                <c:pt idx="137">
                  <c:v>6.9907769636509964E-2</c:v>
                </c:pt>
                <c:pt idx="138">
                  <c:v>6.6677333711091302E-2</c:v>
                </c:pt>
                <c:pt idx="139">
                  <c:v>6.3513400984763296E-2</c:v>
                </c:pt>
                <c:pt idx="140">
                  <c:v>6.0416935222084245E-2</c:v>
                </c:pt>
                <c:pt idx="141">
                  <c:v>5.7388879636521506E-2</c:v>
                </c:pt>
                <c:pt idx="142">
                  <c:v>5.443015660313999E-2</c:v>
                </c:pt>
                <c:pt idx="143">
                  <c:v>5.1541667377637296E-2</c:v>
                </c:pt>
                <c:pt idx="144">
                  <c:v>4.872429182181312E-2</c:v>
                </c:pt>
                <c:pt idx="145">
                  <c:v>4.5978888135554175E-2</c:v>
                </c:pt>
                <c:pt idx="146">
                  <c:v>4.33062925954186E-2</c:v>
                </c:pt>
                <c:pt idx="147">
                  <c:v>4.0707319299898015E-2</c:v>
                </c:pt>
                <c:pt idx="148">
                  <c:v>3.8182759921434967E-2</c:v>
                </c:pt>
                <c:pt idx="149">
                  <c:v>3.5733383465272217E-2</c:v>
                </c:pt>
                <c:pt idx="150">
                  <c:v>3.3359936035205817E-2</c:v>
                </c:pt>
                <c:pt idx="151">
                  <c:v>3.1063140606315154E-2</c:v>
                </c:pt>
                <c:pt idx="152">
                  <c:v>2.8843696804737418E-2</c:v>
                </c:pt>
                <c:pt idx="153">
                  <c:v>2.670228069455477E-2</c:v>
                </c:pt>
                <c:pt idx="154">
                  <c:v>2.4639544571858796E-2</c:v>
                </c:pt>
                <c:pt idx="155">
                  <c:v>2.2656116766054502E-2</c:v>
                </c:pt>
                <c:pt idx="156">
                  <c:v>2.0752601448465635E-2</c:v>
                </c:pt>
                <c:pt idx="157">
                  <c:v>1.8929578448297513E-2</c:v>
                </c:pt>
                <c:pt idx="158">
                  <c:v>1.7187603076016134E-2</c:v>
                </c:pt>
                <c:pt idx="159">
                  <c:v>1.5527205954194712E-2</c:v>
                </c:pt>
                <c:pt idx="160">
                  <c:v>1.3948892855881245E-2</c:v>
                </c:pt>
                <c:pt idx="161">
                  <c:v>1.2453144550534867E-2</c:v>
                </c:pt>
                <c:pt idx="162">
                  <c:v>1.10404166575791E-2</c:v>
                </c:pt>
                <c:pt idx="163">
                  <c:v>9.7111395076155405E-3</c:v>
                </c:pt>
                <c:pt idx="164">
                  <c:v>8.4657180113409947E-3</c:v>
                </c:pt>
                <c:pt idx="165">
                  <c:v>7.3045315362079699E-3</c:v>
                </c:pt>
                <c:pt idx="166">
                  <c:v>6.227933790865392E-3</c:v>
                </c:pt>
                <c:pt idx="167">
                  <c:v>5.2362527174157902E-3</c:v>
                </c:pt>
                <c:pt idx="168">
                  <c:v>4.3297903915207048E-3</c:v>
                </c:pt>
                <c:pt idx="169">
                  <c:v>3.508822930385791E-3</c:v>
                </c:pt>
                <c:pt idx="170">
                  <c:v>2.7736004086524324E-3</c:v>
                </c:pt>
                <c:pt idx="171">
                  <c:v>2.1243467822232298E-3</c:v>
                </c:pt>
                <c:pt idx="172">
                  <c:v>1.5612598200421268E-3</c:v>
                </c:pt>
                <c:pt idx="173">
                  <c:v>1.0845110438525429E-3</c:v>
                </c:pt>
                <c:pt idx="174">
                  <c:v>6.9424567595011144E-4</c:v>
                </c:pt>
                <c:pt idx="175">
                  <c:v>3.9058259494645364E-4</c:v>
                </c:pt>
                <c:pt idx="176">
                  <c:v>1.7361429955770058E-4</c:v>
                </c:pt>
                <c:pt idx="177">
                  <c:v>4.3406880428475958E-5</c:v>
                </c:pt>
                <c:pt idx="178">
                  <c:v>0</c:v>
                </c:pt>
                <c:pt idx="179">
                  <c:v>4.3406880428475958E-5</c:v>
                </c:pt>
                <c:pt idx="180">
                  <c:v>1.7361429955770058E-4</c:v>
                </c:pt>
                <c:pt idx="181">
                  <c:v>3.9058259494645364E-4</c:v>
                </c:pt>
                <c:pt idx="182">
                  <c:v>6.9424567595011144E-4</c:v>
                </c:pt>
                <c:pt idx="183">
                  <c:v>1.0845110438525429E-3</c:v>
                </c:pt>
                <c:pt idx="184">
                  <c:v>1.5612598200421268E-3</c:v>
                </c:pt>
                <c:pt idx="185">
                  <c:v>2.1243467822232298E-3</c:v>
                </c:pt>
                <c:pt idx="186">
                  <c:v>2.7736004086524879E-3</c:v>
                </c:pt>
                <c:pt idx="187">
                  <c:v>3.5088229303857355E-3</c:v>
                </c:pt>
                <c:pt idx="188">
                  <c:v>4.3297903915207048E-3</c:v>
                </c:pt>
                <c:pt idx="189">
                  <c:v>5.2362527174157902E-3</c:v>
                </c:pt>
                <c:pt idx="190">
                  <c:v>6.227933790865392E-3</c:v>
                </c:pt>
                <c:pt idx="191">
                  <c:v>7.3045315362079699E-3</c:v>
                </c:pt>
                <c:pt idx="192">
                  <c:v>8.4657180113409947E-3</c:v>
                </c:pt>
                <c:pt idx="193">
                  <c:v>9.7111395076155405E-3</c:v>
                </c:pt>
                <c:pt idx="194">
                  <c:v>1.10404166575791E-2</c:v>
                </c:pt>
                <c:pt idx="195">
                  <c:v>1.2453144550534923E-2</c:v>
                </c:pt>
                <c:pt idx="196">
                  <c:v>1.394889285588119E-2</c:v>
                </c:pt>
                <c:pt idx="197">
                  <c:v>1.5527205954194712E-2</c:v>
                </c:pt>
                <c:pt idx="198">
                  <c:v>1.7187603076016078E-2</c:v>
                </c:pt>
                <c:pt idx="199">
                  <c:v>1.8929578448297513E-2</c:v>
                </c:pt>
                <c:pt idx="200">
                  <c:v>2.075260144846558E-2</c:v>
                </c:pt>
                <c:pt idx="201">
                  <c:v>2.2656116766054502E-2</c:v>
                </c:pt>
                <c:pt idx="202">
                  <c:v>2.463954457185874E-2</c:v>
                </c:pt>
                <c:pt idx="203">
                  <c:v>2.6702280694554714E-2</c:v>
                </c:pt>
                <c:pt idx="204">
                  <c:v>2.8843696804737418E-2</c:v>
                </c:pt>
                <c:pt idx="205">
                  <c:v>3.1063140606315154E-2</c:v>
                </c:pt>
                <c:pt idx="206">
                  <c:v>3.3359936035205817E-2</c:v>
                </c:pt>
                <c:pt idx="207">
                  <c:v>3.5733383465272189E-2</c:v>
                </c:pt>
                <c:pt idx="208">
                  <c:v>3.8182759921434994E-2</c:v>
                </c:pt>
                <c:pt idx="209">
                  <c:v>4.0707319299897987E-2</c:v>
                </c:pt>
                <c:pt idx="210">
                  <c:v>4.3306292595418572E-2</c:v>
                </c:pt>
                <c:pt idx="211">
                  <c:v>4.5978888135554147E-2</c:v>
                </c:pt>
                <c:pt idx="212">
                  <c:v>4.8724291821813065E-2</c:v>
                </c:pt>
                <c:pt idx="213">
                  <c:v>5.1541667377637324E-2</c:v>
                </c:pt>
                <c:pt idx="214">
                  <c:v>5.4430156603139934E-2</c:v>
                </c:pt>
                <c:pt idx="215">
                  <c:v>5.7388879636521534E-2</c:v>
                </c:pt>
                <c:pt idx="216">
                  <c:v>6.0416935222084217E-2</c:v>
                </c:pt>
                <c:pt idx="217">
                  <c:v>6.3513400984763324E-2</c:v>
                </c:pt>
                <c:pt idx="218">
                  <c:v>6.6677333711091247E-2</c:v>
                </c:pt>
                <c:pt idx="219">
                  <c:v>6.9907769636509937E-2</c:v>
                </c:pt>
                <c:pt idx="220">
                  <c:v>7.3203724738942627E-2</c:v>
                </c:pt>
                <c:pt idx="221">
                  <c:v>7.656419503853637E-2</c:v>
                </c:pt>
                <c:pt idx="222">
                  <c:v>7.9988156903484431E-2</c:v>
                </c:pt>
                <c:pt idx="223">
                  <c:v>8.3474567361833896E-2</c:v>
                </c:pt>
                <c:pt idx="224">
                  <c:v>8.7022364419185788E-2</c:v>
                </c:pt>
                <c:pt idx="225">
                  <c:v>9.0630467382187885E-2</c:v>
                </c:pt>
                <c:pt idx="226">
                  <c:v>9.4297777187725418E-2</c:v>
                </c:pt>
                <c:pt idx="227">
                  <c:v>9.8023176737705414E-2</c:v>
                </c:pt>
                <c:pt idx="228">
                  <c:v>0.10180553123933625</c:v>
                </c:pt>
                <c:pt idx="229">
                  <c:v>0.1056436885507962</c:v>
                </c:pt>
                <c:pt idx="230">
                  <c:v>0.10953647953218745</c:v>
                </c:pt>
                <c:pt idx="231">
                  <c:v>0.11348271840166624</c:v>
                </c:pt>
                <c:pt idx="232">
                  <c:v>0.11748120309664511</c:v>
                </c:pt>
                <c:pt idx="233">
                  <c:v>0.12153071563995177</c:v>
                </c:pt>
                <c:pt idx="234">
                  <c:v>0.12563002251083721</c:v>
                </c:pt>
                <c:pt idx="235">
                  <c:v>0.1297778750207173</c:v>
                </c:pt>
                <c:pt idx="236">
                  <c:v>0.13397300969353657</c:v>
                </c:pt>
                <c:pt idx="237">
                  <c:v>0.13821414865063447</c:v>
                </c:pt>
                <c:pt idx="238">
                  <c:v>0.14249999999999985</c:v>
                </c:pt>
                <c:pt idx="239">
                  <c:v>0.14682925822979398</c:v>
                </c:pt>
                <c:pt idx="240">
                  <c:v>0.15120060460602111</c:v>
                </c:pt>
                <c:pt idx="241">
                  <c:v>0.15561270757422913</c:v>
                </c:pt>
                <c:pt idx="242">
                  <c:v>0.16006422316511282</c:v>
                </c:pt>
                <c:pt idx="243">
                  <c:v>0.16455379540390072</c:v>
                </c:pt>
                <c:pt idx="244">
                  <c:v>0.16908005672339696</c:v>
                </c:pt>
                <c:pt idx="245">
                  <c:v>0.17364162838055694</c:v>
                </c:pt>
                <c:pt idx="246">
                  <c:v>0.17823712087646498</c:v>
                </c:pt>
                <c:pt idx="247">
                  <c:v>0.18286513437958929</c:v>
                </c:pt>
                <c:pt idx="248">
                  <c:v>0.18752425915218446</c:v>
                </c:pt>
                <c:pt idx="249">
                  <c:v>0.19221307597971032</c:v>
                </c:pt>
                <c:pt idx="250">
                  <c:v>0.19693015660313992</c:v>
                </c:pt>
                <c:pt idx="251">
                  <c:v>0.20167406415401989</c:v>
                </c:pt>
                <c:pt idx="252">
                  <c:v>0.20644335359215529</c:v>
                </c:pt>
                <c:pt idx="253">
                  <c:v>0.21123657214578162</c:v>
                </c:pt>
                <c:pt idx="254">
                  <c:v>0.21605225975409464</c:v>
                </c:pt>
                <c:pt idx="255">
                  <c:v>0.22088894951199839</c:v>
                </c:pt>
                <c:pt idx="256">
                  <c:v>0.22574516811693845</c:v>
                </c:pt>
                <c:pt idx="257">
                  <c:v>0.23061943631768478</c:v>
                </c:pt>
                <c:pt idx="258">
                  <c:v>0.23551026936492483</c:v>
                </c:pt>
                <c:pt idx="259">
                  <c:v>0.24041617746353414</c:v>
                </c:pt>
                <c:pt idx="260">
                  <c:v>0.24533566622638123</c:v>
                </c:pt>
                <c:pt idx="261">
                  <c:v>0.25026723712953303</c:v>
                </c:pt>
                <c:pt idx="262">
                  <c:v>0.25520938796871878</c:v>
                </c:pt>
                <c:pt idx="263">
                  <c:v>0.26016061331691737</c:v>
                </c:pt>
                <c:pt idx="264">
                  <c:v>0.26511940498292419</c:v>
                </c:pt>
                <c:pt idx="265">
                  <c:v>0.27008425247076084</c:v>
                </c:pt>
                <c:pt idx="266">
                  <c:v>0.27505364343978728</c:v>
                </c:pt>
                <c:pt idx="267">
                  <c:v>0.28002606416537418</c:v>
                </c:pt>
                <c:pt idx="268">
                  <c:v>0.28499999999999992</c:v>
                </c:pt>
                <c:pt idx="269">
                  <c:v>0.28997393583462566</c:v>
                </c:pt>
                <c:pt idx="270">
                  <c:v>0.29494635656021284</c:v>
                </c:pt>
                <c:pt idx="271">
                  <c:v>0.299915747529239</c:v>
                </c:pt>
                <c:pt idx="272">
                  <c:v>0.30488059501707565</c:v>
                </c:pt>
                <c:pt idx="273">
                  <c:v>0.30983938668308247</c:v>
                </c:pt>
                <c:pt idx="274">
                  <c:v>0.31479061203128106</c:v>
                </c:pt>
                <c:pt idx="275">
                  <c:v>0.31973276287046704</c:v>
                </c:pt>
                <c:pt idx="276">
                  <c:v>0.32466433377361864</c:v>
                </c:pt>
                <c:pt idx="277">
                  <c:v>0.32958382253646573</c:v>
                </c:pt>
                <c:pt idx="278">
                  <c:v>0.33448973063507503</c:v>
                </c:pt>
                <c:pt idx="279">
                  <c:v>0.33938056368231534</c:v>
                </c:pt>
                <c:pt idx="280">
                  <c:v>0.34425483188306139</c:v>
                </c:pt>
                <c:pt idx="281">
                  <c:v>0.34911105048800151</c:v>
                </c:pt>
                <c:pt idx="282">
                  <c:v>0.3539477402459052</c:v>
                </c:pt>
                <c:pt idx="283">
                  <c:v>0.35876342785421822</c:v>
                </c:pt>
                <c:pt idx="284">
                  <c:v>0.3635566464078448</c:v>
                </c:pt>
                <c:pt idx="285">
                  <c:v>0.36832593584597995</c:v>
                </c:pt>
                <c:pt idx="286">
                  <c:v>0.37306984339685995</c:v>
                </c:pt>
                <c:pt idx="287">
                  <c:v>0.37778692402028952</c:v>
                </c:pt>
                <c:pt idx="288">
                  <c:v>0.38247574084781566</c:v>
                </c:pt>
                <c:pt idx="289">
                  <c:v>0.38713486562041055</c:v>
                </c:pt>
                <c:pt idx="290">
                  <c:v>0.39176287912353486</c:v>
                </c:pt>
                <c:pt idx="291">
                  <c:v>0.39635837161944293</c:v>
                </c:pt>
                <c:pt idx="292">
                  <c:v>0.40091994327660291</c:v>
                </c:pt>
                <c:pt idx="293">
                  <c:v>0.40544620459609937</c:v>
                </c:pt>
                <c:pt idx="294">
                  <c:v>0.40993577683488702</c:v>
                </c:pt>
                <c:pt idx="295">
                  <c:v>0.41438729242577077</c:v>
                </c:pt>
                <c:pt idx="296">
                  <c:v>0.4187993953939787</c:v>
                </c:pt>
                <c:pt idx="297">
                  <c:v>0.42317074177020608</c:v>
                </c:pt>
                <c:pt idx="298">
                  <c:v>0.42749999999999999</c:v>
                </c:pt>
                <c:pt idx="299">
                  <c:v>0.43178585134936542</c:v>
                </c:pt>
                <c:pt idx="300">
                  <c:v>0.4360269903064633</c:v>
                </c:pt>
                <c:pt idx="301">
                  <c:v>0.44022212497928259</c:v>
                </c:pt>
                <c:pt idx="302">
                  <c:v>0.44436997748916285</c:v>
                </c:pt>
                <c:pt idx="303">
                  <c:v>0.44846928436004807</c:v>
                </c:pt>
                <c:pt idx="304">
                  <c:v>0.45251879690335473</c:v>
                </c:pt>
                <c:pt idx="305">
                  <c:v>0.4565172815983336</c:v>
                </c:pt>
                <c:pt idx="306">
                  <c:v>0.46046352046781264</c:v>
                </c:pt>
                <c:pt idx="307">
                  <c:v>0.46435631144920364</c:v>
                </c:pt>
                <c:pt idx="308">
                  <c:v>0.46819446876066362</c:v>
                </c:pt>
                <c:pt idx="309">
                  <c:v>0.47197682326229451</c:v>
                </c:pt>
                <c:pt idx="310">
                  <c:v>0.47570222281227442</c:v>
                </c:pt>
                <c:pt idx="311">
                  <c:v>0.47936953261781207</c:v>
                </c:pt>
                <c:pt idx="312">
                  <c:v>0.48297763558081419</c:v>
                </c:pt>
                <c:pt idx="313">
                  <c:v>0.48652543263816594</c:v>
                </c:pt>
                <c:pt idx="314">
                  <c:v>0.49001184309651546</c:v>
                </c:pt>
                <c:pt idx="315">
                  <c:v>0.49343580496146361</c:v>
                </c:pt>
                <c:pt idx="316">
                  <c:v>0.4967962752610573</c:v>
                </c:pt>
                <c:pt idx="317">
                  <c:v>0.50009223036348993</c:v>
                </c:pt>
                <c:pt idx="318">
                  <c:v>0.50332266628890865</c:v>
                </c:pt>
                <c:pt idx="319">
                  <c:v>0.50648659901523652</c:v>
                </c:pt>
                <c:pt idx="320">
                  <c:v>0.50958306477791571</c:v>
                </c:pt>
                <c:pt idx="321">
                  <c:v>0.51261112036347845</c:v>
                </c:pt>
                <c:pt idx="322">
                  <c:v>0.51556984339685996</c:v>
                </c:pt>
                <c:pt idx="323">
                  <c:v>0.51845833262236252</c:v>
                </c:pt>
                <c:pt idx="324">
                  <c:v>0.52127570817818691</c:v>
                </c:pt>
                <c:pt idx="325">
                  <c:v>0.52402111186444578</c:v>
                </c:pt>
                <c:pt idx="326">
                  <c:v>0.52669370740458132</c:v>
                </c:pt>
                <c:pt idx="327">
                  <c:v>0.52929268070010194</c:v>
                </c:pt>
                <c:pt idx="328">
                  <c:v>0.5318172400785649</c:v>
                </c:pt>
                <c:pt idx="329">
                  <c:v>0.53426661653472773</c:v>
                </c:pt>
                <c:pt idx="330">
                  <c:v>0.53664006396479413</c:v>
                </c:pt>
                <c:pt idx="331">
                  <c:v>0.53893685939368474</c:v>
                </c:pt>
                <c:pt idx="332">
                  <c:v>0.54115630319526242</c:v>
                </c:pt>
                <c:pt idx="333">
                  <c:v>0.54329771930544524</c:v>
                </c:pt>
                <c:pt idx="334">
                  <c:v>0.54536045542814127</c:v>
                </c:pt>
                <c:pt idx="335">
                  <c:v>0.54734388323394545</c:v>
                </c:pt>
                <c:pt idx="336">
                  <c:v>0.54924739855153426</c:v>
                </c:pt>
                <c:pt idx="337">
                  <c:v>0.55107042155170238</c:v>
                </c:pt>
                <c:pt idx="338">
                  <c:v>0.55281239692398387</c:v>
                </c:pt>
                <c:pt idx="339">
                  <c:v>0.55447279404580518</c:v>
                </c:pt>
                <c:pt idx="340">
                  <c:v>0.55605110714411876</c:v>
                </c:pt>
                <c:pt idx="341">
                  <c:v>0.55754685544946503</c:v>
                </c:pt>
                <c:pt idx="342">
                  <c:v>0.5589595833424208</c:v>
                </c:pt>
                <c:pt idx="343">
                  <c:v>0.56028886049238436</c:v>
                </c:pt>
                <c:pt idx="344">
                  <c:v>0.56153428198865896</c:v>
                </c:pt>
                <c:pt idx="345">
                  <c:v>0.56269546846379193</c:v>
                </c:pt>
                <c:pt idx="346">
                  <c:v>0.56377206620913456</c:v>
                </c:pt>
                <c:pt idx="347">
                  <c:v>0.56476374728258416</c:v>
                </c:pt>
                <c:pt idx="348">
                  <c:v>0.56567020960847925</c:v>
                </c:pt>
                <c:pt idx="349">
                  <c:v>0.56649117706961416</c:v>
                </c:pt>
                <c:pt idx="350">
                  <c:v>0.56722639959134746</c:v>
                </c:pt>
                <c:pt idx="351">
                  <c:v>0.56787565321777667</c:v>
                </c:pt>
                <c:pt idx="352">
                  <c:v>0.56843874017995777</c:v>
                </c:pt>
                <c:pt idx="353">
                  <c:v>0.56891548895614741</c:v>
                </c:pt>
                <c:pt idx="354">
                  <c:v>0.56930575432404984</c:v>
                </c:pt>
                <c:pt idx="355">
                  <c:v>0.56960941740505344</c:v>
                </c:pt>
                <c:pt idx="356">
                  <c:v>0.5698263857004422</c:v>
                </c:pt>
                <c:pt idx="357">
                  <c:v>0.56995659311957148</c:v>
                </c:pt>
                <c:pt idx="358">
                  <c:v>0.56999999999999995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9F-49AB-903D-D613A1A6D218}"/>
            </c:ext>
          </c:extLst>
        </c:ser>
        <c:ser>
          <c:idx val="1"/>
          <c:order val="1"/>
          <c:tx>
            <c:v>Rear Wheel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'RS250 '!$U$4:$U$362</c:f>
              <c:numCache>
                <c:formatCode>General</c:formatCode>
                <c:ptCount val="359"/>
                <c:pt idx="0">
                  <c:v>1.3553229839633716</c:v>
                </c:pt>
                <c:pt idx="1">
                  <c:v>1.3606443464942628</c:v>
                </c:pt>
                <c:pt idx="2">
                  <c:v>1.3659624666540979</c:v>
                </c:pt>
                <c:pt idx="3">
                  <c:v>1.3712757244919582</c:v>
                </c:pt>
                <c:pt idx="4">
                  <c:v>1.3818811812966345</c:v>
                </c:pt>
                <c:pt idx="5">
                  <c:v>1.38717014973857</c:v>
                </c:pt>
                <c:pt idx="6">
                  <c:v>1.3924477957928201</c:v>
                </c:pt>
                <c:pt idx="7">
                  <c:v>1.3977125118372704</c:v>
                </c:pt>
                <c:pt idx="8">
                  <c:v>1.4029626941884139</c:v>
                </c:pt>
                <c:pt idx="9">
                  <c:v>1.4081967435898464</c:v>
                </c:pt>
                <c:pt idx="10">
                  <c:v>1.4134130656994166</c:v>
                </c:pt>
                <c:pt idx="11">
                  <c:v>1.4186100715748788</c:v>
                </c:pt>
                <c:pt idx="12">
                  <c:v>1.4237861781578987</c:v>
                </c:pt>
                <c:pt idx="13">
                  <c:v>1.4289398087562688</c:v>
                </c:pt>
                <c:pt idx="14">
                  <c:v>1.4340693935241848</c:v>
                </c:pt>
                <c:pt idx="15">
                  <c:v>1.4391733699404348</c:v>
                </c:pt>
                <c:pt idx="16">
                  <c:v>1.4442501832843591</c:v>
                </c:pt>
                <c:pt idx="17">
                  <c:v>1.4492982871094329</c:v>
                </c:pt>
                <c:pt idx="18">
                  <c:v>1.454316143714329</c:v>
                </c:pt>
                <c:pt idx="19">
                  <c:v>1.4593022246113168</c:v>
                </c:pt>
                <c:pt idx="20">
                  <c:v>1.4642550109918533</c:v>
                </c:pt>
                <c:pt idx="21">
                  <c:v>1.4691729941892286</c:v>
                </c:pt>
                <c:pt idx="22">
                  <c:v>1.4740546761381192</c:v>
                </c:pt>
                <c:pt idx="23">
                  <c:v>1.4788985698309134</c:v>
                </c:pt>
                <c:pt idx="24">
                  <c:v>1.4837031997706687</c:v>
                </c:pt>
                <c:pt idx="25">
                  <c:v>1.4884671024205618</c:v>
                </c:pt>
                <c:pt idx="26">
                  <c:v>1.4931888266496969</c:v>
                </c:pt>
                <c:pt idx="27">
                  <c:v>1.4978669341751329</c:v>
                </c:pt>
                <c:pt idx="28">
                  <c:v>1.5024999999999999</c:v>
                </c:pt>
                <c:pt idx="29">
                  <c:v>1.5070866128475666</c:v>
                </c:pt>
                <c:pt idx="30">
                  <c:v>1.5116253755911275</c:v>
                </c:pt>
                <c:pt idx="31">
                  <c:v>1.5161149056795833</c:v>
                </c:pt>
                <c:pt idx="32">
                  <c:v>1.5205538355585779</c:v>
                </c:pt>
                <c:pt idx="33">
                  <c:v>1.5249408130870692</c:v>
                </c:pt>
                <c:pt idx="34">
                  <c:v>1.5292745019492044</c:v>
                </c:pt>
                <c:pt idx="35">
                  <c:v>1.5335535820613748</c:v>
                </c:pt>
                <c:pt idx="36">
                  <c:v>1.5377767499743258</c:v>
                </c:pt>
                <c:pt idx="37">
                  <c:v>1.5419427192702004</c:v>
                </c:pt>
                <c:pt idx="38">
                  <c:v>1.5460502209543945</c:v>
                </c:pt>
                <c:pt idx="39">
                  <c:v>1.5500980038421048</c:v>
                </c:pt>
                <c:pt idx="40">
                  <c:v>1.5540848349394518</c:v>
                </c:pt>
                <c:pt idx="41">
                  <c:v>1.5580094998190621</c:v>
                </c:pt>
                <c:pt idx="42">
                  <c:v>1.5618708029899944</c:v>
                </c:pt>
                <c:pt idx="43">
                  <c:v>1.565667568261897</c:v>
                </c:pt>
                <c:pt idx="44">
                  <c:v>1.5693986391032886</c:v>
                </c:pt>
                <c:pt idx="45">
                  <c:v>1.573062878993847</c:v>
                </c:pt>
                <c:pt idx="46">
                  <c:v>1.5766591717706053</c:v>
                </c:pt>
                <c:pt idx="47">
                  <c:v>1.5801864219679456</c:v>
                </c:pt>
                <c:pt idx="48">
                  <c:v>1.5836435551512884</c:v>
                </c:pt>
                <c:pt idx="49">
                  <c:v>1.5870295182443761</c:v>
                </c:pt>
                <c:pt idx="50">
                  <c:v>1.5903432798500503</c:v>
                </c:pt>
                <c:pt idx="51">
                  <c:v>1.5935838305644243</c:v>
                </c:pt>
                <c:pt idx="52">
                  <c:v>1.5967501832843591</c:v>
                </c:pt>
                <c:pt idx="53">
                  <c:v>1.5998413735081427</c:v>
                </c:pt>
                <c:pt idx="54">
                  <c:v>1.6028564596292878</c:v>
                </c:pt>
                <c:pt idx="55">
                  <c:v>1.6057945232233544</c:v>
                </c:pt>
                <c:pt idx="56">
                  <c:v>1.60865466932771</c:v>
                </c:pt>
                <c:pt idx="57">
                  <c:v>1.6114360267141443</c:v>
                </c:pt>
                <c:pt idx="58">
                  <c:v>1.6141377481542538</c:v>
                </c:pt>
                <c:pt idx="59">
                  <c:v>1.6167590106775158</c:v>
                </c:pt>
                <c:pt idx="60">
                  <c:v>1.6192990158219729</c:v>
                </c:pt>
                <c:pt idx="61">
                  <c:v>1.6217569898774522</c:v>
                </c:pt>
                <c:pt idx="62">
                  <c:v>1.6241321841212462</c:v>
                </c:pt>
                <c:pt idx="63">
                  <c:v>1.6264238750461784</c:v>
                </c:pt>
                <c:pt idx="64">
                  <c:v>1.6286313645809933</c:v>
                </c:pt>
                <c:pt idx="65">
                  <c:v>1.6307539803029945</c:v>
                </c:pt>
                <c:pt idx="66">
                  <c:v>1.6327910756428703</c:v>
                </c:pt>
                <c:pt idx="67">
                  <c:v>1.6347420300816466</c:v>
                </c:pt>
                <c:pt idx="68">
                  <c:v>1.6366062493397022</c:v>
                </c:pt>
                <c:pt idx="69">
                  <c:v>1.6383831655577916</c:v>
                </c:pt>
                <c:pt idx="70">
                  <c:v>1.6400722374700218</c:v>
                </c:pt>
                <c:pt idx="71">
                  <c:v>1.6416729505687258</c:v>
                </c:pt>
                <c:pt idx="72">
                  <c:v>1.6431848172611874</c:v>
                </c:pt>
                <c:pt idx="73">
                  <c:v>1.644607377018166</c:v>
                </c:pt>
                <c:pt idx="74">
                  <c:v>1.6459401965141791</c:v>
                </c:pt>
                <c:pt idx="75">
                  <c:v>1.6471828697594968</c:v>
                </c:pt>
                <c:pt idx="76">
                  <c:v>1.6483350182238108</c:v>
                </c:pt>
                <c:pt idx="77">
                  <c:v>1.6493962909515376</c:v>
                </c:pt>
                <c:pt idx="78">
                  <c:v>1.6503663646687237</c:v>
                </c:pt>
                <c:pt idx="79">
                  <c:v>1.6512449438815171</c:v>
                </c:pt>
                <c:pt idx="80">
                  <c:v>1.652031760966179</c:v>
                </c:pt>
                <c:pt idx="81">
                  <c:v>1.6527265762506032</c:v>
                </c:pt>
                <c:pt idx="82">
                  <c:v>1.6533291780873234</c:v>
                </c:pt>
                <c:pt idx="83">
                  <c:v>1.6538393829179825</c:v>
                </c:pt>
                <c:pt idx="84">
                  <c:v>1.6542570353292465</c:v>
                </c:pt>
                <c:pt idx="85">
                  <c:v>1.654582008100145</c:v>
                </c:pt>
                <c:pt idx="86">
                  <c:v>1.6548142022408243</c:v>
                </c:pt>
                <c:pt idx="87">
                  <c:v>1.6549535470226995</c:v>
                </c:pt>
                <c:pt idx="88">
                  <c:v>1.655</c:v>
                </c:pt>
                <c:pt idx="89">
                  <c:v>1.6549535470226995</c:v>
                </c:pt>
                <c:pt idx="90">
                  <c:v>1.6548142022408243</c:v>
                </c:pt>
                <c:pt idx="91">
                  <c:v>1.654582008100145</c:v>
                </c:pt>
                <c:pt idx="92">
                  <c:v>1.6542570353292465</c:v>
                </c:pt>
                <c:pt idx="93">
                  <c:v>1.6538393829179825</c:v>
                </c:pt>
                <c:pt idx="94">
                  <c:v>1.6533291780873234</c:v>
                </c:pt>
                <c:pt idx="95">
                  <c:v>1.6527265762506034</c:v>
                </c:pt>
                <c:pt idx="96">
                  <c:v>1.652031760966179</c:v>
                </c:pt>
                <c:pt idx="97">
                  <c:v>1.6512449438815171</c:v>
                </c:pt>
                <c:pt idx="98">
                  <c:v>1.6503663646687237</c:v>
                </c:pt>
                <c:pt idx="99">
                  <c:v>1.6493962909515376</c:v>
                </c:pt>
                <c:pt idx="100">
                  <c:v>1.6483350182238108</c:v>
                </c:pt>
                <c:pt idx="101">
                  <c:v>1.6471828697594968</c:v>
                </c:pt>
                <c:pt idx="102">
                  <c:v>1.6459401965141791</c:v>
                </c:pt>
                <c:pt idx="103">
                  <c:v>1.644607377018166</c:v>
                </c:pt>
                <c:pt idx="104">
                  <c:v>1.6431848172611874</c:v>
                </c:pt>
                <c:pt idx="105">
                  <c:v>1.641672950568726</c:v>
                </c:pt>
                <c:pt idx="106">
                  <c:v>1.6400722374700218</c:v>
                </c:pt>
                <c:pt idx="107">
                  <c:v>1.6383831655577916</c:v>
                </c:pt>
                <c:pt idx="108">
                  <c:v>1.6366062493397022</c:v>
                </c:pt>
                <c:pt idx="109">
                  <c:v>1.6347420300816466</c:v>
                </c:pt>
                <c:pt idx="110">
                  <c:v>1.6327910756428703</c:v>
                </c:pt>
                <c:pt idx="111">
                  <c:v>1.6307539803029942</c:v>
                </c:pt>
                <c:pt idx="112">
                  <c:v>1.6286313645809933</c:v>
                </c:pt>
                <c:pt idx="113">
                  <c:v>1.6264238750461784</c:v>
                </c:pt>
                <c:pt idx="114">
                  <c:v>1.6241321841212459</c:v>
                </c:pt>
                <c:pt idx="115">
                  <c:v>1.6217569898774524</c:v>
                </c:pt>
                <c:pt idx="116">
                  <c:v>1.6192990158219729</c:v>
                </c:pt>
                <c:pt idx="117">
                  <c:v>1.6167590106775158</c:v>
                </c:pt>
                <c:pt idx="118">
                  <c:v>1.6141377481542538</c:v>
                </c:pt>
                <c:pt idx="119">
                  <c:v>1.6114360267141443</c:v>
                </c:pt>
                <c:pt idx="120">
                  <c:v>1.60865466932771</c:v>
                </c:pt>
                <c:pt idx="121">
                  <c:v>1.6057945232233544</c:v>
                </c:pt>
                <c:pt idx="122">
                  <c:v>1.6028564596292878</c:v>
                </c:pt>
                <c:pt idx="123">
                  <c:v>1.5998413735081425</c:v>
                </c:pt>
                <c:pt idx="124">
                  <c:v>1.5967501832843591</c:v>
                </c:pt>
                <c:pt idx="125">
                  <c:v>1.5935838305644243</c:v>
                </c:pt>
                <c:pt idx="126">
                  <c:v>1.5903432798500503</c:v>
                </c:pt>
                <c:pt idx="127">
                  <c:v>1.5870295182443763</c:v>
                </c:pt>
                <c:pt idx="128">
                  <c:v>1.5836435551512884</c:v>
                </c:pt>
                <c:pt idx="129">
                  <c:v>1.5801864219679456</c:v>
                </c:pt>
                <c:pt idx="130">
                  <c:v>1.5766591717706053</c:v>
                </c:pt>
                <c:pt idx="131">
                  <c:v>1.5730628789938472</c:v>
                </c:pt>
                <c:pt idx="132">
                  <c:v>1.5693986391032886</c:v>
                </c:pt>
                <c:pt idx="133">
                  <c:v>1.565667568261897</c:v>
                </c:pt>
                <c:pt idx="134">
                  <c:v>1.5618708029899941</c:v>
                </c:pt>
                <c:pt idx="135">
                  <c:v>1.5580094998190621</c:v>
                </c:pt>
                <c:pt idx="136">
                  <c:v>1.5540848349394518</c:v>
                </c:pt>
                <c:pt idx="137">
                  <c:v>1.5500980038421048</c:v>
                </c:pt>
                <c:pt idx="138">
                  <c:v>1.5460502209543947</c:v>
                </c:pt>
                <c:pt idx="139">
                  <c:v>1.5419427192702004</c:v>
                </c:pt>
                <c:pt idx="140">
                  <c:v>1.5377767499743258</c:v>
                </c:pt>
                <c:pt idx="141">
                  <c:v>1.5335535820613748</c:v>
                </c:pt>
                <c:pt idx="142">
                  <c:v>1.5292745019492044</c:v>
                </c:pt>
                <c:pt idx="143">
                  <c:v>1.5249408130870692</c:v>
                </c:pt>
                <c:pt idx="144">
                  <c:v>1.5205538355585779</c:v>
                </c:pt>
                <c:pt idx="145">
                  <c:v>1.5161149056795833</c:v>
                </c:pt>
                <c:pt idx="146">
                  <c:v>1.5116253755911275</c:v>
                </c:pt>
                <c:pt idx="147">
                  <c:v>1.5070866128475666</c:v>
                </c:pt>
                <c:pt idx="148">
                  <c:v>1.5024999999999999</c:v>
                </c:pt>
                <c:pt idx="149">
                  <c:v>1.4978669341751329</c:v>
                </c:pt>
                <c:pt idx="150">
                  <c:v>1.4931888266496967</c:v>
                </c:pt>
                <c:pt idx="151">
                  <c:v>1.4884671024205618</c:v>
                </c:pt>
                <c:pt idx="152">
                  <c:v>1.4837031997706687</c:v>
                </c:pt>
                <c:pt idx="153">
                  <c:v>1.4788985698309134</c:v>
                </c:pt>
                <c:pt idx="154">
                  <c:v>1.4740546761381192</c:v>
                </c:pt>
                <c:pt idx="155">
                  <c:v>1.4691729941892286</c:v>
                </c:pt>
                <c:pt idx="156">
                  <c:v>1.4642550109918533</c:v>
                </c:pt>
                <c:pt idx="157">
                  <c:v>1.4593022246113168</c:v>
                </c:pt>
                <c:pt idx="158">
                  <c:v>1.454316143714329</c:v>
                </c:pt>
                <c:pt idx="159">
                  <c:v>1.4492982871094329</c:v>
                </c:pt>
                <c:pt idx="160">
                  <c:v>1.4442501832843591</c:v>
                </c:pt>
                <c:pt idx="161">
                  <c:v>1.4391733699404348</c:v>
                </c:pt>
                <c:pt idx="162">
                  <c:v>1.4340693935241848</c:v>
                </c:pt>
                <c:pt idx="163">
                  <c:v>1.428939808756269</c:v>
                </c:pt>
                <c:pt idx="164">
                  <c:v>1.4237861781578987</c:v>
                </c:pt>
                <c:pt idx="165">
                  <c:v>1.4186100715748791</c:v>
                </c:pt>
                <c:pt idx="166">
                  <c:v>1.4134130656994166</c:v>
                </c:pt>
                <c:pt idx="167">
                  <c:v>1.4081967435898464</c:v>
                </c:pt>
                <c:pt idx="168">
                  <c:v>1.4029626941884139</c:v>
                </c:pt>
                <c:pt idx="169">
                  <c:v>1.3977125118372706</c:v>
                </c:pt>
                <c:pt idx="170">
                  <c:v>1.3924477957928201</c:v>
                </c:pt>
                <c:pt idx="171">
                  <c:v>1.38717014973857</c:v>
                </c:pt>
                <c:pt idx="172">
                  <c:v>1.3818811812966345</c:v>
                </c:pt>
                <c:pt idx="173">
                  <c:v>1.3765825015380357</c:v>
                </c:pt>
                <c:pt idx="174">
                  <c:v>1.3712757244919584</c:v>
                </c:pt>
                <c:pt idx="175">
                  <c:v>1.3659624666540979</c:v>
                </c:pt>
                <c:pt idx="176">
                  <c:v>1.360644346494263</c:v>
                </c:pt>
                <c:pt idx="177">
                  <c:v>1.3553229839633716</c:v>
                </c:pt>
                <c:pt idx="178">
                  <c:v>1.35</c:v>
                </c:pt>
                <c:pt idx="179">
                  <c:v>1.3446770160366286</c:v>
                </c:pt>
                <c:pt idx="180">
                  <c:v>1.3393556535057374</c:v>
                </c:pt>
                <c:pt idx="181">
                  <c:v>1.3340375333459022</c:v>
                </c:pt>
                <c:pt idx="182">
                  <c:v>1.328724275508042</c:v>
                </c:pt>
                <c:pt idx="183">
                  <c:v>1.3234174984619644</c:v>
                </c:pt>
                <c:pt idx="184">
                  <c:v>1.3181188187033657</c:v>
                </c:pt>
                <c:pt idx="185">
                  <c:v>1.3128298502614302</c:v>
                </c:pt>
                <c:pt idx="186">
                  <c:v>1.3075522042071801</c:v>
                </c:pt>
                <c:pt idx="187">
                  <c:v>1.3022874881627298</c:v>
                </c:pt>
                <c:pt idx="188">
                  <c:v>1.2970373058115863</c:v>
                </c:pt>
                <c:pt idx="189">
                  <c:v>1.291803256410154</c:v>
                </c:pt>
                <c:pt idx="190">
                  <c:v>1.2865869343005834</c:v>
                </c:pt>
                <c:pt idx="191">
                  <c:v>1.2813899284251213</c:v>
                </c:pt>
                <c:pt idx="192">
                  <c:v>1.2762138218421015</c:v>
                </c:pt>
                <c:pt idx="193">
                  <c:v>1.2710601912437312</c:v>
                </c:pt>
                <c:pt idx="194">
                  <c:v>1.2659306064758153</c:v>
                </c:pt>
                <c:pt idx="195">
                  <c:v>1.2608266300595654</c:v>
                </c:pt>
                <c:pt idx="196">
                  <c:v>1.2557498167156411</c:v>
                </c:pt>
                <c:pt idx="197">
                  <c:v>1.2507017128905673</c:v>
                </c:pt>
                <c:pt idx="198">
                  <c:v>1.2456838562856711</c:v>
                </c:pt>
                <c:pt idx="199">
                  <c:v>1.2406977753886834</c:v>
                </c:pt>
                <c:pt idx="200">
                  <c:v>1.2357449890081469</c:v>
                </c:pt>
                <c:pt idx="201">
                  <c:v>1.2308270058107718</c:v>
                </c:pt>
                <c:pt idx="202">
                  <c:v>1.2259453238618809</c:v>
                </c:pt>
                <c:pt idx="203">
                  <c:v>1.2211014301690868</c:v>
                </c:pt>
                <c:pt idx="204">
                  <c:v>1.2162968002293315</c:v>
                </c:pt>
                <c:pt idx="205">
                  <c:v>1.2115328975794384</c:v>
                </c:pt>
                <c:pt idx="206">
                  <c:v>1.2068111733503033</c:v>
                </c:pt>
                <c:pt idx="207">
                  <c:v>1.2021330658248672</c:v>
                </c:pt>
                <c:pt idx="208">
                  <c:v>1.1975</c:v>
                </c:pt>
                <c:pt idx="209">
                  <c:v>1.1929133871524336</c:v>
                </c:pt>
                <c:pt idx="210">
                  <c:v>1.1883746244088726</c:v>
                </c:pt>
                <c:pt idx="211">
                  <c:v>1.1838850943204169</c:v>
                </c:pt>
                <c:pt idx="212">
                  <c:v>1.1794461644414223</c:v>
                </c:pt>
                <c:pt idx="213">
                  <c:v>1.175059186912931</c:v>
                </c:pt>
                <c:pt idx="214">
                  <c:v>1.1707254980507957</c:v>
                </c:pt>
                <c:pt idx="215">
                  <c:v>1.1664464179386254</c:v>
                </c:pt>
                <c:pt idx="216">
                  <c:v>1.1622232500256744</c:v>
                </c:pt>
                <c:pt idx="217">
                  <c:v>1.1580572807297997</c:v>
                </c:pt>
                <c:pt idx="218">
                  <c:v>1.1539497790456057</c:v>
                </c:pt>
                <c:pt idx="219">
                  <c:v>1.1499019961578953</c:v>
                </c:pt>
                <c:pt idx="220">
                  <c:v>1.1459151650605484</c:v>
                </c:pt>
                <c:pt idx="221">
                  <c:v>1.1419905001809381</c:v>
                </c:pt>
                <c:pt idx="222">
                  <c:v>1.1381291970100058</c:v>
                </c:pt>
                <c:pt idx="223">
                  <c:v>1.1343324317381032</c:v>
                </c:pt>
                <c:pt idx="224">
                  <c:v>1.1306013608967116</c:v>
                </c:pt>
                <c:pt idx="225">
                  <c:v>1.1269371210061532</c:v>
                </c:pt>
                <c:pt idx="226">
                  <c:v>1.1233408282293948</c:v>
                </c:pt>
                <c:pt idx="227">
                  <c:v>1.1198135780320546</c:v>
                </c:pt>
                <c:pt idx="228">
                  <c:v>1.1163564448487118</c:v>
                </c:pt>
                <c:pt idx="229">
                  <c:v>1.1129704817556241</c:v>
                </c:pt>
                <c:pt idx="230">
                  <c:v>1.1096567201499499</c:v>
                </c:pt>
                <c:pt idx="231">
                  <c:v>1.1064161694355759</c:v>
                </c:pt>
                <c:pt idx="232">
                  <c:v>1.1032498167156413</c:v>
                </c:pt>
                <c:pt idx="233">
                  <c:v>1.1001586264918577</c:v>
                </c:pt>
                <c:pt idx="234">
                  <c:v>1.0971435403707124</c:v>
                </c:pt>
                <c:pt idx="235">
                  <c:v>1.0942054767766458</c:v>
                </c:pt>
                <c:pt idx="236">
                  <c:v>1.0913453306722902</c:v>
                </c:pt>
                <c:pt idx="237">
                  <c:v>1.0885639732858559</c:v>
                </c:pt>
                <c:pt idx="238">
                  <c:v>1.0858622518457464</c:v>
                </c:pt>
                <c:pt idx="239">
                  <c:v>1.0832409893224844</c:v>
                </c:pt>
                <c:pt idx="240">
                  <c:v>1.0807009841780273</c:v>
                </c:pt>
                <c:pt idx="241">
                  <c:v>1.078243010122548</c:v>
                </c:pt>
                <c:pt idx="242">
                  <c:v>1.0758678158787542</c:v>
                </c:pt>
                <c:pt idx="243">
                  <c:v>1.0735761249538218</c:v>
                </c:pt>
                <c:pt idx="244">
                  <c:v>1.0713686354190068</c:v>
                </c:pt>
                <c:pt idx="245">
                  <c:v>1.0692460196970059</c:v>
                </c:pt>
                <c:pt idx="246">
                  <c:v>1.0672089243571299</c:v>
                </c:pt>
                <c:pt idx="247">
                  <c:v>1.0652579699183535</c:v>
                </c:pt>
                <c:pt idx="248">
                  <c:v>1.063393750660298</c:v>
                </c:pt>
                <c:pt idx="249">
                  <c:v>1.0616168344422086</c:v>
                </c:pt>
                <c:pt idx="250">
                  <c:v>1.0599277625299783</c:v>
                </c:pt>
                <c:pt idx="251">
                  <c:v>1.0583270494312744</c:v>
                </c:pt>
                <c:pt idx="252">
                  <c:v>1.0568151827388128</c:v>
                </c:pt>
                <c:pt idx="253">
                  <c:v>1.0553926229818342</c:v>
                </c:pt>
                <c:pt idx="254">
                  <c:v>1.0540598034858211</c:v>
                </c:pt>
                <c:pt idx="255">
                  <c:v>1.0528171302405034</c:v>
                </c:pt>
                <c:pt idx="256">
                  <c:v>1.0516649817761894</c:v>
                </c:pt>
                <c:pt idx="257">
                  <c:v>1.0506037090484626</c:v>
                </c:pt>
                <c:pt idx="258">
                  <c:v>1.0496336353312765</c:v>
                </c:pt>
                <c:pt idx="259">
                  <c:v>1.0487550561184831</c:v>
                </c:pt>
                <c:pt idx="260">
                  <c:v>1.0479682390338212</c:v>
                </c:pt>
                <c:pt idx="261">
                  <c:v>1.0472734237493968</c:v>
                </c:pt>
                <c:pt idx="262">
                  <c:v>1.0466708219126768</c:v>
                </c:pt>
                <c:pt idx="263">
                  <c:v>1.0461606170820177</c:v>
                </c:pt>
                <c:pt idx="264">
                  <c:v>1.0457429646707537</c:v>
                </c:pt>
                <c:pt idx="265">
                  <c:v>1.0454179918998552</c:v>
                </c:pt>
                <c:pt idx="266">
                  <c:v>1.0451857977591759</c:v>
                </c:pt>
                <c:pt idx="267">
                  <c:v>1.0450464529773007</c:v>
                </c:pt>
                <c:pt idx="268">
                  <c:v>1.0450000000000002</c:v>
                </c:pt>
                <c:pt idx="269">
                  <c:v>1.0450464529773007</c:v>
                </c:pt>
                <c:pt idx="270">
                  <c:v>1.0451857977591759</c:v>
                </c:pt>
                <c:pt idx="271">
                  <c:v>1.0454179918998552</c:v>
                </c:pt>
                <c:pt idx="272">
                  <c:v>1.0457429646707537</c:v>
                </c:pt>
                <c:pt idx="273">
                  <c:v>1.0461606170820177</c:v>
                </c:pt>
                <c:pt idx="274">
                  <c:v>1.0466708219126768</c:v>
                </c:pt>
                <c:pt idx="275">
                  <c:v>1.047273423749397</c:v>
                </c:pt>
                <c:pt idx="276">
                  <c:v>1.0479682390338212</c:v>
                </c:pt>
                <c:pt idx="277">
                  <c:v>1.0487550561184831</c:v>
                </c:pt>
                <c:pt idx="278">
                  <c:v>1.0496336353312765</c:v>
                </c:pt>
                <c:pt idx="279">
                  <c:v>1.0506037090484626</c:v>
                </c:pt>
                <c:pt idx="280">
                  <c:v>1.0516649817761894</c:v>
                </c:pt>
                <c:pt idx="281">
                  <c:v>1.0528171302405034</c:v>
                </c:pt>
                <c:pt idx="282">
                  <c:v>1.0540598034858211</c:v>
                </c:pt>
                <c:pt idx="283">
                  <c:v>1.0553926229818342</c:v>
                </c:pt>
                <c:pt idx="284">
                  <c:v>1.0568151827388128</c:v>
                </c:pt>
                <c:pt idx="285">
                  <c:v>1.0583270494312744</c:v>
                </c:pt>
                <c:pt idx="286">
                  <c:v>1.0599277625299783</c:v>
                </c:pt>
                <c:pt idx="287">
                  <c:v>1.0616168344422086</c:v>
                </c:pt>
                <c:pt idx="288">
                  <c:v>1.063393750660298</c:v>
                </c:pt>
                <c:pt idx="289">
                  <c:v>1.0652579699183535</c:v>
                </c:pt>
                <c:pt idx="290">
                  <c:v>1.0672089243571299</c:v>
                </c:pt>
                <c:pt idx="291">
                  <c:v>1.0692460196970057</c:v>
                </c:pt>
                <c:pt idx="292">
                  <c:v>1.0713686354190068</c:v>
                </c:pt>
                <c:pt idx="293">
                  <c:v>1.0735761249538218</c:v>
                </c:pt>
                <c:pt idx="294">
                  <c:v>1.075867815878754</c:v>
                </c:pt>
                <c:pt idx="295">
                  <c:v>1.0782430101225478</c:v>
                </c:pt>
                <c:pt idx="296">
                  <c:v>1.0807009841780273</c:v>
                </c:pt>
                <c:pt idx="297">
                  <c:v>1.0832409893224844</c:v>
                </c:pt>
                <c:pt idx="298">
                  <c:v>1.0858622518457464</c:v>
                </c:pt>
                <c:pt idx="299">
                  <c:v>1.0885639732858559</c:v>
                </c:pt>
                <c:pt idx="300">
                  <c:v>1.09134533067229</c:v>
                </c:pt>
                <c:pt idx="301">
                  <c:v>1.0942054767766458</c:v>
                </c:pt>
                <c:pt idx="302">
                  <c:v>1.0971435403707124</c:v>
                </c:pt>
                <c:pt idx="303">
                  <c:v>1.1001586264918575</c:v>
                </c:pt>
                <c:pt idx="304">
                  <c:v>1.103249816715641</c:v>
                </c:pt>
                <c:pt idx="305">
                  <c:v>1.1064161694355756</c:v>
                </c:pt>
                <c:pt idx="306">
                  <c:v>1.1096567201499499</c:v>
                </c:pt>
                <c:pt idx="307">
                  <c:v>1.1129704817556241</c:v>
                </c:pt>
                <c:pt idx="308">
                  <c:v>1.1163564448487118</c:v>
                </c:pt>
                <c:pt idx="309">
                  <c:v>1.1198135780320546</c:v>
                </c:pt>
                <c:pt idx="310">
                  <c:v>1.1233408282293946</c:v>
                </c:pt>
                <c:pt idx="311">
                  <c:v>1.1269371210061532</c:v>
                </c:pt>
                <c:pt idx="312">
                  <c:v>1.1306013608967116</c:v>
                </c:pt>
                <c:pt idx="313">
                  <c:v>1.1343324317381032</c:v>
                </c:pt>
                <c:pt idx="314">
                  <c:v>1.1381291970100058</c:v>
                </c:pt>
                <c:pt idx="315">
                  <c:v>1.1419905001809381</c:v>
                </c:pt>
                <c:pt idx="316">
                  <c:v>1.1459151650605484</c:v>
                </c:pt>
                <c:pt idx="317">
                  <c:v>1.1499019961578953</c:v>
                </c:pt>
                <c:pt idx="318">
                  <c:v>1.1539497790456055</c:v>
                </c:pt>
                <c:pt idx="319">
                  <c:v>1.1580572807297995</c:v>
                </c:pt>
                <c:pt idx="320">
                  <c:v>1.1622232500256744</c:v>
                </c:pt>
                <c:pt idx="321">
                  <c:v>1.1664464179386254</c:v>
                </c:pt>
                <c:pt idx="322">
                  <c:v>1.1707254980507957</c:v>
                </c:pt>
                <c:pt idx="323">
                  <c:v>1.175059186912931</c:v>
                </c:pt>
                <c:pt idx="324">
                  <c:v>1.1794461644414225</c:v>
                </c:pt>
                <c:pt idx="325">
                  <c:v>1.1838850943204169</c:v>
                </c:pt>
                <c:pt idx="326">
                  <c:v>1.1883746244088726</c:v>
                </c:pt>
                <c:pt idx="327">
                  <c:v>1.1929133871524336</c:v>
                </c:pt>
                <c:pt idx="328">
                  <c:v>1.1975</c:v>
                </c:pt>
                <c:pt idx="329">
                  <c:v>1.2021330658248672</c:v>
                </c:pt>
                <c:pt idx="330">
                  <c:v>1.2068111733503033</c:v>
                </c:pt>
                <c:pt idx="331">
                  <c:v>1.2115328975794384</c:v>
                </c:pt>
                <c:pt idx="332">
                  <c:v>1.2162968002293313</c:v>
                </c:pt>
                <c:pt idx="333">
                  <c:v>1.2211014301690868</c:v>
                </c:pt>
                <c:pt idx="334">
                  <c:v>1.2259453238618812</c:v>
                </c:pt>
                <c:pt idx="335">
                  <c:v>1.2308270058107715</c:v>
                </c:pt>
                <c:pt idx="336">
                  <c:v>1.2357449890081469</c:v>
                </c:pt>
                <c:pt idx="337">
                  <c:v>1.2406977753886834</c:v>
                </c:pt>
                <c:pt idx="338">
                  <c:v>1.2456838562856711</c:v>
                </c:pt>
                <c:pt idx="339">
                  <c:v>1.2507017128905673</c:v>
                </c:pt>
                <c:pt idx="340">
                  <c:v>1.2557498167156411</c:v>
                </c:pt>
                <c:pt idx="341">
                  <c:v>1.2608266300595652</c:v>
                </c:pt>
                <c:pt idx="342">
                  <c:v>1.2659306064758153</c:v>
                </c:pt>
                <c:pt idx="343">
                  <c:v>1.2710601912437314</c:v>
                </c:pt>
                <c:pt idx="344">
                  <c:v>1.2762138218421013</c:v>
                </c:pt>
                <c:pt idx="345">
                  <c:v>1.2813899284251211</c:v>
                </c:pt>
                <c:pt idx="346">
                  <c:v>1.2865869343005834</c:v>
                </c:pt>
                <c:pt idx="347">
                  <c:v>1.291803256410154</c:v>
                </c:pt>
                <c:pt idx="348">
                  <c:v>1.2970373058115863</c:v>
                </c:pt>
                <c:pt idx="349">
                  <c:v>1.3022874881627295</c:v>
                </c:pt>
                <c:pt idx="350">
                  <c:v>1.3075522042071801</c:v>
                </c:pt>
                <c:pt idx="351">
                  <c:v>1.3128298502614302</c:v>
                </c:pt>
                <c:pt idx="352">
                  <c:v>1.3181188187033659</c:v>
                </c:pt>
                <c:pt idx="353">
                  <c:v>1.3234174984619642</c:v>
                </c:pt>
                <c:pt idx="354">
                  <c:v>1.3287242755080417</c:v>
                </c:pt>
                <c:pt idx="355">
                  <c:v>1.334037533345902</c:v>
                </c:pt>
                <c:pt idx="356">
                  <c:v>1.3393556535057374</c:v>
                </c:pt>
                <c:pt idx="357">
                  <c:v>1.3446770160366286</c:v>
                </c:pt>
                <c:pt idx="358">
                  <c:v>1.35</c:v>
                </c:pt>
              </c:numCache>
            </c:numRef>
          </c:xVal>
          <c:yVal>
            <c:numRef>
              <c:f>'RS250 '!$V$4:$V$362</c:f>
              <c:numCache>
                <c:formatCode>General</c:formatCode>
                <c:ptCount val="359"/>
                <c:pt idx="0">
                  <c:v>0.60995354702269933</c:v>
                </c:pt>
                <c:pt idx="1">
                  <c:v>0.60981420224082417</c:v>
                </c:pt>
                <c:pt idx="2">
                  <c:v>0.60958200810014507</c:v>
                </c:pt>
                <c:pt idx="3">
                  <c:v>0.60925703532924635</c:v>
                </c:pt>
                <c:pt idx="4">
                  <c:v>0.60832917808732334</c:v>
                </c:pt>
                <c:pt idx="5">
                  <c:v>0.60772657625060322</c:v>
                </c:pt>
                <c:pt idx="6">
                  <c:v>0.60703176096617895</c:v>
                </c:pt>
                <c:pt idx="7">
                  <c:v>0.60624494388151695</c:v>
                </c:pt>
                <c:pt idx="8">
                  <c:v>0.60536636466872351</c:v>
                </c:pt>
                <c:pt idx="9">
                  <c:v>0.60439629095153746</c:v>
                </c:pt>
                <c:pt idx="10">
                  <c:v>0.60333501822381075</c:v>
                </c:pt>
                <c:pt idx="11">
                  <c:v>0.60218286975949675</c:v>
                </c:pt>
                <c:pt idx="12">
                  <c:v>0.60094019651417896</c:v>
                </c:pt>
                <c:pt idx="13">
                  <c:v>0.5996073770181658</c:v>
                </c:pt>
                <c:pt idx="14">
                  <c:v>0.59818481726118722</c:v>
                </c:pt>
                <c:pt idx="15">
                  <c:v>0.59667295056872582</c:v>
                </c:pt>
                <c:pt idx="16">
                  <c:v>0.5950722374700218</c:v>
                </c:pt>
                <c:pt idx="17">
                  <c:v>0.59338316555779169</c:v>
                </c:pt>
                <c:pt idx="18">
                  <c:v>0.59160624933970207</c:v>
                </c:pt>
                <c:pt idx="19">
                  <c:v>0.5897420300816465</c:v>
                </c:pt>
                <c:pt idx="20">
                  <c:v>0.58779107564287014</c:v>
                </c:pt>
                <c:pt idx="21">
                  <c:v>0.5857539803029943</c:v>
                </c:pt>
                <c:pt idx="22">
                  <c:v>0.58363136458099318</c:v>
                </c:pt>
                <c:pt idx="23">
                  <c:v>0.58142387504617821</c:v>
                </c:pt>
                <c:pt idx="24">
                  <c:v>0.57913218412124601</c:v>
                </c:pt>
                <c:pt idx="25">
                  <c:v>0.57675698987745228</c:v>
                </c:pt>
                <c:pt idx="26">
                  <c:v>0.57429901582197274</c:v>
                </c:pt>
                <c:pt idx="27">
                  <c:v>0.57175901067751567</c:v>
                </c:pt>
                <c:pt idx="28">
                  <c:v>0.56913774815425378</c:v>
                </c:pt>
                <c:pt idx="29">
                  <c:v>0.56643602671414417</c:v>
                </c:pt>
                <c:pt idx="30">
                  <c:v>0.56365466932770991</c:v>
                </c:pt>
                <c:pt idx="31">
                  <c:v>0.56079452322335432</c:v>
                </c:pt>
                <c:pt idx="32">
                  <c:v>0.55785645962928765</c:v>
                </c:pt>
                <c:pt idx="33">
                  <c:v>0.55484137350814255</c:v>
                </c:pt>
                <c:pt idx="34">
                  <c:v>0.55175018328435899</c:v>
                </c:pt>
                <c:pt idx="35">
                  <c:v>0.54858383056442428</c:v>
                </c:pt>
                <c:pt idx="36">
                  <c:v>0.54534327985005016</c:v>
                </c:pt>
                <c:pt idx="37">
                  <c:v>0.54202951824437617</c:v>
                </c:pt>
                <c:pt idx="38">
                  <c:v>0.53864355515128826</c:v>
                </c:pt>
                <c:pt idx="39">
                  <c:v>0.53518642196794541</c:v>
                </c:pt>
                <c:pt idx="40">
                  <c:v>0.53165917177060518</c:v>
                </c:pt>
                <c:pt idx="41">
                  <c:v>0.52806287899384696</c:v>
                </c:pt>
                <c:pt idx="42">
                  <c:v>0.52439863910328866</c:v>
                </c:pt>
                <c:pt idx="43">
                  <c:v>0.52066756826189697</c:v>
                </c:pt>
                <c:pt idx="44">
                  <c:v>0.51687080298999422</c:v>
                </c:pt>
                <c:pt idx="45">
                  <c:v>0.51300949981906196</c:v>
                </c:pt>
                <c:pt idx="46">
                  <c:v>0.50908483493945178</c:v>
                </c:pt>
                <c:pt idx="47">
                  <c:v>0.50509800384210468</c:v>
                </c:pt>
                <c:pt idx="48">
                  <c:v>0.50105022095439455</c:v>
                </c:pt>
                <c:pt idx="49">
                  <c:v>0.49694271927020039</c:v>
                </c:pt>
                <c:pt idx="50">
                  <c:v>0.49277674997432575</c:v>
                </c:pt>
                <c:pt idx="51">
                  <c:v>0.48855358206137478</c:v>
                </c:pt>
                <c:pt idx="52">
                  <c:v>0.48427450194920429</c:v>
                </c:pt>
                <c:pt idx="53">
                  <c:v>0.47994081308706904</c:v>
                </c:pt>
                <c:pt idx="54">
                  <c:v>0.47555383555857778</c:v>
                </c:pt>
                <c:pt idx="55">
                  <c:v>0.47111490567958325</c:v>
                </c:pt>
                <c:pt idx="56">
                  <c:v>0.46662537559112749</c:v>
                </c:pt>
                <c:pt idx="57">
                  <c:v>0.46208661284756647</c:v>
                </c:pt>
                <c:pt idx="58">
                  <c:v>0.45750000000000002</c:v>
                </c:pt>
                <c:pt idx="59">
                  <c:v>0.4528669341751328</c:v>
                </c:pt>
                <c:pt idx="60">
                  <c:v>0.44818882664969673</c:v>
                </c:pt>
                <c:pt idx="61">
                  <c:v>0.44346710242056175</c:v>
                </c:pt>
                <c:pt idx="62">
                  <c:v>0.43870319977066863</c:v>
                </c:pt>
                <c:pt idx="63">
                  <c:v>0.43389856983091335</c:v>
                </c:pt>
                <c:pt idx="64">
                  <c:v>0.42905467613811904</c:v>
                </c:pt>
                <c:pt idx="65">
                  <c:v>0.42417299418922849</c:v>
                </c:pt>
                <c:pt idx="66">
                  <c:v>0.41925501099185314</c:v>
                </c:pt>
                <c:pt idx="67">
                  <c:v>0.41430222461131661</c:v>
                </c:pt>
                <c:pt idx="68">
                  <c:v>0.40931614371432901</c:v>
                </c:pt>
                <c:pt idx="69">
                  <c:v>0.40429828710943283</c:v>
                </c:pt>
                <c:pt idx="70">
                  <c:v>0.39925018328435896</c:v>
                </c:pt>
                <c:pt idx="71">
                  <c:v>0.39417336994043473</c:v>
                </c:pt>
                <c:pt idx="72">
                  <c:v>0.38906939352418474</c:v>
                </c:pt>
                <c:pt idx="73">
                  <c:v>0.38393980875626882</c:v>
                </c:pt>
                <c:pt idx="74">
                  <c:v>0.37878617815789861</c:v>
                </c:pt>
                <c:pt idx="75">
                  <c:v>0.3736100715748788</c:v>
                </c:pt>
                <c:pt idx="76">
                  <c:v>0.36841306569941662</c:v>
                </c:pt>
                <c:pt idx="77">
                  <c:v>0.36319674358984622</c:v>
                </c:pt>
                <c:pt idx="78">
                  <c:v>0.35796269418841375</c:v>
                </c:pt>
                <c:pt idx="79">
                  <c:v>0.35271251183727043</c:v>
                </c:pt>
                <c:pt idx="80">
                  <c:v>0.34744779579281998</c:v>
                </c:pt>
                <c:pt idx="81">
                  <c:v>0.34217014973856996</c:v>
                </c:pt>
                <c:pt idx="82">
                  <c:v>0.3368811812966343</c:v>
                </c:pt>
                <c:pt idx="83">
                  <c:v>0.3315825015380357</c:v>
                </c:pt>
                <c:pt idx="84">
                  <c:v>0.32627572449195819</c:v>
                </c:pt>
                <c:pt idx="85">
                  <c:v>0.32096246665409789</c:v>
                </c:pt>
                <c:pt idx="86">
                  <c:v>0.31564434649426282</c:v>
                </c:pt>
                <c:pt idx="87">
                  <c:v>0.31032298396337149</c:v>
                </c:pt>
                <c:pt idx="88">
                  <c:v>0.30499999999999999</c:v>
                </c:pt>
                <c:pt idx="89">
                  <c:v>0.29967701603662855</c:v>
                </c:pt>
                <c:pt idx="90">
                  <c:v>0.29435565350573722</c:v>
                </c:pt>
                <c:pt idx="91">
                  <c:v>0.2890375333459021</c:v>
                </c:pt>
                <c:pt idx="92">
                  <c:v>0.28372427550804175</c:v>
                </c:pt>
                <c:pt idx="93">
                  <c:v>0.27841749846196423</c:v>
                </c:pt>
                <c:pt idx="94">
                  <c:v>0.27311881870336563</c:v>
                </c:pt>
                <c:pt idx="95">
                  <c:v>0.26782985026143002</c:v>
                </c:pt>
                <c:pt idx="96">
                  <c:v>0.26255220420718006</c:v>
                </c:pt>
                <c:pt idx="97">
                  <c:v>0.25728748816272962</c:v>
                </c:pt>
                <c:pt idx="98">
                  <c:v>0.25203730581158623</c:v>
                </c:pt>
                <c:pt idx="99">
                  <c:v>0.24680325641015383</c:v>
                </c:pt>
                <c:pt idx="100">
                  <c:v>0.24158693430058339</c:v>
                </c:pt>
                <c:pt idx="101">
                  <c:v>0.23638992842512116</c:v>
                </c:pt>
                <c:pt idx="102">
                  <c:v>0.23121382184210132</c:v>
                </c:pt>
                <c:pt idx="103">
                  <c:v>0.22606019124373114</c:v>
                </c:pt>
                <c:pt idx="104">
                  <c:v>0.22093060647581528</c:v>
                </c:pt>
                <c:pt idx="105">
                  <c:v>0.21582663005956532</c:v>
                </c:pt>
                <c:pt idx="106">
                  <c:v>0.21074981671564105</c:v>
                </c:pt>
                <c:pt idx="107">
                  <c:v>0.20570171289056721</c:v>
                </c:pt>
                <c:pt idx="108">
                  <c:v>0.20068385628567104</c:v>
                </c:pt>
                <c:pt idx="109">
                  <c:v>0.19569777538868341</c:v>
                </c:pt>
                <c:pt idx="110">
                  <c:v>0.19074498900814682</c:v>
                </c:pt>
                <c:pt idx="111">
                  <c:v>0.1858270058107715</c:v>
                </c:pt>
                <c:pt idx="112">
                  <c:v>0.18094532386188092</c:v>
                </c:pt>
                <c:pt idx="113">
                  <c:v>0.17610143016908669</c:v>
                </c:pt>
                <c:pt idx="114">
                  <c:v>0.17129680022933136</c:v>
                </c:pt>
                <c:pt idx="115">
                  <c:v>0.16653289757943826</c:v>
                </c:pt>
                <c:pt idx="116">
                  <c:v>0.16181117335030326</c:v>
                </c:pt>
                <c:pt idx="117">
                  <c:v>0.15713306582486722</c:v>
                </c:pt>
                <c:pt idx="118">
                  <c:v>0.15250000000000005</c:v>
                </c:pt>
                <c:pt idx="119">
                  <c:v>0.14791338715243343</c:v>
                </c:pt>
                <c:pt idx="120">
                  <c:v>0.14337462440887253</c:v>
                </c:pt>
                <c:pt idx="121">
                  <c:v>0.13888509432041674</c:v>
                </c:pt>
                <c:pt idx="122">
                  <c:v>0.13444616444142227</c:v>
                </c:pt>
                <c:pt idx="123">
                  <c:v>0.13005918691293092</c:v>
                </c:pt>
                <c:pt idx="124">
                  <c:v>0.12572549805079572</c:v>
                </c:pt>
                <c:pt idx="125">
                  <c:v>0.12144641793862523</c:v>
                </c:pt>
                <c:pt idx="126">
                  <c:v>0.11722325002567421</c:v>
                </c:pt>
                <c:pt idx="127">
                  <c:v>0.11305728072979962</c:v>
                </c:pt>
                <c:pt idx="128">
                  <c:v>0.10894977904560549</c:v>
                </c:pt>
                <c:pt idx="129">
                  <c:v>0.10490199615789531</c:v>
                </c:pt>
                <c:pt idx="130">
                  <c:v>0.10091516506054823</c:v>
                </c:pt>
                <c:pt idx="131">
                  <c:v>9.6990500180937994E-2</c:v>
                </c:pt>
                <c:pt idx="132">
                  <c:v>9.3129197010005799E-2</c:v>
                </c:pt>
                <c:pt idx="133">
                  <c:v>8.9332431738103013E-2</c:v>
                </c:pt>
                <c:pt idx="134">
                  <c:v>8.5601360896711387E-2</c:v>
                </c:pt>
                <c:pt idx="135">
                  <c:v>8.1937121006152996E-2</c:v>
                </c:pt>
                <c:pt idx="136">
                  <c:v>7.834082822939481E-2</c:v>
                </c:pt>
                <c:pt idx="137">
                  <c:v>7.4813578032054545E-2</c:v>
                </c:pt>
                <c:pt idx="138">
                  <c:v>7.1356444848711731E-2</c:v>
                </c:pt>
                <c:pt idx="139">
                  <c:v>6.7970481755623868E-2</c:v>
                </c:pt>
                <c:pt idx="140">
                  <c:v>6.4656720149949831E-2</c:v>
                </c:pt>
                <c:pt idx="141">
                  <c:v>6.1416169435575652E-2</c:v>
                </c:pt>
                <c:pt idx="142">
                  <c:v>5.8249816715641056E-2</c:v>
                </c:pt>
                <c:pt idx="143">
                  <c:v>5.515862649185746E-2</c:v>
                </c:pt>
                <c:pt idx="144">
                  <c:v>5.2143540370712282E-2</c:v>
                </c:pt>
                <c:pt idx="145">
                  <c:v>4.9205476776645718E-2</c:v>
                </c:pt>
                <c:pt idx="146">
                  <c:v>4.6345330672290075E-2</c:v>
                </c:pt>
                <c:pt idx="147">
                  <c:v>4.3563973285855762E-2</c:v>
                </c:pt>
                <c:pt idx="148">
                  <c:v>4.0862251845746211E-2</c:v>
                </c:pt>
                <c:pt idx="149">
                  <c:v>3.824098932248432E-2</c:v>
                </c:pt>
                <c:pt idx="150">
                  <c:v>3.5700984178027251E-2</c:v>
                </c:pt>
                <c:pt idx="151">
                  <c:v>3.3243010122547823E-2</c:v>
                </c:pt>
                <c:pt idx="152">
                  <c:v>3.0867815878754035E-2</c:v>
                </c:pt>
                <c:pt idx="153">
                  <c:v>2.857612495382178E-2</c:v>
                </c:pt>
                <c:pt idx="154">
                  <c:v>2.6368635419006747E-2</c:v>
                </c:pt>
                <c:pt idx="155">
                  <c:v>2.4246019697005683E-2</c:v>
                </c:pt>
                <c:pt idx="156">
                  <c:v>2.2208924357129844E-2</c:v>
                </c:pt>
                <c:pt idx="157">
                  <c:v>2.0257969918353491E-2</c:v>
                </c:pt>
                <c:pt idx="158">
                  <c:v>1.8393750660297969E-2</c:v>
                </c:pt>
                <c:pt idx="159">
                  <c:v>1.661683444220835E-2</c:v>
                </c:pt>
                <c:pt idx="160">
                  <c:v>1.4927762529978184E-2</c:v>
                </c:pt>
                <c:pt idx="161">
                  <c:v>1.3327049431274163E-2</c:v>
                </c:pt>
                <c:pt idx="162">
                  <c:v>1.1815182738812713E-2</c:v>
                </c:pt>
                <c:pt idx="163">
                  <c:v>1.0392622981834188E-2</c:v>
                </c:pt>
                <c:pt idx="164">
                  <c:v>9.059803485821083E-3</c:v>
                </c:pt>
                <c:pt idx="165">
                  <c:v>7.8171302405032894E-3</c:v>
                </c:pt>
                <c:pt idx="166">
                  <c:v>6.6649817761892383E-3</c:v>
                </c:pt>
                <c:pt idx="167">
                  <c:v>5.6037090484624685E-3</c:v>
                </c:pt>
                <c:pt idx="168">
                  <c:v>4.633635331276531E-3</c:v>
                </c:pt>
                <c:pt idx="169">
                  <c:v>3.7550561184830356E-3</c:v>
                </c:pt>
                <c:pt idx="170">
                  <c:v>2.9682390338210407E-3</c:v>
                </c:pt>
                <c:pt idx="171">
                  <c:v>2.273423749396819E-3</c:v>
                </c:pt>
                <c:pt idx="172">
                  <c:v>1.6708219126766455E-3</c:v>
                </c:pt>
                <c:pt idx="173">
                  <c:v>1.1606170820175898E-3</c:v>
                </c:pt>
                <c:pt idx="174">
                  <c:v>7.4296467075363193E-4</c:v>
                </c:pt>
                <c:pt idx="175">
                  <c:v>4.1799189985497476E-4</c:v>
                </c:pt>
                <c:pt idx="176">
                  <c:v>1.8579775917576535E-4</c:v>
                </c:pt>
                <c:pt idx="177">
                  <c:v>4.6452977300659448E-5</c:v>
                </c:pt>
                <c:pt idx="178">
                  <c:v>0</c:v>
                </c:pt>
                <c:pt idx="179">
                  <c:v>4.6452977300659448E-5</c:v>
                </c:pt>
                <c:pt idx="180">
                  <c:v>1.8579775917576535E-4</c:v>
                </c:pt>
                <c:pt idx="181">
                  <c:v>4.1799189985497476E-4</c:v>
                </c:pt>
                <c:pt idx="182">
                  <c:v>7.4296467075363193E-4</c:v>
                </c:pt>
                <c:pt idx="183">
                  <c:v>1.1606170820175898E-3</c:v>
                </c:pt>
                <c:pt idx="184">
                  <c:v>1.6708219126766455E-3</c:v>
                </c:pt>
                <c:pt idx="185">
                  <c:v>2.2734237493967635E-3</c:v>
                </c:pt>
                <c:pt idx="186">
                  <c:v>2.9682390338210962E-3</c:v>
                </c:pt>
                <c:pt idx="187">
                  <c:v>3.75505611848298E-3</c:v>
                </c:pt>
                <c:pt idx="188">
                  <c:v>4.633635331276531E-3</c:v>
                </c:pt>
                <c:pt idx="189">
                  <c:v>5.6037090484624685E-3</c:v>
                </c:pt>
                <c:pt idx="190">
                  <c:v>6.6649817761892938E-3</c:v>
                </c:pt>
                <c:pt idx="191">
                  <c:v>7.8171302405032339E-3</c:v>
                </c:pt>
                <c:pt idx="192">
                  <c:v>9.059803485821083E-3</c:v>
                </c:pt>
                <c:pt idx="193">
                  <c:v>1.0392622981834188E-2</c:v>
                </c:pt>
                <c:pt idx="194">
                  <c:v>1.1815182738812713E-2</c:v>
                </c:pt>
                <c:pt idx="195">
                  <c:v>1.3327049431274218E-2</c:v>
                </c:pt>
                <c:pt idx="196">
                  <c:v>1.4927762529978128E-2</c:v>
                </c:pt>
                <c:pt idx="197">
                  <c:v>1.6616834442208406E-2</c:v>
                </c:pt>
                <c:pt idx="198">
                  <c:v>1.8393750660297914E-2</c:v>
                </c:pt>
                <c:pt idx="199">
                  <c:v>2.0257969918353491E-2</c:v>
                </c:pt>
                <c:pt idx="200">
                  <c:v>2.2208924357129844E-2</c:v>
                </c:pt>
                <c:pt idx="201">
                  <c:v>2.4246019697005683E-2</c:v>
                </c:pt>
                <c:pt idx="202">
                  <c:v>2.6368635419006747E-2</c:v>
                </c:pt>
                <c:pt idx="203">
                  <c:v>2.8576124953821724E-2</c:v>
                </c:pt>
                <c:pt idx="204">
                  <c:v>3.086781587875409E-2</c:v>
                </c:pt>
                <c:pt idx="205">
                  <c:v>3.3243010122547767E-2</c:v>
                </c:pt>
                <c:pt idx="206">
                  <c:v>3.5700984178027306E-2</c:v>
                </c:pt>
                <c:pt idx="207">
                  <c:v>3.8240989322484265E-2</c:v>
                </c:pt>
                <c:pt idx="208">
                  <c:v>4.0862251845746211E-2</c:v>
                </c:pt>
                <c:pt idx="209">
                  <c:v>4.3563973285855762E-2</c:v>
                </c:pt>
                <c:pt idx="210">
                  <c:v>4.6345330672290075E-2</c:v>
                </c:pt>
                <c:pt idx="211">
                  <c:v>4.9205476776645662E-2</c:v>
                </c:pt>
                <c:pt idx="212">
                  <c:v>5.2143540370712227E-2</c:v>
                </c:pt>
                <c:pt idx="213">
                  <c:v>5.5158626491857488E-2</c:v>
                </c:pt>
                <c:pt idx="214">
                  <c:v>5.8249816715641001E-2</c:v>
                </c:pt>
                <c:pt idx="215">
                  <c:v>6.1416169435575679E-2</c:v>
                </c:pt>
                <c:pt idx="216">
                  <c:v>6.4656720149949776E-2</c:v>
                </c:pt>
                <c:pt idx="217">
                  <c:v>6.7970481755623896E-2</c:v>
                </c:pt>
                <c:pt idx="218">
                  <c:v>7.1356444848711703E-2</c:v>
                </c:pt>
                <c:pt idx="219">
                  <c:v>7.481357803205449E-2</c:v>
                </c:pt>
                <c:pt idx="220">
                  <c:v>7.8340828229394754E-2</c:v>
                </c:pt>
                <c:pt idx="221">
                  <c:v>8.1937121006152969E-2</c:v>
                </c:pt>
                <c:pt idx="222">
                  <c:v>8.5601360896711415E-2</c:v>
                </c:pt>
                <c:pt idx="223">
                  <c:v>8.9332431738102958E-2</c:v>
                </c:pt>
                <c:pt idx="224">
                  <c:v>9.3129197010005826E-2</c:v>
                </c:pt>
                <c:pt idx="225">
                  <c:v>9.6990500180937939E-2</c:v>
                </c:pt>
                <c:pt idx="226">
                  <c:v>0.10091516506054826</c:v>
                </c:pt>
                <c:pt idx="227">
                  <c:v>0.10490199615789528</c:v>
                </c:pt>
                <c:pt idx="228">
                  <c:v>0.10894977904560546</c:v>
                </c:pt>
                <c:pt idx="229">
                  <c:v>0.11305728072979945</c:v>
                </c:pt>
                <c:pt idx="230">
                  <c:v>0.1172232500256743</c:v>
                </c:pt>
                <c:pt idx="231">
                  <c:v>0.12144641793862529</c:v>
                </c:pt>
                <c:pt idx="232">
                  <c:v>0.12572549805079566</c:v>
                </c:pt>
                <c:pt idx="233">
                  <c:v>0.13005918691293086</c:v>
                </c:pt>
                <c:pt idx="234">
                  <c:v>0.13444616444142229</c:v>
                </c:pt>
                <c:pt idx="235">
                  <c:v>0.13888509432041676</c:v>
                </c:pt>
                <c:pt idx="236">
                  <c:v>0.14337462440887247</c:v>
                </c:pt>
                <c:pt idx="237">
                  <c:v>0.14791338715243338</c:v>
                </c:pt>
                <c:pt idx="238">
                  <c:v>0.15249999999999986</c:v>
                </c:pt>
                <c:pt idx="239">
                  <c:v>0.15713306582486727</c:v>
                </c:pt>
                <c:pt idx="240">
                  <c:v>0.16181117335030332</c:v>
                </c:pt>
                <c:pt idx="241">
                  <c:v>0.16653289757943818</c:v>
                </c:pt>
                <c:pt idx="242">
                  <c:v>0.17129680022933128</c:v>
                </c:pt>
                <c:pt idx="243">
                  <c:v>0.17610143016908675</c:v>
                </c:pt>
                <c:pt idx="244">
                  <c:v>0.18094532386188095</c:v>
                </c:pt>
                <c:pt idx="245">
                  <c:v>0.1858270058107715</c:v>
                </c:pt>
                <c:pt idx="246">
                  <c:v>0.19074498900814674</c:v>
                </c:pt>
                <c:pt idx="247">
                  <c:v>0.19569777538868327</c:v>
                </c:pt>
                <c:pt idx="248">
                  <c:v>0.20068385628567109</c:v>
                </c:pt>
                <c:pt idx="249">
                  <c:v>0.20570171289056721</c:v>
                </c:pt>
                <c:pt idx="250">
                  <c:v>0.21074981671564097</c:v>
                </c:pt>
                <c:pt idx="251">
                  <c:v>0.21582663005956518</c:v>
                </c:pt>
                <c:pt idx="252">
                  <c:v>0.22093060647581533</c:v>
                </c:pt>
                <c:pt idx="253">
                  <c:v>0.22606019124373122</c:v>
                </c:pt>
                <c:pt idx="254">
                  <c:v>0.23121382184210132</c:v>
                </c:pt>
                <c:pt idx="255">
                  <c:v>0.23638992842512108</c:v>
                </c:pt>
                <c:pt idx="256">
                  <c:v>0.24158693430058326</c:v>
                </c:pt>
                <c:pt idx="257">
                  <c:v>0.24680325641015388</c:v>
                </c:pt>
                <c:pt idx="258">
                  <c:v>0.25203730581158623</c:v>
                </c:pt>
                <c:pt idx="259">
                  <c:v>0.25728748816272951</c:v>
                </c:pt>
                <c:pt idx="260">
                  <c:v>0.2625522042071799</c:v>
                </c:pt>
                <c:pt idx="261">
                  <c:v>0.26782985026143014</c:v>
                </c:pt>
                <c:pt idx="262">
                  <c:v>0.27311881870336574</c:v>
                </c:pt>
                <c:pt idx="263">
                  <c:v>0.27841749846196423</c:v>
                </c:pt>
                <c:pt idx="264">
                  <c:v>0.28372427550804169</c:v>
                </c:pt>
                <c:pt idx="265">
                  <c:v>0.28903753334590199</c:v>
                </c:pt>
                <c:pt idx="266">
                  <c:v>0.29435565350573728</c:v>
                </c:pt>
                <c:pt idx="267">
                  <c:v>0.29967701603662855</c:v>
                </c:pt>
                <c:pt idx="268">
                  <c:v>0.30499999999999994</c:v>
                </c:pt>
                <c:pt idx="269">
                  <c:v>0.31032298396337132</c:v>
                </c:pt>
                <c:pt idx="270">
                  <c:v>0.31564434649426287</c:v>
                </c:pt>
                <c:pt idx="271">
                  <c:v>0.32096246665409789</c:v>
                </c:pt>
                <c:pt idx="272">
                  <c:v>0.32627572449195819</c:v>
                </c:pt>
                <c:pt idx="273">
                  <c:v>0.33158250153803565</c:v>
                </c:pt>
                <c:pt idx="274">
                  <c:v>0.33688118129663414</c:v>
                </c:pt>
                <c:pt idx="275">
                  <c:v>0.34217014973857002</c:v>
                </c:pt>
                <c:pt idx="276">
                  <c:v>0.34744779579281998</c:v>
                </c:pt>
                <c:pt idx="277">
                  <c:v>0.35271251183727037</c:v>
                </c:pt>
                <c:pt idx="278">
                  <c:v>0.35796269418841364</c:v>
                </c:pt>
                <c:pt idx="279">
                  <c:v>0.36319674358984627</c:v>
                </c:pt>
                <c:pt idx="280">
                  <c:v>0.36841306569941662</c:v>
                </c:pt>
                <c:pt idx="281">
                  <c:v>0.3736100715748788</c:v>
                </c:pt>
                <c:pt idx="282">
                  <c:v>0.37878617815789856</c:v>
                </c:pt>
                <c:pt idx="283">
                  <c:v>0.38393980875626865</c:v>
                </c:pt>
                <c:pt idx="284">
                  <c:v>0.38906939352418479</c:v>
                </c:pt>
                <c:pt idx="285">
                  <c:v>0.39417336994043467</c:v>
                </c:pt>
                <c:pt idx="286">
                  <c:v>0.39925018328435891</c:v>
                </c:pt>
                <c:pt idx="287">
                  <c:v>0.40429828710943266</c:v>
                </c:pt>
                <c:pt idx="288">
                  <c:v>0.40931614371432901</c:v>
                </c:pt>
                <c:pt idx="289">
                  <c:v>0.41430222461131661</c:v>
                </c:pt>
                <c:pt idx="290">
                  <c:v>0.41925501099185314</c:v>
                </c:pt>
                <c:pt idx="291">
                  <c:v>0.42417299418922838</c:v>
                </c:pt>
                <c:pt idx="292">
                  <c:v>0.42905467613811893</c:v>
                </c:pt>
                <c:pt idx="293">
                  <c:v>0.43389856983091335</c:v>
                </c:pt>
                <c:pt idx="294">
                  <c:v>0.43870319977066863</c:v>
                </c:pt>
                <c:pt idx="295">
                  <c:v>0.44346710242056175</c:v>
                </c:pt>
                <c:pt idx="296">
                  <c:v>0.44818882664969656</c:v>
                </c:pt>
                <c:pt idx="297">
                  <c:v>0.45286693417513285</c:v>
                </c:pt>
                <c:pt idx="298">
                  <c:v>0.45750000000000002</c:v>
                </c:pt>
                <c:pt idx="299">
                  <c:v>0.46208661284756647</c:v>
                </c:pt>
                <c:pt idx="300">
                  <c:v>0.46662537559112738</c:v>
                </c:pt>
                <c:pt idx="301">
                  <c:v>0.47111490567958314</c:v>
                </c:pt>
                <c:pt idx="302">
                  <c:v>0.47555383555857783</c:v>
                </c:pt>
                <c:pt idx="303">
                  <c:v>0.47994081308706904</c:v>
                </c:pt>
                <c:pt idx="304">
                  <c:v>0.48427450194920424</c:v>
                </c:pt>
                <c:pt idx="305">
                  <c:v>0.48855358206137461</c:v>
                </c:pt>
                <c:pt idx="306">
                  <c:v>0.49277674997432586</c:v>
                </c:pt>
                <c:pt idx="307">
                  <c:v>0.49694271927020039</c:v>
                </c:pt>
                <c:pt idx="308">
                  <c:v>0.50105022095439444</c:v>
                </c:pt>
                <c:pt idx="309">
                  <c:v>0.50509800384210468</c:v>
                </c:pt>
                <c:pt idx="310">
                  <c:v>0.50908483493945167</c:v>
                </c:pt>
                <c:pt idx="311">
                  <c:v>0.51300949981906208</c:v>
                </c:pt>
                <c:pt idx="312">
                  <c:v>0.51687080298999422</c:v>
                </c:pt>
                <c:pt idx="313">
                  <c:v>0.52066756826189686</c:v>
                </c:pt>
                <c:pt idx="314">
                  <c:v>0.52439863910328843</c:v>
                </c:pt>
                <c:pt idx="315">
                  <c:v>0.52806287899384707</c:v>
                </c:pt>
                <c:pt idx="316">
                  <c:v>0.53165917177060518</c:v>
                </c:pt>
                <c:pt idx="317">
                  <c:v>0.53518642196794541</c:v>
                </c:pt>
                <c:pt idx="318">
                  <c:v>0.53864355515128826</c:v>
                </c:pt>
                <c:pt idx="319">
                  <c:v>0.54202951824437595</c:v>
                </c:pt>
                <c:pt idx="320">
                  <c:v>0.54534327985005016</c:v>
                </c:pt>
                <c:pt idx="321">
                  <c:v>0.54858383056442428</c:v>
                </c:pt>
                <c:pt idx="322">
                  <c:v>0.55175018328435899</c:v>
                </c:pt>
                <c:pt idx="323">
                  <c:v>0.55484137350814244</c:v>
                </c:pt>
                <c:pt idx="324">
                  <c:v>0.55785645962928776</c:v>
                </c:pt>
                <c:pt idx="325">
                  <c:v>0.56079452322335432</c:v>
                </c:pt>
                <c:pt idx="326">
                  <c:v>0.56365466932770991</c:v>
                </c:pt>
                <c:pt idx="327">
                  <c:v>0.56643602671414417</c:v>
                </c:pt>
                <c:pt idx="328">
                  <c:v>0.56913774815425366</c:v>
                </c:pt>
                <c:pt idx="329">
                  <c:v>0.57175901067751567</c:v>
                </c:pt>
                <c:pt idx="330">
                  <c:v>0.57429901582197274</c:v>
                </c:pt>
                <c:pt idx="331">
                  <c:v>0.57675698987745216</c:v>
                </c:pt>
                <c:pt idx="332">
                  <c:v>0.57913218412124579</c:v>
                </c:pt>
                <c:pt idx="333">
                  <c:v>0.58142387504617821</c:v>
                </c:pt>
                <c:pt idx="334">
                  <c:v>0.58363136458099329</c:v>
                </c:pt>
                <c:pt idx="335">
                  <c:v>0.5857539803029943</c:v>
                </c:pt>
                <c:pt idx="336">
                  <c:v>0.58779107564287014</c:v>
                </c:pt>
                <c:pt idx="337">
                  <c:v>0.5897420300816465</c:v>
                </c:pt>
                <c:pt idx="338">
                  <c:v>0.59160624933970207</c:v>
                </c:pt>
                <c:pt idx="339">
                  <c:v>0.59338316555779169</c:v>
                </c:pt>
                <c:pt idx="340">
                  <c:v>0.5950722374700218</c:v>
                </c:pt>
                <c:pt idx="341">
                  <c:v>0.59667295056872582</c:v>
                </c:pt>
                <c:pt idx="342">
                  <c:v>0.59818481726118722</c:v>
                </c:pt>
                <c:pt idx="343">
                  <c:v>0.5996073770181658</c:v>
                </c:pt>
                <c:pt idx="344">
                  <c:v>0.60094019651417896</c:v>
                </c:pt>
                <c:pt idx="345">
                  <c:v>0.60218286975949664</c:v>
                </c:pt>
                <c:pt idx="346">
                  <c:v>0.60333501822381064</c:v>
                </c:pt>
                <c:pt idx="347">
                  <c:v>0.60439629095153746</c:v>
                </c:pt>
                <c:pt idx="348">
                  <c:v>0.60536636466872351</c:v>
                </c:pt>
                <c:pt idx="349">
                  <c:v>0.60624494388151695</c:v>
                </c:pt>
                <c:pt idx="350">
                  <c:v>0.60703176096617883</c:v>
                </c:pt>
                <c:pt idx="351">
                  <c:v>0.60772657625060322</c:v>
                </c:pt>
                <c:pt idx="352">
                  <c:v>0.60832917808732334</c:v>
                </c:pt>
                <c:pt idx="353">
                  <c:v>0.60883938291798234</c:v>
                </c:pt>
                <c:pt idx="354">
                  <c:v>0.60925703532924635</c:v>
                </c:pt>
                <c:pt idx="355">
                  <c:v>0.60958200810014507</c:v>
                </c:pt>
                <c:pt idx="356">
                  <c:v>0.60981420224082417</c:v>
                </c:pt>
                <c:pt idx="357">
                  <c:v>0.60995354702269933</c:v>
                </c:pt>
                <c:pt idx="358">
                  <c:v>0.61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B9F-49AB-903D-D613A1A6D218}"/>
            </c:ext>
          </c:extLst>
        </c:ser>
        <c:ser>
          <c:idx val="2"/>
          <c:order val="2"/>
          <c:tx>
            <c:v>Rear Sprocket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'RS250 '!$Z$4:$Z$362</c:f>
              <c:numCache>
                <c:formatCode>General</c:formatCode>
                <c:ptCount val="359"/>
                <c:pt idx="0">
                  <c:v>1.3520070267402877</c:v>
                </c:pt>
                <c:pt idx="1">
                  <c:v>1.3540134421207877</c:v>
                </c:pt>
                <c:pt idx="2">
                  <c:v>1.3560186349679386</c:v>
                </c:pt>
                <c:pt idx="3">
                  <c:v>1.3580219944805745</c:v>
                </c:pt>
                <c:pt idx="4">
                  <c:v>1.3620207732757803</c:v>
                </c:pt>
                <c:pt idx="5">
                  <c:v>1.3640149744915921</c:v>
                </c:pt>
                <c:pt idx="6">
                  <c:v>1.3660049066104076</c:v>
                </c:pt>
                <c:pt idx="7">
                  <c:v>1.3679899634796266</c:v>
                </c:pt>
                <c:pt idx="8">
                  <c:v>1.3699695404316972</c:v>
                </c:pt>
                <c:pt idx="9">
                  <c:v>1.3719430344683028</c:v>
                </c:pt>
                <c:pt idx="10">
                  <c:v>1.3739098444440425</c:v>
                </c:pt>
                <c:pt idx="11">
                  <c:v>1.3758693712495447</c:v>
                </c:pt>
                <c:pt idx="12">
                  <c:v>1.3778210179939618</c:v>
                </c:pt>
                <c:pt idx="13">
                  <c:v>1.3797641901867901</c:v>
                </c:pt>
                <c:pt idx="14">
                  <c:v>1.381698295918955</c:v>
                </c:pt>
                <c:pt idx="15">
                  <c:v>1.3836227460431147</c:v>
                </c:pt>
                <c:pt idx="16">
                  <c:v>1.3855369543531191</c:v>
                </c:pt>
                <c:pt idx="17">
                  <c:v>1.387440337762573</c:v>
                </c:pt>
                <c:pt idx="18">
                  <c:v>1.389332316482452</c:v>
                </c:pt>
                <c:pt idx="19">
                  <c:v>1.3912123141977095</c:v>
                </c:pt>
                <c:pt idx="20">
                  <c:v>1.39307975824283</c:v>
                </c:pt>
                <c:pt idx="21">
                  <c:v>1.3949340797762666</c:v>
                </c:pt>
                <c:pt idx="22">
                  <c:v>1.3967747139537172</c:v>
                </c:pt>
                <c:pt idx="23">
                  <c:v>1.3986011001001806</c:v>
                </c:pt>
                <c:pt idx="24">
                  <c:v>1.4004126818807441</c:v>
                </c:pt>
                <c:pt idx="25">
                  <c:v>1.4022089074700479</c:v>
                </c:pt>
                <c:pt idx="26">
                  <c:v>1.4039892297203775</c:v>
                </c:pt>
                <c:pt idx="27">
                  <c:v>1.4057531063283288</c:v>
                </c:pt>
                <c:pt idx="28">
                  <c:v>1.4075000000000002</c:v>
                </c:pt>
                <c:pt idx="29">
                  <c:v>1.4092293786146564</c:v>
                </c:pt>
                <c:pt idx="30">
                  <c:v>1.4109407153868188</c:v>
                </c:pt>
                <c:pt idx="31">
                  <c:v>1.4126334890267283</c:v>
                </c:pt>
                <c:pt idx="32">
                  <c:v>1.4143071838991359</c:v>
                </c:pt>
                <c:pt idx="33">
                  <c:v>1.4159612901803704</c:v>
                </c:pt>
                <c:pt idx="34">
                  <c:v>1.4175953040136344</c:v>
                </c:pt>
                <c:pt idx="35">
                  <c:v>1.4192087276624856</c:v>
                </c:pt>
                <c:pt idx="36">
                  <c:v>1.4208010696624509</c:v>
                </c:pt>
                <c:pt idx="37">
                  <c:v>1.4223718449707314</c:v>
                </c:pt>
                <c:pt idx="38">
                  <c:v>1.4239205751139521</c:v>
                </c:pt>
                <c:pt idx="39">
                  <c:v>1.4254467883339084</c:v>
                </c:pt>
                <c:pt idx="40">
                  <c:v>1.4269500197312688</c:v>
                </c:pt>
                <c:pt idx="41">
                  <c:v>1.4284298114071874</c:v>
                </c:pt>
                <c:pt idx="42">
                  <c:v>1.4298857126027849</c:v>
                </c:pt>
                <c:pt idx="43">
                  <c:v>1.4313172798364531</c:v>
                </c:pt>
                <c:pt idx="44">
                  <c:v>1.4327240770389449</c:v>
                </c:pt>
                <c:pt idx="45">
                  <c:v>1.4341056756862047</c:v>
                </c:pt>
                <c:pt idx="46">
                  <c:v>1.4354616549299004</c:v>
                </c:pt>
                <c:pt idx="47">
                  <c:v>1.4367916017256188</c:v>
                </c:pt>
                <c:pt idx="48">
                  <c:v>1.4380951109586826</c:v>
                </c:pt>
                <c:pt idx="49">
                  <c:v>1.4393717855675519</c:v>
                </c:pt>
                <c:pt idx="50">
                  <c:v>1.440621236664773</c:v>
                </c:pt>
                <c:pt idx="51">
                  <c:v>1.4418430836554388</c:v>
                </c:pt>
                <c:pt idx="52">
                  <c:v>1.443036954353119</c:v>
                </c:pt>
                <c:pt idx="53">
                  <c:v>1.4442024850932342</c:v>
                </c:pt>
                <c:pt idx="54">
                  <c:v>1.4453393208438299</c:v>
                </c:pt>
                <c:pt idx="55">
                  <c:v>1.4464471153137239</c:v>
                </c:pt>
                <c:pt idx="56">
                  <c:v>1.4475255310579891</c:v>
                </c:pt>
                <c:pt idx="57">
                  <c:v>1.4485742395807431</c:v>
                </c:pt>
                <c:pt idx="58">
                  <c:v>1.4495929214352106</c:v>
                </c:pt>
                <c:pt idx="59">
                  <c:v>1.4505812663210307</c:v>
                </c:pt>
                <c:pt idx="60">
                  <c:v>1.4515389731787767</c:v>
                </c:pt>
                <c:pt idx="61">
                  <c:v>1.4524657502816625</c:v>
                </c:pt>
                <c:pt idx="62">
                  <c:v>1.4533613153244043</c:v>
                </c:pt>
                <c:pt idx="63">
                  <c:v>1.4542253955092148</c:v>
                </c:pt>
                <c:pt idx="64">
                  <c:v>1.4550577276288992</c:v>
                </c:pt>
                <c:pt idx="65">
                  <c:v>1.4558580581470308</c:v>
                </c:pt>
                <c:pt idx="66">
                  <c:v>1.4566261432751806</c:v>
                </c:pt>
                <c:pt idx="67">
                  <c:v>1.4573617490471782</c:v>
                </c:pt>
                <c:pt idx="68">
                  <c:v>1.4580646513903797</c:v>
                </c:pt>
                <c:pt idx="69">
                  <c:v>1.4587346361939215</c:v>
                </c:pt>
                <c:pt idx="70">
                  <c:v>1.4593714993739428</c:v>
                </c:pt>
                <c:pt idx="71">
                  <c:v>1.4599750469357491</c:v>
                </c:pt>
                <c:pt idx="72">
                  <c:v>1.4605450950329069</c:v>
                </c:pt>
                <c:pt idx="73">
                  <c:v>1.4610814700232431</c:v>
                </c:pt>
                <c:pt idx="74">
                  <c:v>1.4615840085217398</c:v>
                </c:pt>
                <c:pt idx="75">
                  <c:v>1.462052557450302</c:v>
                </c:pt>
                <c:pt idx="76">
                  <c:v>1.4624869740843878</c:v>
                </c:pt>
                <c:pt idx="77">
                  <c:v>1.4628871260964815</c:v>
                </c:pt>
                <c:pt idx="78">
                  <c:v>1.463252891596404</c:v>
                </c:pt>
                <c:pt idx="79">
                  <c:v>1.4635841591684409</c:v>
                </c:pt>
                <c:pt idx="80">
                  <c:v>1.4638808279052806</c:v>
                </c:pt>
                <c:pt idx="81">
                  <c:v>1.4641428074387521</c:v>
                </c:pt>
                <c:pt idx="82">
                  <c:v>1.4643700179673516</c:v>
                </c:pt>
                <c:pt idx="83">
                  <c:v>1.4645623902805509</c:v>
                </c:pt>
                <c:pt idx="84">
                  <c:v>1.4647198657798799</c:v>
                </c:pt>
                <c:pt idx="85">
                  <c:v>1.4648423964967761</c:v>
                </c:pt>
                <c:pt idx="86">
                  <c:v>1.4649299451071962</c:v>
                </c:pt>
                <c:pt idx="87">
                  <c:v>1.4649824849429851</c:v>
                </c:pt>
                <c:pt idx="88">
                  <c:v>1.4650000000000001</c:v>
                </c:pt>
                <c:pt idx="89">
                  <c:v>1.4649824849429851</c:v>
                </c:pt>
                <c:pt idx="90">
                  <c:v>1.4649299451071962</c:v>
                </c:pt>
                <c:pt idx="91">
                  <c:v>1.4648423964967761</c:v>
                </c:pt>
                <c:pt idx="92">
                  <c:v>1.4647198657798799</c:v>
                </c:pt>
                <c:pt idx="93">
                  <c:v>1.4645623902805509</c:v>
                </c:pt>
                <c:pt idx="94">
                  <c:v>1.4643700179673516</c:v>
                </c:pt>
                <c:pt idx="95">
                  <c:v>1.4641428074387521</c:v>
                </c:pt>
                <c:pt idx="96">
                  <c:v>1.4638808279052806</c:v>
                </c:pt>
                <c:pt idx="97">
                  <c:v>1.4635841591684409</c:v>
                </c:pt>
                <c:pt idx="98">
                  <c:v>1.463252891596404</c:v>
                </c:pt>
                <c:pt idx="99">
                  <c:v>1.4628871260964815</c:v>
                </c:pt>
                <c:pt idx="100">
                  <c:v>1.4624869740843878</c:v>
                </c:pt>
                <c:pt idx="101">
                  <c:v>1.462052557450302</c:v>
                </c:pt>
                <c:pt idx="102">
                  <c:v>1.4615840085217398</c:v>
                </c:pt>
                <c:pt idx="103">
                  <c:v>1.4610814700232431</c:v>
                </c:pt>
                <c:pt idx="104">
                  <c:v>1.4605450950329069</c:v>
                </c:pt>
                <c:pt idx="105">
                  <c:v>1.4599750469357491</c:v>
                </c:pt>
                <c:pt idx="106">
                  <c:v>1.4593714993739428</c:v>
                </c:pt>
                <c:pt idx="107">
                  <c:v>1.4587346361939215</c:v>
                </c:pt>
                <c:pt idx="108">
                  <c:v>1.4580646513903797</c:v>
                </c:pt>
                <c:pt idx="109">
                  <c:v>1.4573617490471782</c:v>
                </c:pt>
                <c:pt idx="110">
                  <c:v>1.4566261432751806</c:v>
                </c:pt>
                <c:pt idx="111">
                  <c:v>1.4558580581470306</c:v>
                </c:pt>
                <c:pt idx="112">
                  <c:v>1.4550577276288992</c:v>
                </c:pt>
                <c:pt idx="113">
                  <c:v>1.4542253955092148</c:v>
                </c:pt>
                <c:pt idx="114">
                  <c:v>1.4533613153244043</c:v>
                </c:pt>
                <c:pt idx="115">
                  <c:v>1.4524657502816625</c:v>
                </c:pt>
                <c:pt idx="116">
                  <c:v>1.4515389731787767</c:v>
                </c:pt>
                <c:pt idx="117">
                  <c:v>1.4505812663210307</c:v>
                </c:pt>
                <c:pt idx="118">
                  <c:v>1.4495929214352106</c:v>
                </c:pt>
                <c:pt idx="119">
                  <c:v>1.4485742395807431</c:v>
                </c:pt>
                <c:pt idx="120">
                  <c:v>1.4475255310579891</c:v>
                </c:pt>
                <c:pt idx="121">
                  <c:v>1.4464471153137239</c:v>
                </c:pt>
                <c:pt idx="122">
                  <c:v>1.4453393208438299</c:v>
                </c:pt>
                <c:pt idx="123">
                  <c:v>1.4442024850932342</c:v>
                </c:pt>
                <c:pt idx="124">
                  <c:v>1.443036954353119</c:v>
                </c:pt>
                <c:pt idx="125">
                  <c:v>1.4418430836554388</c:v>
                </c:pt>
                <c:pt idx="126">
                  <c:v>1.440621236664773</c:v>
                </c:pt>
                <c:pt idx="127">
                  <c:v>1.4393717855675519</c:v>
                </c:pt>
                <c:pt idx="128">
                  <c:v>1.4380951109586826</c:v>
                </c:pt>
                <c:pt idx="129">
                  <c:v>1.4367916017256188</c:v>
                </c:pt>
                <c:pt idx="130">
                  <c:v>1.4354616549299004</c:v>
                </c:pt>
                <c:pt idx="131">
                  <c:v>1.4341056756862047</c:v>
                </c:pt>
                <c:pt idx="132">
                  <c:v>1.4327240770389449</c:v>
                </c:pt>
                <c:pt idx="133">
                  <c:v>1.4313172798364531</c:v>
                </c:pt>
                <c:pt idx="134">
                  <c:v>1.4298857126027849</c:v>
                </c:pt>
                <c:pt idx="135">
                  <c:v>1.4284298114071874</c:v>
                </c:pt>
                <c:pt idx="136">
                  <c:v>1.4269500197312688</c:v>
                </c:pt>
                <c:pt idx="137">
                  <c:v>1.4254467883339084</c:v>
                </c:pt>
                <c:pt idx="138">
                  <c:v>1.4239205751139521</c:v>
                </c:pt>
                <c:pt idx="139">
                  <c:v>1.4223718449707314</c:v>
                </c:pt>
                <c:pt idx="140">
                  <c:v>1.4208010696624509</c:v>
                </c:pt>
                <c:pt idx="141">
                  <c:v>1.4192087276624856</c:v>
                </c:pt>
                <c:pt idx="142">
                  <c:v>1.4175953040136344</c:v>
                </c:pt>
                <c:pt idx="143">
                  <c:v>1.4159612901803704</c:v>
                </c:pt>
                <c:pt idx="144">
                  <c:v>1.4143071838991359</c:v>
                </c:pt>
                <c:pt idx="145">
                  <c:v>1.4126334890267283</c:v>
                </c:pt>
                <c:pt idx="146">
                  <c:v>1.4109407153868188</c:v>
                </c:pt>
                <c:pt idx="147">
                  <c:v>1.4092293786146564</c:v>
                </c:pt>
                <c:pt idx="148">
                  <c:v>1.4075000000000002</c:v>
                </c:pt>
                <c:pt idx="149">
                  <c:v>1.4057531063283288</c:v>
                </c:pt>
                <c:pt idx="150">
                  <c:v>1.4039892297203775</c:v>
                </c:pt>
                <c:pt idx="151">
                  <c:v>1.4022089074700479</c:v>
                </c:pt>
                <c:pt idx="152">
                  <c:v>1.4004126818807441</c:v>
                </c:pt>
                <c:pt idx="153">
                  <c:v>1.3986011001001806</c:v>
                </c:pt>
                <c:pt idx="154">
                  <c:v>1.3967747139537172</c:v>
                </c:pt>
                <c:pt idx="155">
                  <c:v>1.3949340797762666</c:v>
                </c:pt>
                <c:pt idx="156">
                  <c:v>1.39307975824283</c:v>
                </c:pt>
                <c:pt idx="157">
                  <c:v>1.3912123141977095</c:v>
                </c:pt>
                <c:pt idx="158">
                  <c:v>1.389332316482452</c:v>
                </c:pt>
                <c:pt idx="159">
                  <c:v>1.387440337762573</c:v>
                </c:pt>
                <c:pt idx="160">
                  <c:v>1.3855369543531191</c:v>
                </c:pt>
                <c:pt idx="161">
                  <c:v>1.3836227460431147</c:v>
                </c:pt>
                <c:pt idx="162">
                  <c:v>1.381698295918955</c:v>
                </c:pt>
                <c:pt idx="163">
                  <c:v>1.3797641901867901</c:v>
                </c:pt>
                <c:pt idx="164">
                  <c:v>1.3778210179939618</c:v>
                </c:pt>
                <c:pt idx="165">
                  <c:v>1.3758693712495447</c:v>
                </c:pt>
                <c:pt idx="166">
                  <c:v>1.3739098444440425</c:v>
                </c:pt>
                <c:pt idx="167">
                  <c:v>1.3719430344683028</c:v>
                </c:pt>
                <c:pt idx="168">
                  <c:v>1.3699695404316972</c:v>
                </c:pt>
                <c:pt idx="169">
                  <c:v>1.3679899634796266</c:v>
                </c:pt>
                <c:pt idx="170">
                  <c:v>1.3660049066104076</c:v>
                </c:pt>
                <c:pt idx="171">
                  <c:v>1.3640149744915921</c:v>
                </c:pt>
                <c:pt idx="172">
                  <c:v>1.3620207732757803</c:v>
                </c:pt>
                <c:pt idx="173">
                  <c:v>1.3600229104159809</c:v>
                </c:pt>
                <c:pt idx="174">
                  <c:v>1.3580219944805745</c:v>
                </c:pt>
                <c:pt idx="175">
                  <c:v>1.3560186349679386</c:v>
                </c:pt>
                <c:pt idx="176">
                  <c:v>1.3540134421207877</c:v>
                </c:pt>
                <c:pt idx="177">
                  <c:v>1.3520070267402877</c:v>
                </c:pt>
                <c:pt idx="178">
                  <c:v>1.35</c:v>
                </c:pt>
                <c:pt idx="179">
                  <c:v>1.3479929732597125</c:v>
                </c:pt>
                <c:pt idx="180">
                  <c:v>1.3459865578792125</c:v>
                </c:pt>
                <c:pt idx="181">
                  <c:v>1.3439813650320616</c:v>
                </c:pt>
                <c:pt idx="182">
                  <c:v>1.3419780055194257</c:v>
                </c:pt>
                <c:pt idx="183">
                  <c:v>1.3399770895840195</c:v>
                </c:pt>
                <c:pt idx="184">
                  <c:v>1.3379792267242199</c:v>
                </c:pt>
                <c:pt idx="185">
                  <c:v>1.3359850255084083</c:v>
                </c:pt>
                <c:pt idx="186">
                  <c:v>1.3339950933895925</c:v>
                </c:pt>
                <c:pt idx="187">
                  <c:v>1.3320100365203735</c:v>
                </c:pt>
                <c:pt idx="188">
                  <c:v>1.330030459568303</c:v>
                </c:pt>
                <c:pt idx="189">
                  <c:v>1.3280569655316974</c:v>
                </c:pt>
                <c:pt idx="190">
                  <c:v>1.3260901555559577</c:v>
                </c:pt>
                <c:pt idx="191">
                  <c:v>1.3241306287504555</c:v>
                </c:pt>
                <c:pt idx="192">
                  <c:v>1.3221789820060383</c:v>
                </c:pt>
                <c:pt idx="193">
                  <c:v>1.3202358098132101</c:v>
                </c:pt>
                <c:pt idx="194">
                  <c:v>1.3183017040810452</c:v>
                </c:pt>
                <c:pt idx="195">
                  <c:v>1.3163772539568854</c:v>
                </c:pt>
                <c:pt idx="196">
                  <c:v>1.3144630456468811</c:v>
                </c:pt>
                <c:pt idx="197">
                  <c:v>1.3125596622374271</c:v>
                </c:pt>
                <c:pt idx="198">
                  <c:v>1.3106676835175481</c:v>
                </c:pt>
                <c:pt idx="199">
                  <c:v>1.3087876858022904</c:v>
                </c:pt>
                <c:pt idx="200">
                  <c:v>1.3069202417571701</c:v>
                </c:pt>
                <c:pt idx="201">
                  <c:v>1.3050659202237336</c:v>
                </c:pt>
                <c:pt idx="202">
                  <c:v>1.303225286046283</c:v>
                </c:pt>
                <c:pt idx="203">
                  <c:v>1.3013988998998196</c:v>
                </c:pt>
                <c:pt idx="204">
                  <c:v>1.2995873181192561</c:v>
                </c:pt>
                <c:pt idx="205">
                  <c:v>1.2977910925299523</c:v>
                </c:pt>
                <c:pt idx="206">
                  <c:v>1.2960107702796226</c:v>
                </c:pt>
                <c:pt idx="207">
                  <c:v>1.2942468936716713</c:v>
                </c:pt>
                <c:pt idx="208">
                  <c:v>1.2925</c:v>
                </c:pt>
                <c:pt idx="209">
                  <c:v>1.2907706213853438</c:v>
                </c:pt>
                <c:pt idx="210">
                  <c:v>1.2890592846131814</c:v>
                </c:pt>
                <c:pt idx="211">
                  <c:v>1.2873665109732719</c:v>
                </c:pt>
                <c:pt idx="212">
                  <c:v>1.2856928161008643</c:v>
                </c:pt>
                <c:pt idx="213">
                  <c:v>1.2840387098196298</c:v>
                </c:pt>
                <c:pt idx="214">
                  <c:v>1.2824046959863658</c:v>
                </c:pt>
                <c:pt idx="215">
                  <c:v>1.2807912723375146</c:v>
                </c:pt>
                <c:pt idx="216">
                  <c:v>1.2791989303375493</c:v>
                </c:pt>
                <c:pt idx="217">
                  <c:v>1.2776281550292687</c:v>
                </c:pt>
                <c:pt idx="218">
                  <c:v>1.2760794248860481</c:v>
                </c:pt>
                <c:pt idx="219">
                  <c:v>1.2745532116660918</c:v>
                </c:pt>
                <c:pt idx="220">
                  <c:v>1.2730499802687314</c:v>
                </c:pt>
                <c:pt idx="221">
                  <c:v>1.2715701885928128</c:v>
                </c:pt>
                <c:pt idx="222">
                  <c:v>1.2701142873972153</c:v>
                </c:pt>
                <c:pt idx="223">
                  <c:v>1.2686827201635471</c:v>
                </c:pt>
                <c:pt idx="224">
                  <c:v>1.2672759229610553</c:v>
                </c:pt>
                <c:pt idx="225">
                  <c:v>1.2658943243137954</c:v>
                </c:pt>
                <c:pt idx="226">
                  <c:v>1.2645383450700998</c:v>
                </c:pt>
                <c:pt idx="227">
                  <c:v>1.2632083982743814</c:v>
                </c:pt>
                <c:pt idx="228">
                  <c:v>1.2619048890413176</c:v>
                </c:pt>
                <c:pt idx="229">
                  <c:v>1.2606282144324485</c:v>
                </c:pt>
                <c:pt idx="230">
                  <c:v>1.2593787633352271</c:v>
                </c:pt>
                <c:pt idx="231">
                  <c:v>1.2581569163445614</c:v>
                </c:pt>
                <c:pt idx="232">
                  <c:v>1.2569630456468812</c:v>
                </c:pt>
                <c:pt idx="233">
                  <c:v>1.2557975149067659</c:v>
                </c:pt>
                <c:pt idx="234">
                  <c:v>1.2546606791561703</c:v>
                </c:pt>
                <c:pt idx="235">
                  <c:v>1.2535528846862762</c:v>
                </c:pt>
                <c:pt idx="236">
                  <c:v>1.2524744689420111</c:v>
                </c:pt>
                <c:pt idx="237">
                  <c:v>1.2514257604192571</c:v>
                </c:pt>
                <c:pt idx="238">
                  <c:v>1.2504070785647896</c:v>
                </c:pt>
                <c:pt idx="239">
                  <c:v>1.2494187336789695</c:v>
                </c:pt>
                <c:pt idx="240">
                  <c:v>1.2484610268212235</c:v>
                </c:pt>
                <c:pt idx="241">
                  <c:v>1.2475342497183377</c:v>
                </c:pt>
                <c:pt idx="242">
                  <c:v>1.2466386846755959</c:v>
                </c:pt>
                <c:pt idx="243">
                  <c:v>1.2457746044907854</c:v>
                </c:pt>
                <c:pt idx="244">
                  <c:v>1.244942272371101</c:v>
                </c:pt>
                <c:pt idx="245">
                  <c:v>1.2441419418529696</c:v>
                </c:pt>
                <c:pt idx="246">
                  <c:v>1.2433738567248196</c:v>
                </c:pt>
                <c:pt idx="247">
                  <c:v>1.242638250952822</c:v>
                </c:pt>
                <c:pt idx="248">
                  <c:v>1.2419353486096205</c:v>
                </c:pt>
                <c:pt idx="249">
                  <c:v>1.2412653638060787</c:v>
                </c:pt>
                <c:pt idx="250">
                  <c:v>1.2406285006260573</c:v>
                </c:pt>
                <c:pt idx="251">
                  <c:v>1.2400249530642511</c:v>
                </c:pt>
                <c:pt idx="252">
                  <c:v>1.2394549049670933</c:v>
                </c:pt>
                <c:pt idx="253">
                  <c:v>1.2389185299767571</c:v>
                </c:pt>
                <c:pt idx="254">
                  <c:v>1.2384159914782604</c:v>
                </c:pt>
                <c:pt idx="255">
                  <c:v>1.2379474425496981</c:v>
                </c:pt>
                <c:pt idx="256">
                  <c:v>1.2375130259156124</c:v>
                </c:pt>
                <c:pt idx="257">
                  <c:v>1.2371128739035187</c:v>
                </c:pt>
                <c:pt idx="258">
                  <c:v>1.2367471084035961</c:v>
                </c:pt>
                <c:pt idx="259">
                  <c:v>1.2364158408315593</c:v>
                </c:pt>
                <c:pt idx="260">
                  <c:v>1.2361191720947196</c:v>
                </c:pt>
                <c:pt idx="261">
                  <c:v>1.235857192561248</c:v>
                </c:pt>
                <c:pt idx="262">
                  <c:v>1.2356299820326486</c:v>
                </c:pt>
                <c:pt idx="263">
                  <c:v>1.2354376097194493</c:v>
                </c:pt>
                <c:pt idx="264">
                  <c:v>1.2352801342201203</c:v>
                </c:pt>
                <c:pt idx="265">
                  <c:v>1.2351576035032241</c:v>
                </c:pt>
                <c:pt idx="266">
                  <c:v>1.235070054892804</c:v>
                </c:pt>
                <c:pt idx="267">
                  <c:v>1.2350175150570151</c:v>
                </c:pt>
                <c:pt idx="268">
                  <c:v>1.2350000000000001</c:v>
                </c:pt>
                <c:pt idx="269">
                  <c:v>1.2350175150570151</c:v>
                </c:pt>
                <c:pt idx="270">
                  <c:v>1.235070054892804</c:v>
                </c:pt>
                <c:pt idx="271">
                  <c:v>1.2351576035032241</c:v>
                </c:pt>
                <c:pt idx="272">
                  <c:v>1.2352801342201203</c:v>
                </c:pt>
                <c:pt idx="273">
                  <c:v>1.2354376097194493</c:v>
                </c:pt>
                <c:pt idx="274">
                  <c:v>1.2356299820326486</c:v>
                </c:pt>
                <c:pt idx="275">
                  <c:v>1.235857192561248</c:v>
                </c:pt>
                <c:pt idx="276">
                  <c:v>1.2361191720947196</c:v>
                </c:pt>
                <c:pt idx="277">
                  <c:v>1.2364158408315593</c:v>
                </c:pt>
                <c:pt idx="278">
                  <c:v>1.2367471084035961</c:v>
                </c:pt>
                <c:pt idx="279">
                  <c:v>1.2371128739035187</c:v>
                </c:pt>
                <c:pt idx="280">
                  <c:v>1.2375130259156124</c:v>
                </c:pt>
                <c:pt idx="281">
                  <c:v>1.2379474425496981</c:v>
                </c:pt>
                <c:pt idx="282">
                  <c:v>1.2384159914782604</c:v>
                </c:pt>
                <c:pt idx="283">
                  <c:v>1.2389185299767571</c:v>
                </c:pt>
                <c:pt idx="284">
                  <c:v>1.2394549049670935</c:v>
                </c:pt>
                <c:pt idx="285">
                  <c:v>1.2400249530642511</c:v>
                </c:pt>
                <c:pt idx="286">
                  <c:v>1.2406285006260573</c:v>
                </c:pt>
                <c:pt idx="287">
                  <c:v>1.2412653638060787</c:v>
                </c:pt>
                <c:pt idx="288">
                  <c:v>1.2419353486096205</c:v>
                </c:pt>
                <c:pt idx="289">
                  <c:v>1.242638250952822</c:v>
                </c:pt>
                <c:pt idx="290">
                  <c:v>1.2433738567248196</c:v>
                </c:pt>
                <c:pt idx="291">
                  <c:v>1.2441419418529693</c:v>
                </c:pt>
                <c:pt idx="292">
                  <c:v>1.244942272371101</c:v>
                </c:pt>
                <c:pt idx="293">
                  <c:v>1.2457746044907854</c:v>
                </c:pt>
                <c:pt idx="294">
                  <c:v>1.2466386846755959</c:v>
                </c:pt>
                <c:pt idx="295">
                  <c:v>1.2475342497183377</c:v>
                </c:pt>
                <c:pt idx="296">
                  <c:v>1.2484610268212235</c:v>
                </c:pt>
                <c:pt idx="297">
                  <c:v>1.2494187336789695</c:v>
                </c:pt>
                <c:pt idx="298">
                  <c:v>1.2504070785647896</c:v>
                </c:pt>
                <c:pt idx="299">
                  <c:v>1.2514257604192571</c:v>
                </c:pt>
                <c:pt idx="300">
                  <c:v>1.2524744689420111</c:v>
                </c:pt>
                <c:pt idx="301">
                  <c:v>1.2535528846862762</c:v>
                </c:pt>
                <c:pt idx="302">
                  <c:v>1.2546606791561703</c:v>
                </c:pt>
                <c:pt idx="303">
                  <c:v>1.2557975149067659</c:v>
                </c:pt>
                <c:pt idx="304">
                  <c:v>1.2569630456468812</c:v>
                </c:pt>
                <c:pt idx="305">
                  <c:v>1.2581569163445614</c:v>
                </c:pt>
                <c:pt idx="306">
                  <c:v>1.2593787633352271</c:v>
                </c:pt>
                <c:pt idx="307">
                  <c:v>1.2606282144324485</c:v>
                </c:pt>
                <c:pt idx="308">
                  <c:v>1.2619048890413176</c:v>
                </c:pt>
                <c:pt idx="309">
                  <c:v>1.2632083982743814</c:v>
                </c:pt>
                <c:pt idx="310">
                  <c:v>1.2645383450700998</c:v>
                </c:pt>
                <c:pt idx="311">
                  <c:v>1.2658943243137954</c:v>
                </c:pt>
                <c:pt idx="312">
                  <c:v>1.2672759229610553</c:v>
                </c:pt>
                <c:pt idx="313">
                  <c:v>1.2686827201635471</c:v>
                </c:pt>
                <c:pt idx="314">
                  <c:v>1.2701142873972153</c:v>
                </c:pt>
                <c:pt idx="315">
                  <c:v>1.2715701885928128</c:v>
                </c:pt>
                <c:pt idx="316">
                  <c:v>1.2730499802687314</c:v>
                </c:pt>
                <c:pt idx="317">
                  <c:v>1.2745532116660918</c:v>
                </c:pt>
                <c:pt idx="318">
                  <c:v>1.2760794248860481</c:v>
                </c:pt>
                <c:pt idx="319">
                  <c:v>1.2776281550292687</c:v>
                </c:pt>
                <c:pt idx="320">
                  <c:v>1.2791989303375493</c:v>
                </c:pt>
                <c:pt idx="321">
                  <c:v>1.2807912723375146</c:v>
                </c:pt>
                <c:pt idx="322">
                  <c:v>1.2824046959863658</c:v>
                </c:pt>
                <c:pt idx="323">
                  <c:v>1.2840387098196298</c:v>
                </c:pt>
                <c:pt idx="324">
                  <c:v>1.2856928161008643</c:v>
                </c:pt>
                <c:pt idx="325">
                  <c:v>1.2873665109732719</c:v>
                </c:pt>
                <c:pt idx="326">
                  <c:v>1.2890592846131814</c:v>
                </c:pt>
                <c:pt idx="327">
                  <c:v>1.2907706213853438</c:v>
                </c:pt>
                <c:pt idx="328">
                  <c:v>1.2925</c:v>
                </c:pt>
                <c:pt idx="329">
                  <c:v>1.2942468936716713</c:v>
                </c:pt>
                <c:pt idx="330">
                  <c:v>1.2960107702796226</c:v>
                </c:pt>
                <c:pt idx="331">
                  <c:v>1.2977910925299523</c:v>
                </c:pt>
                <c:pt idx="332">
                  <c:v>1.2995873181192561</c:v>
                </c:pt>
                <c:pt idx="333">
                  <c:v>1.3013988998998196</c:v>
                </c:pt>
                <c:pt idx="334">
                  <c:v>1.303225286046283</c:v>
                </c:pt>
                <c:pt idx="335">
                  <c:v>1.3050659202237336</c:v>
                </c:pt>
                <c:pt idx="336">
                  <c:v>1.3069202417571701</c:v>
                </c:pt>
                <c:pt idx="337">
                  <c:v>1.3087876858022904</c:v>
                </c:pt>
                <c:pt idx="338">
                  <c:v>1.3106676835175481</c:v>
                </c:pt>
                <c:pt idx="339">
                  <c:v>1.3125596622374271</c:v>
                </c:pt>
                <c:pt idx="340">
                  <c:v>1.3144630456468811</c:v>
                </c:pt>
                <c:pt idx="341">
                  <c:v>1.3163772539568852</c:v>
                </c:pt>
                <c:pt idx="342">
                  <c:v>1.3183017040810452</c:v>
                </c:pt>
                <c:pt idx="343">
                  <c:v>1.3202358098132103</c:v>
                </c:pt>
                <c:pt idx="344">
                  <c:v>1.3221789820060383</c:v>
                </c:pt>
                <c:pt idx="345">
                  <c:v>1.3241306287504555</c:v>
                </c:pt>
                <c:pt idx="346">
                  <c:v>1.3260901555559577</c:v>
                </c:pt>
                <c:pt idx="347">
                  <c:v>1.3280569655316974</c:v>
                </c:pt>
                <c:pt idx="348">
                  <c:v>1.330030459568303</c:v>
                </c:pt>
                <c:pt idx="349">
                  <c:v>1.3320100365203735</c:v>
                </c:pt>
                <c:pt idx="350">
                  <c:v>1.3339950933895925</c:v>
                </c:pt>
                <c:pt idx="351">
                  <c:v>1.3359850255084083</c:v>
                </c:pt>
                <c:pt idx="352">
                  <c:v>1.3379792267242199</c:v>
                </c:pt>
                <c:pt idx="353">
                  <c:v>1.3399770895840193</c:v>
                </c:pt>
                <c:pt idx="354">
                  <c:v>1.3419780055194257</c:v>
                </c:pt>
                <c:pt idx="355">
                  <c:v>1.3439813650320616</c:v>
                </c:pt>
                <c:pt idx="356">
                  <c:v>1.3459865578792125</c:v>
                </c:pt>
                <c:pt idx="357">
                  <c:v>1.3479929732597125</c:v>
                </c:pt>
                <c:pt idx="358">
                  <c:v>1.35</c:v>
                </c:pt>
              </c:numCache>
            </c:numRef>
          </c:xVal>
          <c:yVal>
            <c:numRef>
              <c:f>'RS250 '!$AA$4:$AA$362</c:f>
              <c:numCache>
                <c:formatCode>General</c:formatCode>
                <c:ptCount val="359"/>
                <c:pt idx="0">
                  <c:v>0.41998248494298501</c:v>
                </c:pt>
                <c:pt idx="1">
                  <c:v>0.419929945107196</c:v>
                </c:pt>
                <c:pt idx="2">
                  <c:v>0.41984239649677602</c:v>
                </c:pt>
                <c:pt idx="3">
                  <c:v>0.4197198657798798</c:v>
                </c:pt>
                <c:pt idx="4">
                  <c:v>0.41937001796735141</c:v>
                </c:pt>
                <c:pt idx="5">
                  <c:v>0.41914280743875204</c:v>
                </c:pt>
                <c:pt idx="6">
                  <c:v>0.41888082790528058</c:v>
                </c:pt>
                <c:pt idx="7">
                  <c:v>0.41858415916844083</c:v>
                </c:pt>
                <c:pt idx="8">
                  <c:v>0.41825289159640389</c:v>
                </c:pt>
                <c:pt idx="9">
                  <c:v>0.41788712609648138</c:v>
                </c:pt>
                <c:pt idx="10">
                  <c:v>0.41748697408438762</c:v>
                </c:pt>
                <c:pt idx="11">
                  <c:v>0.41705255745030206</c:v>
                </c:pt>
                <c:pt idx="12">
                  <c:v>0.4165840085217396</c:v>
                </c:pt>
                <c:pt idx="13">
                  <c:v>0.41608147002324286</c:v>
                </c:pt>
                <c:pt idx="14">
                  <c:v>0.41554509503290665</c:v>
                </c:pt>
                <c:pt idx="15">
                  <c:v>0.41497504693574905</c:v>
                </c:pt>
                <c:pt idx="16">
                  <c:v>0.41437149937394269</c:v>
                </c:pt>
                <c:pt idx="17">
                  <c:v>0.41373463619392142</c:v>
                </c:pt>
                <c:pt idx="18">
                  <c:v>0.41306465139037946</c:v>
                </c:pt>
                <c:pt idx="19">
                  <c:v>0.41236174904717821</c:v>
                </c:pt>
                <c:pt idx="20">
                  <c:v>0.41162614327518054</c:v>
                </c:pt>
                <c:pt idx="21">
                  <c:v>0.41085805814703064</c:v>
                </c:pt>
                <c:pt idx="22">
                  <c:v>0.41005772762889908</c:v>
                </c:pt>
                <c:pt idx="23">
                  <c:v>0.40922539550921477</c:v>
                </c:pt>
                <c:pt idx="24">
                  <c:v>0.40836131532440423</c:v>
                </c:pt>
                <c:pt idx="25">
                  <c:v>0.40746575028166232</c:v>
                </c:pt>
                <c:pt idx="26">
                  <c:v>0.40653897317877663</c:v>
                </c:pt>
                <c:pt idx="27">
                  <c:v>0.40558126632103053</c:v>
                </c:pt>
                <c:pt idx="28">
                  <c:v>0.40459292143521042</c:v>
                </c:pt>
                <c:pt idx="29">
                  <c:v>0.4035742395807429</c:v>
                </c:pt>
                <c:pt idx="30">
                  <c:v>0.40252553105798899</c:v>
                </c:pt>
                <c:pt idx="31">
                  <c:v>0.40144711531372379</c:v>
                </c:pt>
                <c:pt idx="32">
                  <c:v>0.40033932084382978</c:v>
                </c:pt>
                <c:pt idx="33">
                  <c:v>0.39920248509323408</c:v>
                </c:pt>
                <c:pt idx="34">
                  <c:v>0.39803695435311892</c:v>
                </c:pt>
                <c:pt idx="35">
                  <c:v>0.39684308365543869</c:v>
                </c:pt>
                <c:pt idx="36">
                  <c:v>0.395621236664773</c:v>
                </c:pt>
                <c:pt idx="37">
                  <c:v>0.39437178556755165</c:v>
                </c:pt>
                <c:pt idx="38">
                  <c:v>0.39309511095868244</c:v>
                </c:pt>
                <c:pt idx="39">
                  <c:v>0.39179160172561878</c:v>
                </c:pt>
                <c:pt idx="40">
                  <c:v>0.39046165492990031</c:v>
                </c:pt>
                <c:pt idx="41">
                  <c:v>0.38910567568620458</c:v>
                </c:pt>
                <c:pt idx="42">
                  <c:v>0.3877240770389449</c:v>
                </c:pt>
                <c:pt idx="43">
                  <c:v>0.38631727983645298</c:v>
                </c:pt>
                <c:pt idx="44">
                  <c:v>0.3848857126027847</c:v>
                </c:pt>
                <c:pt idx="45">
                  <c:v>0.38342981140718735</c:v>
                </c:pt>
                <c:pt idx="46">
                  <c:v>0.38195001973126869</c:v>
                </c:pt>
                <c:pt idx="47">
                  <c:v>0.38044678833390833</c:v>
                </c:pt>
                <c:pt idx="48">
                  <c:v>0.37892057511395205</c:v>
                </c:pt>
                <c:pt idx="49">
                  <c:v>0.37737184497073128</c:v>
                </c:pt>
                <c:pt idx="50">
                  <c:v>0.37580106966245069</c:v>
                </c:pt>
                <c:pt idx="51">
                  <c:v>0.37420872766248559</c:v>
                </c:pt>
                <c:pt idx="52">
                  <c:v>0.37259530401363439</c:v>
                </c:pt>
                <c:pt idx="53">
                  <c:v>0.37096129018037027</c:v>
                </c:pt>
                <c:pt idx="54">
                  <c:v>0.36930718389913586</c:v>
                </c:pt>
                <c:pt idx="55">
                  <c:v>0.3676334890267281</c:v>
                </c:pt>
                <c:pt idx="56">
                  <c:v>0.36594071538681855</c:v>
                </c:pt>
                <c:pt idx="57">
                  <c:v>0.36422937861465621</c:v>
                </c:pt>
                <c:pt idx="58">
                  <c:v>0.36249999999999999</c:v>
                </c:pt>
                <c:pt idx="59">
                  <c:v>0.36075310632832874</c:v>
                </c:pt>
                <c:pt idx="60">
                  <c:v>0.35898922972037745</c:v>
                </c:pt>
                <c:pt idx="61">
                  <c:v>0.35720890747004785</c:v>
                </c:pt>
                <c:pt idx="62">
                  <c:v>0.35541268188074393</c:v>
                </c:pt>
                <c:pt idx="63">
                  <c:v>0.35360110010018042</c:v>
                </c:pt>
                <c:pt idx="64">
                  <c:v>0.35177471395371701</c:v>
                </c:pt>
                <c:pt idx="65">
                  <c:v>0.34993407977626645</c:v>
                </c:pt>
                <c:pt idx="66">
                  <c:v>0.34807975824282988</c:v>
                </c:pt>
                <c:pt idx="67">
                  <c:v>0.34621231419770954</c:v>
                </c:pt>
                <c:pt idx="68">
                  <c:v>0.34433231648245188</c:v>
                </c:pt>
                <c:pt idx="69">
                  <c:v>0.34244033776257304</c:v>
                </c:pt>
                <c:pt idx="70">
                  <c:v>0.34053695435311893</c:v>
                </c:pt>
                <c:pt idx="71">
                  <c:v>0.33862274604311471</c:v>
                </c:pt>
                <c:pt idx="72">
                  <c:v>0.33669829591895489</c:v>
                </c:pt>
                <c:pt idx="73">
                  <c:v>0.33476419018678988</c:v>
                </c:pt>
                <c:pt idx="74">
                  <c:v>0.3328210179939618</c:v>
                </c:pt>
                <c:pt idx="75">
                  <c:v>0.33086937124954446</c:v>
                </c:pt>
                <c:pt idx="76">
                  <c:v>0.32890984444404231</c:v>
                </c:pt>
                <c:pt idx="77">
                  <c:v>0.32694303446830264</c:v>
                </c:pt>
                <c:pt idx="78">
                  <c:v>0.32496954043169701</c:v>
                </c:pt>
                <c:pt idx="79">
                  <c:v>0.32298996347962655</c:v>
                </c:pt>
                <c:pt idx="80">
                  <c:v>0.32100490661040754</c:v>
                </c:pt>
                <c:pt idx="81">
                  <c:v>0.31901497449159194</c:v>
                </c:pt>
                <c:pt idx="82">
                  <c:v>0.31702077327578015</c:v>
                </c:pt>
                <c:pt idx="83">
                  <c:v>0.31502291041598068</c:v>
                </c:pt>
                <c:pt idx="84">
                  <c:v>0.31302199448057438</c:v>
                </c:pt>
                <c:pt idx="85">
                  <c:v>0.31101863496793852</c:v>
                </c:pt>
                <c:pt idx="86">
                  <c:v>0.30901344212078763</c:v>
                </c:pt>
                <c:pt idx="87">
                  <c:v>0.30700702674028763</c:v>
                </c:pt>
                <c:pt idx="88">
                  <c:v>0.30499999999999999</c:v>
                </c:pt>
                <c:pt idx="89">
                  <c:v>0.30299297325971242</c:v>
                </c:pt>
                <c:pt idx="90">
                  <c:v>0.30098655787921236</c:v>
                </c:pt>
                <c:pt idx="91">
                  <c:v>0.29898136503206146</c:v>
                </c:pt>
                <c:pt idx="92">
                  <c:v>0.2969780055194256</c:v>
                </c:pt>
                <c:pt idx="93">
                  <c:v>0.2949770895840193</c:v>
                </c:pt>
                <c:pt idx="94">
                  <c:v>0.29297922672421983</c:v>
                </c:pt>
                <c:pt idx="95">
                  <c:v>0.29098502550840805</c:v>
                </c:pt>
                <c:pt idx="96">
                  <c:v>0.28899509338959251</c:v>
                </c:pt>
                <c:pt idx="97">
                  <c:v>0.28701003652037343</c:v>
                </c:pt>
                <c:pt idx="98">
                  <c:v>0.28503045956830303</c:v>
                </c:pt>
                <c:pt idx="99">
                  <c:v>0.28305696553169735</c:v>
                </c:pt>
                <c:pt idx="100">
                  <c:v>0.28109015555595768</c:v>
                </c:pt>
                <c:pt idx="101">
                  <c:v>0.27913062875045552</c:v>
                </c:pt>
                <c:pt idx="102">
                  <c:v>0.27717898200603819</c:v>
                </c:pt>
                <c:pt idx="103">
                  <c:v>0.27523580981321011</c:v>
                </c:pt>
                <c:pt idx="104">
                  <c:v>0.27330170408104509</c:v>
                </c:pt>
                <c:pt idx="105">
                  <c:v>0.27137725395688528</c:v>
                </c:pt>
                <c:pt idx="106">
                  <c:v>0.26946304564688106</c:v>
                </c:pt>
                <c:pt idx="107">
                  <c:v>0.267559662237427</c:v>
                </c:pt>
                <c:pt idx="108">
                  <c:v>0.2656676835175481</c:v>
                </c:pt>
                <c:pt idx="109">
                  <c:v>0.26378768580229045</c:v>
                </c:pt>
                <c:pt idx="110">
                  <c:v>0.2619202417571701</c:v>
                </c:pt>
                <c:pt idx="111">
                  <c:v>0.26006592022373354</c:v>
                </c:pt>
                <c:pt idx="112">
                  <c:v>0.25822528604628298</c:v>
                </c:pt>
                <c:pt idx="113">
                  <c:v>0.25639889989981957</c:v>
                </c:pt>
                <c:pt idx="114">
                  <c:v>0.25458731811925606</c:v>
                </c:pt>
                <c:pt idx="115">
                  <c:v>0.25279109252995213</c:v>
                </c:pt>
                <c:pt idx="116">
                  <c:v>0.25101077027962254</c:v>
                </c:pt>
                <c:pt idx="117">
                  <c:v>0.24924689367167124</c:v>
                </c:pt>
                <c:pt idx="118">
                  <c:v>0.24750000000000003</c:v>
                </c:pt>
                <c:pt idx="119">
                  <c:v>0.24577062138534375</c:v>
                </c:pt>
                <c:pt idx="120">
                  <c:v>0.24405928461318144</c:v>
                </c:pt>
                <c:pt idx="121">
                  <c:v>0.24236651097327189</c:v>
                </c:pt>
                <c:pt idx="122">
                  <c:v>0.24069281610086413</c:v>
                </c:pt>
                <c:pt idx="123">
                  <c:v>0.23903870981962969</c:v>
                </c:pt>
                <c:pt idx="124">
                  <c:v>0.2374046959863656</c:v>
                </c:pt>
                <c:pt idx="125">
                  <c:v>0.23579127233751443</c:v>
                </c:pt>
                <c:pt idx="126">
                  <c:v>0.23419893033754929</c:v>
                </c:pt>
                <c:pt idx="127">
                  <c:v>0.2326281550292687</c:v>
                </c:pt>
                <c:pt idx="128">
                  <c:v>0.23107942488604796</c:v>
                </c:pt>
                <c:pt idx="129">
                  <c:v>0.22955321166609166</c:v>
                </c:pt>
                <c:pt idx="130">
                  <c:v>0.2280499802687313</c:v>
                </c:pt>
                <c:pt idx="131">
                  <c:v>0.22657018859281269</c:v>
                </c:pt>
                <c:pt idx="132">
                  <c:v>0.22511428739721528</c:v>
                </c:pt>
                <c:pt idx="133">
                  <c:v>0.22368272016354704</c:v>
                </c:pt>
                <c:pt idx="134">
                  <c:v>0.22227592296105508</c:v>
                </c:pt>
                <c:pt idx="135">
                  <c:v>0.22089432431379538</c:v>
                </c:pt>
                <c:pt idx="136">
                  <c:v>0.21953834507009967</c:v>
                </c:pt>
                <c:pt idx="137">
                  <c:v>0.21820839827438121</c:v>
                </c:pt>
                <c:pt idx="138">
                  <c:v>0.21690488904131755</c:v>
                </c:pt>
                <c:pt idx="139">
                  <c:v>0.21562821443244834</c:v>
                </c:pt>
                <c:pt idx="140">
                  <c:v>0.21437876333522699</c:v>
                </c:pt>
                <c:pt idx="141">
                  <c:v>0.2131569163445613</c:v>
                </c:pt>
                <c:pt idx="142">
                  <c:v>0.21196304564688107</c:v>
                </c:pt>
                <c:pt idx="143">
                  <c:v>0.2107975149067659</c:v>
                </c:pt>
                <c:pt idx="144">
                  <c:v>0.2096606791561702</c:v>
                </c:pt>
                <c:pt idx="145">
                  <c:v>0.20855288468627625</c:v>
                </c:pt>
                <c:pt idx="146">
                  <c:v>0.20747446894201099</c:v>
                </c:pt>
                <c:pt idx="147">
                  <c:v>0.20642576041925709</c:v>
                </c:pt>
                <c:pt idx="148">
                  <c:v>0.20540707856478954</c:v>
                </c:pt>
                <c:pt idx="149">
                  <c:v>0.20441873367896948</c:v>
                </c:pt>
                <c:pt idx="150">
                  <c:v>0.20346102682122338</c:v>
                </c:pt>
                <c:pt idx="151">
                  <c:v>0.20253424971833769</c:v>
                </c:pt>
                <c:pt idx="152">
                  <c:v>0.20163868467559579</c:v>
                </c:pt>
                <c:pt idx="153">
                  <c:v>0.20077460449078524</c:v>
                </c:pt>
                <c:pt idx="154">
                  <c:v>0.1999422723711009</c:v>
                </c:pt>
                <c:pt idx="155">
                  <c:v>0.19914194185296935</c:v>
                </c:pt>
                <c:pt idx="156">
                  <c:v>0.19837385672481944</c:v>
                </c:pt>
                <c:pt idx="157">
                  <c:v>0.19763825095282178</c:v>
                </c:pt>
                <c:pt idx="158">
                  <c:v>0.19693534860962053</c:v>
                </c:pt>
                <c:pt idx="159">
                  <c:v>0.19626536380607856</c:v>
                </c:pt>
                <c:pt idx="160">
                  <c:v>0.19562850062605733</c:v>
                </c:pt>
                <c:pt idx="161">
                  <c:v>0.19502495306425088</c:v>
                </c:pt>
                <c:pt idx="162">
                  <c:v>0.19445490496709333</c:v>
                </c:pt>
                <c:pt idx="163">
                  <c:v>0.19391852997675713</c:v>
                </c:pt>
                <c:pt idx="164">
                  <c:v>0.19341599147826039</c:v>
                </c:pt>
                <c:pt idx="165">
                  <c:v>0.19294744254969795</c:v>
                </c:pt>
                <c:pt idx="166">
                  <c:v>0.19251302591561234</c:v>
                </c:pt>
                <c:pt idx="167">
                  <c:v>0.19211287390351861</c:v>
                </c:pt>
                <c:pt idx="168">
                  <c:v>0.19174710840359607</c:v>
                </c:pt>
                <c:pt idx="169">
                  <c:v>0.19141584083155916</c:v>
                </c:pt>
                <c:pt idx="170">
                  <c:v>0.1911191720947194</c:v>
                </c:pt>
                <c:pt idx="171">
                  <c:v>0.19085719256124795</c:v>
                </c:pt>
                <c:pt idx="172">
                  <c:v>0.19062998203264855</c:v>
                </c:pt>
                <c:pt idx="173">
                  <c:v>0.19043760971944923</c:v>
                </c:pt>
                <c:pt idx="174">
                  <c:v>0.19028013422012019</c:v>
                </c:pt>
                <c:pt idx="175">
                  <c:v>0.190157603503224</c:v>
                </c:pt>
                <c:pt idx="176">
                  <c:v>0.19007005489280399</c:v>
                </c:pt>
                <c:pt idx="177">
                  <c:v>0.19001751505701497</c:v>
                </c:pt>
                <c:pt idx="178">
                  <c:v>0.19</c:v>
                </c:pt>
                <c:pt idx="179">
                  <c:v>0.19001751505701497</c:v>
                </c:pt>
                <c:pt idx="180">
                  <c:v>0.19007005489280399</c:v>
                </c:pt>
                <c:pt idx="181">
                  <c:v>0.190157603503224</c:v>
                </c:pt>
                <c:pt idx="182">
                  <c:v>0.19028013422012019</c:v>
                </c:pt>
                <c:pt idx="183">
                  <c:v>0.19043760971944923</c:v>
                </c:pt>
                <c:pt idx="184">
                  <c:v>0.19062998203264855</c:v>
                </c:pt>
                <c:pt idx="185">
                  <c:v>0.19085719256124795</c:v>
                </c:pt>
                <c:pt idx="186">
                  <c:v>0.1911191720947194</c:v>
                </c:pt>
                <c:pt idx="187">
                  <c:v>0.19141584083155916</c:v>
                </c:pt>
                <c:pt idx="188">
                  <c:v>0.19174710840359607</c:v>
                </c:pt>
                <c:pt idx="189">
                  <c:v>0.19211287390351861</c:v>
                </c:pt>
                <c:pt idx="190">
                  <c:v>0.19251302591561234</c:v>
                </c:pt>
                <c:pt idx="191">
                  <c:v>0.19294744254969792</c:v>
                </c:pt>
                <c:pt idx="192">
                  <c:v>0.19341599147826039</c:v>
                </c:pt>
                <c:pt idx="193">
                  <c:v>0.19391852997675713</c:v>
                </c:pt>
                <c:pt idx="194">
                  <c:v>0.19445490496709333</c:v>
                </c:pt>
                <c:pt idx="195">
                  <c:v>0.19502495306425091</c:v>
                </c:pt>
                <c:pt idx="196">
                  <c:v>0.1956285006260573</c:v>
                </c:pt>
                <c:pt idx="197">
                  <c:v>0.19626536380607856</c:v>
                </c:pt>
                <c:pt idx="198">
                  <c:v>0.19693534860962053</c:v>
                </c:pt>
                <c:pt idx="199">
                  <c:v>0.19763825095282178</c:v>
                </c:pt>
                <c:pt idx="200">
                  <c:v>0.19837385672481944</c:v>
                </c:pt>
                <c:pt idx="201">
                  <c:v>0.19914194185296935</c:v>
                </c:pt>
                <c:pt idx="202">
                  <c:v>0.1999422723711009</c:v>
                </c:pt>
                <c:pt idx="203">
                  <c:v>0.20077460449078521</c:v>
                </c:pt>
                <c:pt idx="204">
                  <c:v>0.20163868467559579</c:v>
                </c:pt>
                <c:pt idx="205">
                  <c:v>0.20253424971833767</c:v>
                </c:pt>
                <c:pt idx="206">
                  <c:v>0.20346102682122341</c:v>
                </c:pt>
                <c:pt idx="207">
                  <c:v>0.20441873367896946</c:v>
                </c:pt>
                <c:pt idx="208">
                  <c:v>0.20540707856478957</c:v>
                </c:pt>
                <c:pt idx="209">
                  <c:v>0.20642576041925709</c:v>
                </c:pt>
                <c:pt idx="210">
                  <c:v>0.20747446894201099</c:v>
                </c:pt>
                <c:pt idx="211">
                  <c:v>0.20855288468627622</c:v>
                </c:pt>
                <c:pt idx="212">
                  <c:v>0.20966067915617018</c:v>
                </c:pt>
                <c:pt idx="213">
                  <c:v>0.21079751490676593</c:v>
                </c:pt>
                <c:pt idx="214">
                  <c:v>0.21196304564688101</c:v>
                </c:pt>
                <c:pt idx="215">
                  <c:v>0.2131569163445613</c:v>
                </c:pt>
                <c:pt idx="216">
                  <c:v>0.21437876333522696</c:v>
                </c:pt>
                <c:pt idx="217">
                  <c:v>0.21562821443244834</c:v>
                </c:pt>
                <c:pt idx="218">
                  <c:v>0.21690488904131752</c:v>
                </c:pt>
                <c:pt idx="219">
                  <c:v>0.21820839827438121</c:v>
                </c:pt>
                <c:pt idx="220">
                  <c:v>0.21953834507009967</c:v>
                </c:pt>
                <c:pt idx="221">
                  <c:v>0.22089432431379535</c:v>
                </c:pt>
                <c:pt idx="222">
                  <c:v>0.22227592296105511</c:v>
                </c:pt>
                <c:pt idx="223">
                  <c:v>0.22368272016354701</c:v>
                </c:pt>
                <c:pt idx="224">
                  <c:v>0.22511428739721531</c:v>
                </c:pt>
                <c:pt idx="225">
                  <c:v>0.22657018859281264</c:v>
                </c:pt>
                <c:pt idx="226">
                  <c:v>0.2280499802687313</c:v>
                </c:pt>
                <c:pt idx="227">
                  <c:v>0.22955321166609166</c:v>
                </c:pt>
                <c:pt idx="228">
                  <c:v>0.23107942488604793</c:v>
                </c:pt>
                <c:pt idx="229">
                  <c:v>0.23262815502926865</c:v>
                </c:pt>
                <c:pt idx="230">
                  <c:v>0.23419893033754929</c:v>
                </c:pt>
                <c:pt idx="231">
                  <c:v>0.23579127233751446</c:v>
                </c:pt>
                <c:pt idx="232">
                  <c:v>0.23740469598636557</c:v>
                </c:pt>
                <c:pt idx="233">
                  <c:v>0.23903870981962966</c:v>
                </c:pt>
                <c:pt idx="234">
                  <c:v>0.24069281610086413</c:v>
                </c:pt>
                <c:pt idx="235">
                  <c:v>0.24236651097327189</c:v>
                </c:pt>
                <c:pt idx="236">
                  <c:v>0.24405928461318141</c:v>
                </c:pt>
                <c:pt idx="237">
                  <c:v>0.24577062138534372</c:v>
                </c:pt>
                <c:pt idx="238">
                  <c:v>0.24749999999999994</c:v>
                </c:pt>
                <c:pt idx="239">
                  <c:v>0.24924689367167124</c:v>
                </c:pt>
                <c:pt idx="240">
                  <c:v>0.25101077027962254</c:v>
                </c:pt>
                <c:pt idx="241">
                  <c:v>0.25279109252995208</c:v>
                </c:pt>
                <c:pt idx="242">
                  <c:v>0.25458731811925606</c:v>
                </c:pt>
                <c:pt idx="243">
                  <c:v>0.25639889989981957</c:v>
                </c:pt>
                <c:pt idx="244">
                  <c:v>0.25822528604628298</c:v>
                </c:pt>
                <c:pt idx="245">
                  <c:v>0.26006592022373348</c:v>
                </c:pt>
                <c:pt idx="246">
                  <c:v>0.2619202417571701</c:v>
                </c:pt>
                <c:pt idx="247">
                  <c:v>0.26378768580229039</c:v>
                </c:pt>
                <c:pt idx="248">
                  <c:v>0.2656676835175481</c:v>
                </c:pt>
                <c:pt idx="249">
                  <c:v>0.267559662237427</c:v>
                </c:pt>
                <c:pt idx="250">
                  <c:v>0.26946304564688101</c:v>
                </c:pt>
                <c:pt idx="251">
                  <c:v>0.27137725395688522</c:v>
                </c:pt>
                <c:pt idx="252">
                  <c:v>0.27330170408104515</c:v>
                </c:pt>
                <c:pt idx="253">
                  <c:v>0.27523580981321011</c:v>
                </c:pt>
                <c:pt idx="254">
                  <c:v>0.27717898200603819</c:v>
                </c:pt>
                <c:pt idx="255">
                  <c:v>0.27913062875045547</c:v>
                </c:pt>
                <c:pt idx="256">
                  <c:v>0.28109015555595762</c:v>
                </c:pt>
                <c:pt idx="257">
                  <c:v>0.28305696553169735</c:v>
                </c:pt>
                <c:pt idx="258">
                  <c:v>0.28503045956830303</c:v>
                </c:pt>
                <c:pt idx="259">
                  <c:v>0.28701003652037343</c:v>
                </c:pt>
                <c:pt idx="260">
                  <c:v>0.28899509338959239</c:v>
                </c:pt>
                <c:pt idx="261">
                  <c:v>0.29098502550840805</c:v>
                </c:pt>
                <c:pt idx="262">
                  <c:v>0.29297922672421983</c:v>
                </c:pt>
                <c:pt idx="263">
                  <c:v>0.2949770895840193</c:v>
                </c:pt>
                <c:pt idx="264">
                  <c:v>0.29697800551942555</c:v>
                </c:pt>
                <c:pt idx="265">
                  <c:v>0.29898136503206141</c:v>
                </c:pt>
                <c:pt idx="266">
                  <c:v>0.30098655787921241</c:v>
                </c:pt>
                <c:pt idx="267">
                  <c:v>0.30299297325971242</c:v>
                </c:pt>
                <c:pt idx="268">
                  <c:v>0.30499999999999999</c:v>
                </c:pt>
                <c:pt idx="269">
                  <c:v>0.30700702674028757</c:v>
                </c:pt>
                <c:pt idx="270">
                  <c:v>0.30901344212078763</c:v>
                </c:pt>
                <c:pt idx="271">
                  <c:v>0.31101863496793852</c:v>
                </c:pt>
                <c:pt idx="272">
                  <c:v>0.31302199448057438</c:v>
                </c:pt>
                <c:pt idx="273">
                  <c:v>0.31502291041598063</c:v>
                </c:pt>
                <c:pt idx="274">
                  <c:v>0.3170207732757801</c:v>
                </c:pt>
                <c:pt idx="275">
                  <c:v>0.319014974491592</c:v>
                </c:pt>
                <c:pt idx="276">
                  <c:v>0.32100490661040754</c:v>
                </c:pt>
                <c:pt idx="277">
                  <c:v>0.3229899634796265</c:v>
                </c:pt>
                <c:pt idx="278">
                  <c:v>0.32496954043169696</c:v>
                </c:pt>
                <c:pt idx="279">
                  <c:v>0.3269430344683027</c:v>
                </c:pt>
                <c:pt idx="280">
                  <c:v>0.32890984444404231</c:v>
                </c:pt>
                <c:pt idx="281">
                  <c:v>0.33086937124954446</c:v>
                </c:pt>
                <c:pt idx="282">
                  <c:v>0.33282101799396174</c:v>
                </c:pt>
                <c:pt idx="283">
                  <c:v>0.33476419018678982</c:v>
                </c:pt>
                <c:pt idx="284">
                  <c:v>0.33669829591895495</c:v>
                </c:pt>
                <c:pt idx="285">
                  <c:v>0.33862274604311471</c:v>
                </c:pt>
                <c:pt idx="286">
                  <c:v>0.34053695435311893</c:v>
                </c:pt>
                <c:pt idx="287">
                  <c:v>0.34244033776257299</c:v>
                </c:pt>
                <c:pt idx="288">
                  <c:v>0.34433231648245194</c:v>
                </c:pt>
                <c:pt idx="289">
                  <c:v>0.34621231419770954</c:v>
                </c:pt>
                <c:pt idx="290">
                  <c:v>0.34807975824282988</c:v>
                </c:pt>
                <c:pt idx="291">
                  <c:v>0.34993407977626645</c:v>
                </c:pt>
                <c:pt idx="292">
                  <c:v>0.35177471395371696</c:v>
                </c:pt>
                <c:pt idx="293">
                  <c:v>0.35360110010018042</c:v>
                </c:pt>
                <c:pt idx="294">
                  <c:v>0.35541268188074387</c:v>
                </c:pt>
                <c:pt idx="295">
                  <c:v>0.35720890747004785</c:v>
                </c:pt>
                <c:pt idx="296">
                  <c:v>0.35898922972037739</c:v>
                </c:pt>
                <c:pt idx="297">
                  <c:v>0.3607531063283288</c:v>
                </c:pt>
                <c:pt idx="298">
                  <c:v>0.36249999999999999</c:v>
                </c:pt>
                <c:pt idx="299">
                  <c:v>0.36422937861465621</c:v>
                </c:pt>
                <c:pt idx="300">
                  <c:v>0.36594071538681855</c:v>
                </c:pt>
                <c:pt idx="301">
                  <c:v>0.36763348902672804</c:v>
                </c:pt>
                <c:pt idx="302">
                  <c:v>0.36930718389913592</c:v>
                </c:pt>
                <c:pt idx="303">
                  <c:v>0.37096129018037027</c:v>
                </c:pt>
                <c:pt idx="304">
                  <c:v>0.37259530401363439</c:v>
                </c:pt>
                <c:pt idx="305">
                  <c:v>0.37420872766248547</c:v>
                </c:pt>
                <c:pt idx="306">
                  <c:v>0.37580106966245075</c:v>
                </c:pt>
                <c:pt idx="307">
                  <c:v>0.37737184497073128</c:v>
                </c:pt>
                <c:pt idx="308">
                  <c:v>0.378920575113952</c:v>
                </c:pt>
                <c:pt idx="309">
                  <c:v>0.38044678833390833</c:v>
                </c:pt>
                <c:pt idx="310">
                  <c:v>0.38195001973126863</c:v>
                </c:pt>
                <c:pt idx="311">
                  <c:v>0.38342981140718735</c:v>
                </c:pt>
                <c:pt idx="312">
                  <c:v>0.3848857126027847</c:v>
                </c:pt>
                <c:pt idx="313">
                  <c:v>0.38631727983645292</c:v>
                </c:pt>
                <c:pt idx="314">
                  <c:v>0.38772407703894485</c:v>
                </c:pt>
                <c:pt idx="315">
                  <c:v>0.38910567568620463</c:v>
                </c:pt>
                <c:pt idx="316">
                  <c:v>0.39046165492990031</c:v>
                </c:pt>
                <c:pt idx="317">
                  <c:v>0.39179160172561878</c:v>
                </c:pt>
                <c:pt idx="318">
                  <c:v>0.39309511095868244</c:v>
                </c:pt>
                <c:pt idx="319">
                  <c:v>0.39437178556755159</c:v>
                </c:pt>
                <c:pt idx="320">
                  <c:v>0.395621236664773</c:v>
                </c:pt>
                <c:pt idx="321">
                  <c:v>0.39684308365543869</c:v>
                </c:pt>
                <c:pt idx="322">
                  <c:v>0.39803695435311892</c:v>
                </c:pt>
                <c:pt idx="323">
                  <c:v>0.39920248509323403</c:v>
                </c:pt>
                <c:pt idx="324">
                  <c:v>0.40033932084382984</c:v>
                </c:pt>
                <c:pt idx="325">
                  <c:v>0.40144711531372379</c:v>
                </c:pt>
                <c:pt idx="326">
                  <c:v>0.40252553105798899</c:v>
                </c:pt>
                <c:pt idx="327">
                  <c:v>0.4035742395807429</c:v>
                </c:pt>
                <c:pt idx="328">
                  <c:v>0.40459292143521042</c:v>
                </c:pt>
                <c:pt idx="329">
                  <c:v>0.40558126632103053</c:v>
                </c:pt>
                <c:pt idx="330">
                  <c:v>0.40653897317877657</c:v>
                </c:pt>
                <c:pt idx="331">
                  <c:v>0.40746575028166232</c:v>
                </c:pt>
                <c:pt idx="332">
                  <c:v>0.40836131532440417</c:v>
                </c:pt>
                <c:pt idx="333">
                  <c:v>0.40922539550921477</c:v>
                </c:pt>
                <c:pt idx="334">
                  <c:v>0.41005772762889914</c:v>
                </c:pt>
                <c:pt idx="335">
                  <c:v>0.41085805814703064</c:v>
                </c:pt>
                <c:pt idx="336">
                  <c:v>0.41162614327518054</c:v>
                </c:pt>
                <c:pt idx="337">
                  <c:v>0.41236174904717815</c:v>
                </c:pt>
                <c:pt idx="338">
                  <c:v>0.41306465139037946</c:v>
                </c:pt>
                <c:pt idx="339">
                  <c:v>0.41373463619392142</c:v>
                </c:pt>
                <c:pt idx="340">
                  <c:v>0.41437149937394269</c:v>
                </c:pt>
                <c:pt idx="341">
                  <c:v>0.41497504693574905</c:v>
                </c:pt>
                <c:pt idx="342">
                  <c:v>0.41554509503290665</c:v>
                </c:pt>
                <c:pt idx="343">
                  <c:v>0.41608147002324286</c:v>
                </c:pt>
                <c:pt idx="344">
                  <c:v>0.4165840085217396</c:v>
                </c:pt>
                <c:pt idx="345">
                  <c:v>0.41705255745030201</c:v>
                </c:pt>
                <c:pt idx="346">
                  <c:v>0.41748697408438762</c:v>
                </c:pt>
                <c:pt idx="347">
                  <c:v>0.41788712609648138</c:v>
                </c:pt>
                <c:pt idx="348">
                  <c:v>0.41825289159640389</c:v>
                </c:pt>
                <c:pt idx="349">
                  <c:v>0.41858415916844083</c:v>
                </c:pt>
                <c:pt idx="350">
                  <c:v>0.41888082790528058</c:v>
                </c:pt>
                <c:pt idx="351">
                  <c:v>0.41914280743875204</c:v>
                </c:pt>
                <c:pt idx="352">
                  <c:v>0.41937001796735141</c:v>
                </c:pt>
                <c:pt idx="353">
                  <c:v>0.41956239028055076</c:v>
                </c:pt>
                <c:pt idx="354">
                  <c:v>0.4197198657798798</c:v>
                </c:pt>
                <c:pt idx="355">
                  <c:v>0.41984239649677602</c:v>
                </c:pt>
                <c:pt idx="356">
                  <c:v>0.419929945107196</c:v>
                </c:pt>
                <c:pt idx="357">
                  <c:v>0.41998248494298501</c:v>
                </c:pt>
                <c:pt idx="358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B9F-49AB-903D-D613A1A6D218}"/>
            </c:ext>
          </c:extLst>
        </c:ser>
        <c:ser>
          <c:idx val="3"/>
          <c:order val="3"/>
          <c:tx>
            <c:v>Forks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'RS250 '!$AD$4:$AD$5</c:f>
              <c:numCache>
                <c:formatCode>General</c:formatCode>
                <c:ptCount val="2"/>
                <c:pt idx="0">
                  <c:v>0</c:v>
                </c:pt>
                <c:pt idx="1">
                  <c:v>0.2696044786575989</c:v>
                </c:pt>
              </c:numCache>
            </c:numRef>
          </c:xVal>
          <c:yVal>
            <c:numRef>
              <c:f>'RS250 '!$AE$4:$AE$5</c:f>
              <c:numCache>
                <c:formatCode>General</c:formatCode>
                <c:ptCount val="2"/>
                <c:pt idx="0">
                  <c:v>0.28499999999999998</c:v>
                </c:pt>
                <c:pt idx="1">
                  <c:v>0.92014834888218378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B9F-49AB-903D-D613A1A6D218}"/>
            </c:ext>
          </c:extLst>
        </c:ser>
        <c:ser>
          <c:idx val="4"/>
          <c:order val="4"/>
          <c:tx>
            <c:v>Front sprocket</c:v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'RS250 '!$AE$12:$AE$370</c:f>
              <c:numCache>
                <c:formatCode>General</c:formatCode>
                <c:ptCount val="359"/>
                <c:pt idx="0">
                  <c:v>0.69962828663174226</c:v>
                </c:pt>
                <c:pt idx="1">
                  <c:v>0.70025638188129014</c:v>
                </c:pt>
                <c:pt idx="2">
                  <c:v>0.70088409442474608</c:v>
                </c:pt>
                <c:pt idx="3">
                  <c:v>0.70151123305478857</c:v>
                </c:pt>
                <c:pt idx="4">
                  <c:v>0.70276302467763563</c:v>
                </c:pt>
                <c:pt idx="5">
                  <c:v>0.70338729636258535</c:v>
                </c:pt>
                <c:pt idx="6">
                  <c:v>0.70401023163456244</c:v>
                </c:pt>
                <c:pt idx="7">
                  <c:v>0.70463164074144835</c:v>
                </c:pt>
                <c:pt idx="8">
                  <c:v>0.70525133439600951</c:v>
                </c:pt>
                <c:pt idx="9">
                  <c:v>0.70586912383355571</c:v>
                </c:pt>
                <c:pt idx="10">
                  <c:v>0.70648482086943942</c:v>
                </c:pt>
                <c:pt idx="11">
                  <c:v>0.70709823795637916</c:v>
                </c:pt>
                <c:pt idx="12">
                  <c:v>0.70770918824158813</c:v>
                </c:pt>
                <c:pt idx="13">
                  <c:v>0.70831748562369079</c:v>
                </c:pt>
                <c:pt idx="14">
                  <c:v>0.70892294480941198</c:v>
                </c:pt>
                <c:pt idx="15">
                  <c:v>0.70952538137001864</c:v>
                </c:pt>
                <c:pt idx="16">
                  <c:v>0.7101246117974982</c:v>
                </c:pt>
                <c:pt idx="17">
                  <c:v>0.71072045356045765</c:v>
                </c:pt>
                <c:pt idx="18">
                  <c:v>0.7113127251597241</c:v>
                </c:pt>
                <c:pt idx="19">
                  <c:v>0.71190124618363082</c:v>
                </c:pt>
                <c:pt idx="20">
                  <c:v>0.71248583736297288</c:v>
                </c:pt>
                <c:pt idx="21">
                  <c:v>0.71306632062561393</c:v>
                </c:pt>
                <c:pt idx="22">
                  <c:v>0.71364251915072885</c:v>
                </c:pt>
                <c:pt idx="23">
                  <c:v>0.7142142574226652</c:v>
                </c:pt>
                <c:pt idx="24">
                  <c:v>0.71478136128440684</c:v>
                </c:pt>
                <c:pt idx="25">
                  <c:v>0.71534365799062372</c:v>
                </c:pt>
                <c:pt idx="26">
                  <c:v>0.71590097626029214</c:v>
                </c:pt>
                <c:pt idx="27">
                  <c:v>0.71645314632886825</c:v>
                </c:pt>
                <c:pt idx="28">
                  <c:v>0.71700000000000008</c:v>
                </c:pt>
                <c:pt idx="29">
                  <c:v>0.71754137069676205</c:v>
                </c:pt>
                <c:pt idx="30">
                  <c:v>0.71807709351239546</c:v>
                </c:pt>
                <c:pt idx="31">
                  <c:v>0.718607005260541</c:v>
                </c:pt>
                <c:pt idx="32">
                  <c:v>0.71913094452494697</c:v>
                </c:pt>
                <c:pt idx="33">
                  <c:v>0.71964875170863774</c:v>
                </c:pt>
                <c:pt idx="34">
                  <c:v>0.72016026908252906</c:v>
                </c:pt>
                <c:pt idx="35">
                  <c:v>0.72066534083347378</c:v>
                </c:pt>
                <c:pt idx="36">
                  <c:v>0.72116381311172373</c:v>
                </c:pt>
                <c:pt idx="37">
                  <c:v>0.72165553407779426</c:v>
                </c:pt>
                <c:pt idx="38">
                  <c:v>0.72214035394871545</c:v>
                </c:pt>
                <c:pt idx="39">
                  <c:v>0.7226181250436583</c:v>
                </c:pt>
                <c:pt idx="40">
                  <c:v>0.72308870182891893</c:v>
                </c:pt>
                <c:pt idx="41">
                  <c:v>0.72355194096225006</c:v>
                </c:pt>
                <c:pt idx="42">
                  <c:v>0.72400770133652392</c:v>
                </c:pt>
                <c:pt idx="43">
                  <c:v>0.7244558441227158</c:v>
                </c:pt>
                <c:pt idx="44">
                  <c:v>0.72489623281219151</c:v>
                </c:pt>
                <c:pt idx="45">
                  <c:v>0.72532873325829017</c:v>
                </c:pt>
                <c:pt idx="46">
                  <c:v>0.72575321371718626</c:v>
                </c:pt>
                <c:pt idx="47">
                  <c:v>0.72616954488801988</c:v>
                </c:pt>
                <c:pt idx="48">
                  <c:v>0.72657759995228322</c:v>
                </c:pt>
                <c:pt idx="49">
                  <c:v>0.726977254612451</c:v>
                </c:pt>
                <c:pt idx="50">
                  <c:v>0.72736838712984209</c:v>
                </c:pt>
                <c:pt idx="51">
                  <c:v>0.7277508783617026</c:v>
                </c:pt>
                <c:pt idx="52">
                  <c:v>0.72812461179749821</c:v>
                </c:pt>
                <c:pt idx="53">
                  <c:v>0.72848947359440375</c:v>
                </c:pt>
                <c:pt idx="54">
                  <c:v>0.72884535261198158</c:v>
                </c:pt>
                <c:pt idx="55">
                  <c:v>0.72919214044603531</c:v>
                </c:pt>
                <c:pt idx="56">
                  <c:v>0.72952973146163136</c:v>
                </c:pt>
                <c:pt idx="57">
                  <c:v>0.72985802282527612</c:v>
                </c:pt>
                <c:pt idx="58">
                  <c:v>0.7301769145362399</c:v>
                </c:pt>
                <c:pt idx="59">
                  <c:v>0.73048630945701831</c:v>
                </c:pt>
                <c:pt idx="60">
                  <c:v>0.73078611334292143</c:v>
                </c:pt>
                <c:pt idx="61">
                  <c:v>0.73107623487078133</c:v>
                </c:pt>
                <c:pt idx="62">
                  <c:v>0.73135658566677009</c:v>
                </c:pt>
                <c:pt idx="63">
                  <c:v>0.73162708033331947</c:v>
                </c:pt>
                <c:pt idx="64">
                  <c:v>0.73188763647513366</c:v>
                </c:pt>
                <c:pt idx="65">
                  <c:v>0.73213817472428788</c:v>
                </c:pt>
                <c:pt idx="66">
                  <c:v>0.73237861876440435</c:v>
                </c:pt>
                <c:pt idx="67">
                  <c:v>0.73260889535389928</c:v>
                </c:pt>
                <c:pt idx="68">
                  <c:v>0.73282893434829277</c:v>
                </c:pt>
                <c:pt idx="69">
                  <c:v>0.73303866872157541</c:v>
                </c:pt>
                <c:pt idx="70">
                  <c:v>0.73323803458662562</c:v>
                </c:pt>
                <c:pt idx="71">
                  <c:v>0.73342697121466938</c:v>
                </c:pt>
                <c:pt idx="72">
                  <c:v>0.73360542105377957</c:v>
                </c:pt>
                <c:pt idx="73">
                  <c:v>0.73377332974640652</c:v>
                </c:pt>
                <c:pt idx="74">
                  <c:v>0.73393064614593595</c:v>
                </c:pt>
                <c:pt idx="75">
                  <c:v>0.73407732233226852</c:v>
                </c:pt>
                <c:pt idx="76">
                  <c:v>0.73421331362641706</c:v>
                </c:pt>
                <c:pt idx="77">
                  <c:v>0.734338578604116</c:v>
                </c:pt>
                <c:pt idx="78">
                  <c:v>0.7344530791084396</c:v>
                </c:pt>
                <c:pt idx="79">
                  <c:v>0.73455678026142501</c:v>
                </c:pt>
                <c:pt idx="80">
                  <c:v>0.73464965047469655</c:v>
                </c:pt>
                <c:pt idx="81">
                  <c:v>0.73473166145908764</c:v>
                </c:pt>
                <c:pt idx="82">
                  <c:v>0.73480278823325795</c:v>
                </c:pt>
                <c:pt idx="83">
                  <c:v>0.73486300913130287</c:v>
                </c:pt>
                <c:pt idx="84">
                  <c:v>0.73491230580935374</c:v>
                </c:pt>
                <c:pt idx="85">
                  <c:v>0.73495066325116476</c:v>
                </c:pt>
                <c:pt idx="86">
                  <c:v>0.73497806977268754</c:v>
                </c:pt>
                <c:pt idx="87">
                  <c:v>0.73499451702563012</c:v>
                </c:pt>
                <c:pt idx="88">
                  <c:v>0.7350000000000001</c:v>
                </c:pt>
                <c:pt idx="89">
                  <c:v>0.73499451702563012</c:v>
                </c:pt>
                <c:pt idx="90">
                  <c:v>0.73497806977268754</c:v>
                </c:pt>
                <c:pt idx="91">
                  <c:v>0.73495066325116476</c:v>
                </c:pt>
                <c:pt idx="92">
                  <c:v>0.73491230580935374</c:v>
                </c:pt>
                <c:pt idx="93">
                  <c:v>0.73486300913130287</c:v>
                </c:pt>
                <c:pt idx="94">
                  <c:v>0.73480278823325795</c:v>
                </c:pt>
                <c:pt idx="95">
                  <c:v>0.73473166145908764</c:v>
                </c:pt>
                <c:pt idx="96">
                  <c:v>0.73464965047469655</c:v>
                </c:pt>
                <c:pt idx="97">
                  <c:v>0.73455678026142501</c:v>
                </c:pt>
                <c:pt idx="98">
                  <c:v>0.7344530791084396</c:v>
                </c:pt>
                <c:pt idx="99">
                  <c:v>0.734338578604116</c:v>
                </c:pt>
                <c:pt idx="100">
                  <c:v>0.73421331362641706</c:v>
                </c:pt>
                <c:pt idx="101">
                  <c:v>0.73407732233226852</c:v>
                </c:pt>
                <c:pt idx="102">
                  <c:v>0.73393064614593595</c:v>
                </c:pt>
                <c:pt idx="103">
                  <c:v>0.73377332974640652</c:v>
                </c:pt>
                <c:pt idx="104">
                  <c:v>0.73360542105377957</c:v>
                </c:pt>
                <c:pt idx="105">
                  <c:v>0.73342697121466938</c:v>
                </c:pt>
                <c:pt idx="106">
                  <c:v>0.73323803458662562</c:v>
                </c:pt>
                <c:pt idx="107">
                  <c:v>0.73303866872157553</c:v>
                </c:pt>
                <c:pt idx="108">
                  <c:v>0.73282893434829277</c:v>
                </c:pt>
                <c:pt idx="109">
                  <c:v>0.73260889535389928</c:v>
                </c:pt>
                <c:pt idx="110">
                  <c:v>0.73237861876440435</c:v>
                </c:pt>
                <c:pt idx="111">
                  <c:v>0.73213817472428788</c:v>
                </c:pt>
                <c:pt idx="112">
                  <c:v>0.73188763647513366</c:v>
                </c:pt>
                <c:pt idx="113">
                  <c:v>0.73162708033331947</c:v>
                </c:pt>
                <c:pt idx="114">
                  <c:v>0.73135658566677009</c:v>
                </c:pt>
                <c:pt idx="115">
                  <c:v>0.73107623487078133</c:v>
                </c:pt>
                <c:pt idx="116">
                  <c:v>0.73078611334292143</c:v>
                </c:pt>
                <c:pt idx="117">
                  <c:v>0.73048630945701831</c:v>
                </c:pt>
                <c:pt idx="118">
                  <c:v>0.7301769145362399</c:v>
                </c:pt>
                <c:pt idx="119">
                  <c:v>0.72985802282527612</c:v>
                </c:pt>
                <c:pt idx="120">
                  <c:v>0.72952973146163136</c:v>
                </c:pt>
                <c:pt idx="121">
                  <c:v>0.72919214044603531</c:v>
                </c:pt>
                <c:pt idx="122">
                  <c:v>0.72884535261198158</c:v>
                </c:pt>
                <c:pt idx="123">
                  <c:v>0.72848947359440375</c:v>
                </c:pt>
                <c:pt idx="124">
                  <c:v>0.72812461179749821</c:v>
                </c:pt>
                <c:pt idx="125">
                  <c:v>0.7277508783617026</c:v>
                </c:pt>
                <c:pt idx="126">
                  <c:v>0.72736838712984209</c:v>
                </c:pt>
                <c:pt idx="127">
                  <c:v>0.726977254612451</c:v>
                </c:pt>
                <c:pt idx="128">
                  <c:v>0.72657759995228322</c:v>
                </c:pt>
                <c:pt idx="129">
                  <c:v>0.72616954488801988</c:v>
                </c:pt>
                <c:pt idx="130">
                  <c:v>0.72575321371718626</c:v>
                </c:pt>
                <c:pt idx="131">
                  <c:v>0.72532873325829017</c:v>
                </c:pt>
                <c:pt idx="132">
                  <c:v>0.72489623281219151</c:v>
                </c:pt>
                <c:pt idx="133">
                  <c:v>0.7244558441227158</c:v>
                </c:pt>
                <c:pt idx="134">
                  <c:v>0.72400770133652392</c:v>
                </c:pt>
                <c:pt idx="135">
                  <c:v>0.72355194096225006</c:v>
                </c:pt>
                <c:pt idx="136">
                  <c:v>0.72308870182891893</c:v>
                </c:pt>
                <c:pt idx="137">
                  <c:v>0.7226181250436583</c:v>
                </c:pt>
                <c:pt idx="138">
                  <c:v>0.72214035394871545</c:v>
                </c:pt>
                <c:pt idx="139">
                  <c:v>0.72165553407779426</c:v>
                </c:pt>
                <c:pt idx="140">
                  <c:v>0.72116381311172373</c:v>
                </c:pt>
                <c:pt idx="141">
                  <c:v>0.72066534083347378</c:v>
                </c:pt>
                <c:pt idx="142">
                  <c:v>0.72016026908252906</c:v>
                </c:pt>
                <c:pt idx="143">
                  <c:v>0.71964875170863774</c:v>
                </c:pt>
                <c:pt idx="144">
                  <c:v>0.71913094452494697</c:v>
                </c:pt>
                <c:pt idx="145">
                  <c:v>0.718607005260541</c:v>
                </c:pt>
                <c:pt idx="146">
                  <c:v>0.71807709351239546</c:v>
                </c:pt>
                <c:pt idx="147">
                  <c:v>0.71754137069676205</c:v>
                </c:pt>
                <c:pt idx="148">
                  <c:v>0.71700000000000008</c:v>
                </c:pt>
                <c:pt idx="149">
                  <c:v>0.71645314632886825</c:v>
                </c:pt>
                <c:pt idx="150">
                  <c:v>0.71590097626029214</c:v>
                </c:pt>
                <c:pt idx="151">
                  <c:v>0.71534365799062372</c:v>
                </c:pt>
                <c:pt idx="152">
                  <c:v>0.71478136128440684</c:v>
                </c:pt>
                <c:pt idx="153">
                  <c:v>0.7142142574226652</c:v>
                </c:pt>
                <c:pt idx="154">
                  <c:v>0.71364251915072885</c:v>
                </c:pt>
                <c:pt idx="155">
                  <c:v>0.71306632062561393</c:v>
                </c:pt>
                <c:pt idx="156">
                  <c:v>0.71248583736297288</c:v>
                </c:pt>
                <c:pt idx="157">
                  <c:v>0.71190124618363082</c:v>
                </c:pt>
                <c:pt idx="158">
                  <c:v>0.7113127251597241</c:v>
                </c:pt>
                <c:pt idx="159">
                  <c:v>0.71072045356045765</c:v>
                </c:pt>
                <c:pt idx="160">
                  <c:v>0.7101246117974982</c:v>
                </c:pt>
                <c:pt idx="161">
                  <c:v>0.70952538137001864</c:v>
                </c:pt>
                <c:pt idx="162">
                  <c:v>0.70892294480941209</c:v>
                </c:pt>
                <c:pt idx="163">
                  <c:v>0.70831748562369079</c:v>
                </c:pt>
                <c:pt idx="164">
                  <c:v>0.70770918824158813</c:v>
                </c:pt>
                <c:pt idx="165">
                  <c:v>0.70709823795637916</c:v>
                </c:pt>
                <c:pt idx="166">
                  <c:v>0.70648482086943942</c:v>
                </c:pt>
                <c:pt idx="167">
                  <c:v>0.70586912383355571</c:v>
                </c:pt>
                <c:pt idx="168">
                  <c:v>0.70525133439600951</c:v>
                </c:pt>
                <c:pt idx="169">
                  <c:v>0.70463164074144835</c:v>
                </c:pt>
                <c:pt idx="170">
                  <c:v>0.70401023163456244</c:v>
                </c:pt>
                <c:pt idx="171">
                  <c:v>0.70338729636258535</c:v>
                </c:pt>
                <c:pt idx="172">
                  <c:v>0.70276302467763563</c:v>
                </c:pt>
                <c:pt idx="173">
                  <c:v>0.70213760673891579</c:v>
                </c:pt>
                <c:pt idx="174">
                  <c:v>0.70151123305478857</c:v>
                </c:pt>
                <c:pt idx="175">
                  <c:v>0.70088409442474608</c:v>
                </c:pt>
                <c:pt idx="176">
                  <c:v>0.70025638188129014</c:v>
                </c:pt>
                <c:pt idx="177">
                  <c:v>0.69962828663174226</c:v>
                </c:pt>
                <c:pt idx="178">
                  <c:v>0.69900000000000007</c:v>
                </c:pt>
                <c:pt idx="179">
                  <c:v>0.69837171336825787</c:v>
                </c:pt>
                <c:pt idx="180">
                  <c:v>0.69774361811871</c:v>
                </c:pt>
                <c:pt idx="181">
                  <c:v>0.69711590557525405</c:v>
                </c:pt>
                <c:pt idx="182">
                  <c:v>0.69648876694521156</c:v>
                </c:pt>
                <c:pt idx="183">
                  <c:v>0.69586239326108434</c:v>
                </c:pt>
                <c:pt idx="184">
                  <c:v>0.6952369753223645</c:v>
                </c:pt>
                <c:pt idx="185">
                  <c:v>0.69461270363741479</c:v>
                </c:pt>
                <c:pt idx="186">
                  <c:v>0.69398976836543769</c:v>
                </c:pt>
                <c:pt idx="187">
                  <c:v>0.69336835925855178</c:v>
                </c:pt>
                <c:pt idx="188">
                  <c:v>0.69274866560399062</c:v>
                </c:pt>
                <c:pt idx="189">
                  <c:v>0.69213087616644442</c:v>
                </c:pt>
                <c:pt idx="190">
                  <c:v>0.69151517913056071</c:v>
                </c:pt>
                <c:pt idx="191">
                  <c:v>0.69090176204362097</c:v>
                </c:pt>
                <c:pt idx="192">
                  <c:v>0.690290811758412</c:v>
                </c:pt>
                <c:pt idx="193">
                  <c:v>0.68968251437630934</c:v>
                </c:pt>
                <c:pt idx="194">
                  <c:v>0.68907705519058815</c:v>
                </c:pt>
                <c:pt idx="195">
                  <c:v>0.68847461862998149</c:v>
                </c:pt>
                <c:pt idx="196">
                  <c:v>0.68787538820250194</c:v>
                </c:pt>
                <c:pt idx="197">
                  <c:v>0.68727954643954248</c:v>
                </c:pt>
                <c:pt idx="198">
                  <c:v>0.68668727484027603</c:v>
                </c:pt>
                <c:pt idx="199">
                  <c:v>0.6860987538163692</c:v>
                </c:pt>
                <c:pt idx="200">
                  <c:v>0.68551416263702725</c:v>
                </c:pt>
                <c:pt idx="201">
                  <c:v>0.68493367937438621</c:v>
                </c:pt>
                <c:pt idx="202">
                  <c:v>0.68435748084927128</c:v>
                </c:pt>
                <c:pt idx="203">
                  <c:v>0.68378574257733493</c:v>
                </c:pt>
                <c:pt idx="204">
                  <c:v>0.6832186387155933</c:v>
                </c:pt>
                <c:pt idx="205">
                  <c:v>0.68265634200937642</c:v>
                </c:pt>
                <c:pt idx="206">
                  <c:v>0.68209902373970799</c:v>
                </c:pt>
                <c:pt idx="207">
                  <c:v>0.68154685367113199</c:v>
                </c:pt>
                <c:pt idx="208">
                  <c:v>0.68100000000000005</c:v>
                </c:pt>
                <c:pt idx="209">
                  <c:v>0.68045862930323808</c:v>
                </c:pt>
                <c:pt idx="210">
                  <c:v>0.67992290648760467</c:v>
                </c:pt>
                <c:pt idx="211">
                  <c:v>0.67939299473945913</c:v>
                </c:pt>
                <c:pt idx="212">
                  <c:v>0.67886905547505316</c:v>
                </c:pt>
                <c:pt idx="213">
                  <c:v>0.6783512482913624</c:v>
                </c:pt>
                <c:pt idx="214">
                  <c:v>0.67783973091747107</c:v>
                </c:pt>
                <c:pt idx="215">
                  <c:v>0.67733465916652635</c:v>
                </c:pt>
                <c:pt idx="216">
                  <c:v>0.6768361868882764</c:v>
                </c:pt>
                <c:pt idx="217">
                  <c:v>0.67634446592220587</c:v>
                </c:pt>
                <c:pt idx="218">
                  <c:v>0.67585964605128468</c:v>
                </c:pt>
                <c:pt idx="219">
                  <c:v>0.67538187495634183</c:v>
                </c:pt>
                <c:pt idx="220">
                  <c:v>0.6749112981710812</c:v>
                </c:pt>
                <c:pt idx="221">
                  <c:v>0.67444805903775018</c:v>
                </c:pt>
                <c:pt idx="222">
                  <c:v>0.67399229866347621</c:v>
                </c:pt>
                <c:pt idx="223">
                  <c:v>0.67354415587728433</c:v>
                </c:pt>
                <c:pt idx="224">
                  <c:v>0.67310376718780862</c:v>
                </c:pt>
                <c:pt idx="225">
                  <c:v>0.67267126674170996</c:v>
                </c:pt>
                <c:pt idx="226">
                  <c:v>0.67224678628281387</c:v>
                </c:pt>
                <c:pt idx="227">
                  <c:v>0.67183045511198025</c:v>
                </c:pt>
                <c:pt idx="228">
                  <c:v>0.67142240004771692</c:v>
                </c:pt>
                <c:pt idx="229">
                  <c:v>0.67102274538754914</c:v>
                </c:pt>
                <c:pt idx="230">
                  <c:v>0.67063161287015804</c:v>
                </c:pt>
                <c:pt idx="231">
                  <c:v>0.67024912163829753</c:v>
                </c:pt>
                <c:pt idx="232">
                  <c:v>0.66987538820250192</c:v>
                </c:pt>
                <c:pt idx="233">
                  <c:v>0.66951052640559638</c:v>
                </c:pt>
                <c:pt idx="234">
                  <c:v>0.66915464738801855</c:v>
                </c:pt>
                <c:pt idx="235">
                  <c:v>0.66880785955396482</c:v>
                </c:pt>
                <c:pt idx="236">
                  <c:v>0.66847026853836877</c:v>
                </c:pt>
                <c:pt idx="237">
                  <c:v>0.66814197717472401</c:v>
                </c:pt>
                <c:pt idx="238">
                  <c:v>0.66782308546376024</c:v>
                </c:pt>
                <c:pt idx="239">
                  <c:v>0.66751369054298182</c:v>
                </c:pt>
                <c:pt idx="240">
                  <c:v>0.6672138866570787</c:v>
                </c:pt>
                <c:pt idx="241">
                  <c:v>0.6669237651292188</c:v>
                </c:pt>
                <c:pt idx="242">
                  <c:v>0.66664341433323004</c:v>
                </c:pt>
                <c:pt idx="243">
                  <c:v>0.66637291966668066</c:v>
                </c:pt>
                <c:pt idx="244">
                  <c:v>0.66611236352486647</c:v>
                </c:pt>
                <c:pt idx="245">
                  <c:v>0.66586182527571225</c:v>
                </c:pt>
                <c:pt idx="246">
                  <c:v>0.66562138123559578</c:v>
                </c:pt>
                <c:pt idx="247">
                  <c:v>0.66539110464610085</c:v>
                </c:pt>
                <c:pt idx="248">
                  <c:v>0.66517106565170736</c:v>
                </c:pt>
                <c:pt idx="249">
                  <c:v>0.66496133127842461</c:v>
                </c:pt>
                <c:pt idx="250">
                  <c:v>0.66476196541337451</c:v>
                </c:pt>
                <c:pt idx="251">
                  <c:v>0.66457302878533075</c:v>
                </c:pt>
                <c:pt idx="252">
                  <c:v>0.66439457894622056</c:v>
                </c:pt>
                <c:pt idx="253">
                  <c:v>0.66422667025359361</c:v>
                </c:pt>
                <c:pt idx="254">
                  <c:v>0.66406935385406418</c:v>
                </c:pt>
                <c:pt idx="255">
                  <c:v>0.66392267766773161</c:v>
                </c:pt>
                <c:pt idx="256">
                  <c:v>0.66378668637358307</c:v>
                </c:pt>
                <c:pt idx="257">
                  <c:v>0.66366142139588413</c:v>
                </c:pt>
                <c:pt idx="258">
                  <c:v>0.66354692089156053</c:v>
                </c:pt>
                <c:pt idx="259">
                  <c:v>0.66344321973857512</c:v>
                </c:pt>
                <c:pt idx="260">
                  <c:v>0.66335034952530358</c:v>
                </c:pt>
                <c:pt idx="261">
                  <c:v>0.66326833854091249</c:v>
                </c:pt>
                <c:pt idx="262">
                  <c:v>0.66319721176674218</c:v>
                </c:pt>
                <c:pt idx="263">
                  <c:v>0.66313699086869726</c:v>
                </c:pt>
                <c:pt idx="264">
                  <c:v>0.66308769419064639</c:v>
                </c:pt>
                <c:pt idx="265">
                  <c:v>0.66304933674883537</c:v>
                </c:pt>
                <c:pt idx="266">
                  <c:v>0.66302193022731259</c:v>
                </c:pt>
                <c:pt idx="267">
                  <c:v>0.66300548297437001</c:v>
                </c:pt>
                <c:pt idx="268">
                  <c:v>0.66300000000000003</c:v>
                </c:pt>
                <c:pt idx="269">
                  <c:v>0.66300548297437001</c:v>
                </c:pt>
                <c:pt idx="270">
                  <c:v>0.66302193022731259</c:v>
                </c:pt>
                <c:pt idx="271">
                  <c:v>0.66304933674883537</c:v>
                </c:pt>
                <c:pt idx="272">
                  <c:v>0.66308769419064639</c:v>
                </c:pt>
                <c:pt idx="273">
                  <c:v>0.66313699086869726</c:v>
                </c:pt>
                <c:pt idx="274">
                  <c:v>0.66319721176674218</c:v>
                </c:pt>
                <c:pt idx="275">
                  <c:v>0.66326833854091249</c:v>
                </c:pt>
                <c:pt idx="276">
                  <c:v>0.66335034952530358</c:v>
                </c:pt>
                <c:pt idx="277">
                  <c:v>0.66344321973857512</c:v>
                </c:pt>
                <c:pt idx="278">
                  <c:v>0.66354692089156053</c:v>
                </c:pt>
                <c:pt idx="279">
                  <c:v>0.66366142139588413</c:v>
                </c:pt>
                <c:pt idx="280">
                  <c:v>0.66378668637358307</c:v>
                </c:pt>
                <c:pt idx="281">
                  <c:v>0.66392267766773161</c:v>
                </c:pt>
                <c:pt idx="282">
                  <c:v>0.66406935385406418</c:v>
                </c:pt>
                <c:pt idx="283">
                  <c:v>0.66422667025359361</c:v>
                </c:pt>
                <c:pt idx="284">
                  <c:v>0.66439457894622056</c:v>
                </c:pt>
                <c:pt idx="285">
                  <c:v>0.66457302878533075</c:v>
                </c:pt>
                <c:pt idx="286">
                  <c:v>0.66476196541337451</c:v>
                </c:pt>
                <c:pt idx="287">
                  <c:v>0.66496133127842461</c:v>
                </c:pt>
                <c:pt idx="288">
                  <c:v>0.66517106565170736</c:v>
                </c:pt>
                <c:pt idx="289">
                  <c:v>0.66539110464610085</c:v>
                </c:pt>
                <c:pt idx="290">
                  <c:v>0.66562138123559578</c:v>
                </c:pt>
                <c:pt idx="291">
                  <c:v>0.66586182527571225</c:v>
                </c:pt>
                <c:pt idx="292">
                  <c:v>0.66611236352486647</c:v>
                </c:pt>
                <c:pt idx="293">
                  <c:v>0.66637291966668066</c:v>
                </c:pt>
                <c:pt idx="294">
                  <c:v>0.66664341433323004</c:v>
                </c:pt>
                <c:pt idx="295">
                  <c:v>0.6669237651292188</c:v>
                </c:pt>
                <c:pt idx="296">
                  <c:v>0.6672138866570787</c:v>
                </c:pt>
                <c:pt idx="297">
                  <c:v>0.66751369054298182</c:v>
                </c:pt>
                <c:pt idx="298">
                  <c:v>0.66782308546376024</c:v>
                </c:pt>
                <c:pt idx="299">
                  <c:v>0.66814197717472401</c:v>
                </c:pt>
                <c:pt idx="300">
                  <c:v>0.66847026853836877</c:v>
                </c:pt>
                <c:pt idx="301">
                  <c:v>0.66880785955396482</c:v>
                </c:pt>
                <c:pt idx="302">
                  <c:v>0.66915464738801855</c:v>
                </c:pt>
                <c:pt idx="303">
                  <c:v>0.66951052640559638</c:v>
                </c:pt>
                <c:pt idx="304">
                  <c:v>0.66987538820250192</c:v>
                </c:pt>
                <c:pt idx="305">
                  <c:v>0.67024912163829753</c:v>
                </c:pt>
                <c:pt idx="306">
                  <c:v>0.67063161287015804</c:v>
                </c:pt>
                <c:pt idx="307">
                  <c:v>0.67102274538754914</c:v>
                </c:pt>
                <c:pt idx="308">
                  <c:v>0.67142240004771681</c:v>
                </c:pt>
                <c:pt idx="309">
                  <c:v>0.67183045511198025</c:v>
                </c:pt>
                <c:pt idx="310">
                  <c:v>0.67224678628281387</c:v>
                </c:pt>
                <c:pt idx="311">
                  <c:v>0.67267126674170996</c:v>
                </c:pt>
                <c:pt idx="312">
                  <c:v>0.67310376718780862</c:v>
                </c:pt>
                <c:pt idx="313">
                  <c:v>0.67354415587728433</c:v>
                </c:pt>
                <c:pt idx="314">
                  <c:v>0.67399229866347621</c:v>
                </c:pt>
                <c:pt idx="315">
                  <c:v>0.67444805903775018</c:v>
                </c:pt>
                <c:pt idx="316">
                  <c:v>0.6749112981710812</c:v>
                </c:pt>
                <c:pt idx="317">
                  <c:v>0.67538187495634183</c:v>
                </c:pt>
                <c:pt idx="318">
                  <c:v>0.67585964605128468</c:v>
                </c:pt>
                <c:pt idx="319">
                  <c:v>0.67634446592220587</c:v>
                </c:pt>
                <c:pt idx="320">
                  <c:v>0.6768361868882764</c:v>
                </c:pt>
                <c:pt idx="321">
                  <c:v>0.67733465916652635</c:v>
                </c:pt>
                <c:pt idx="322">
                  <c:v>0.67783973091747107</c:v>
                </c:pt>
                <c:pt idx="323">
                  <c:v>0.6783512482913624</c:v>
                </c:pt>
                <c:pt idx="324">
                  <c:v>0.67886905547505316</c:v>
                </c:pt>
                <c:pt idx="325">
                  <c:v>0.67939299473945913</c:v>
                </c:pt>
                <c:pt idx="326">
                  <c:v>0.67992290648760467</c:v>
                </c:pt>
                <c:pt idx="327">
                  <c:v>0.68045862930323808</c:v>
                </c:pt>
                <c:pt idx="328">
                  <c:v>0.68100000000000005</c:v>
                </c:pt>
                <c:pt idx="329">
                  <c:v>0.68154685367113199</c:v>
                </c:pt>
                <c:pt idx="330">
                  <c:v>0.68209902373970799</c:v>
                </c:pt>
                <c:pt idx="331">
                  <c:v>0.68265634200937642</c:v>
                </c:pt>
                <c:pt idx="332">
                  <c:v>0.6832186387155933</c:v>
                </c:pt>
                <c:pt idx="333">
                  <c:v>0.68378574257733493</c:v>
                </c:pt>
                <c:pt idx="334">
                  <c:v>0.68435748084927128</c:v>
                </c:pt>
                <c:pt idx="335">
                  <c:v>0.68493367937438621</c:v>
                </c:pt>
                <c:pt idx="336">
                  <c:v>0.68551416263702725</c:v>
                </c:pt>
                <c:pt idx="337">
                  <c:v>0.6860987538163692</c:v>
                </c:pt>
                <c:pt idx="338">
                  <c:v>0.68668727484027603</c:v>
                </c:pt>
                <c:pt idx="339">
                  <c:v>0.68727954643954248</c:v>
                </c:pt>
                <c:pt idx="340">
                  <c:v>0.68787538820250194</c:v>
                </c:pt>
                <c:pt idx="341">
                  <c:v>0.68847461862998149</c:v>
                </c:pt>
                <c:pt idx="342">
                  <c:v>0.68907705519058815</c:v>
                </c:pt>
                <c:pt idx="343">
                  <c:v>0.68968251437630934</c:v>
                </c:pt>
                <c:pt idx="344">
                  <c:v>0.690290811758412</c:v>
                </c:pt>
                <c:pt idx="345">
                  <c:v>0.69090176204362086</c:v>
                </c:pt>
                <c:pt idx="346">
                  <c:v>0.69151517913056071</c:v>
                </c:pt>
                <c:pt idx="347">
                  <c:v>0.69213087616644442</c:v>
                </c:pt>
                <c:pt idx="348">
                  <c:v>0.69274866560399062</c:v>
                </c:pt>
                <c:pt idx="349">
                  <c:v>0.69336835925855178</c:v>
                </c:pt>
                <c:pt idx="350">
                  <c:v>0.69398976836543769</c:v>
                </c:pt>
                <c:pt idx="351">
                  <c:v>0.69461270363741479</c:v>
                </c:pt>
                <c:pt idx="352">
                  <c:v>0.6952369753223645</c:v>
                </c:pt>
                <c:pt idx="353">
                  <c:v>0.69586239326108434</c:v>
                </c:pt>
                <c:pt idx="354">
                  <c:v>0.69648876694521156</c:v>
                </c:pt>
                <c:pt idx="355">
                  <c:v>0.69711590557525405</c:v>
                </c:pt>
                <c:pt idx="356">
                  <c:v>0.69774361811871</c:v>
                </c:pt>
                <c:pt idx="357">
                  <c:v>0.69837171336825787</c:v>
                </c:pt>
                <c:pt idx="358">
                  <c:v>0.69900000000000007</c:v>
                </c:pt>
              </c:numCache>
            </c:numRef>
          </c:xVal>
          <c:yVal>
            <c:numRef>
              <c:f>'RS250 '!$AF$12:$AF$370</c:f>
              <c:numCache>
                <c:formatCode>General</c:formatCode>
                <c:ptCount val="359"/>
                <c:pt idx="0">
                  <c:v>0.44099451702563008</c:v>
                </c:pt>
                <c:pt idx="1">
                  <c:v>0.4409780697726875</c:v>
                </c:pt>
                <c:pt idx="2">
                  <c:v>0.44095066325116467</c:v>
                </c:pt>
                <c:pt idx="3">
                  <c:v>0.4409123058093537</c:v>
                </c:pt>
                <c:pt idx="4">
                  <c:v>0.44080278823325786</c:v>
                </c:pt>
                <c:pt idx="5">
                  <c:v>0.4407316614590876</c:v>
                </c:pt>
                <c:pt idx="6">
                  <c:v>0.44064965047469656</c:v>
                </c:pt>
                <c:pt idx="7">
                  <c:v>0.44055678026142497</c:v>
                </c:pt>
                <c:pt idx="8">
                  <c:v>0.4404530791084395</c:v>
                </c:pt>
                <c:pt idx="9">
                  <c:v>0.4403385786041159</c:v>
                </c:pt>
                <c:pt idx="10">
                  <c:v>0.44021331362641702</c:v>
                </c:pt>
                <c:pt idx="11">
                  <c:v>0.44007732233226848</c:v>
                </c:pt>
                <c:pt idx="12">
                  <c:v>0.43993064614593591</c:v>
                </c:pt>
                <c:pt idx="13">
                  <c:v>0.43977332974640648</c:v>
                </c:pt>
                <c:pt idx="14">
                  <c:v>0.43960542105377953</c:v>
                </c:pt>
                <c:pt idx="15">
                  <c:v>0.43942697121466928</c:v>
                </c:pt>
                <c:pt idx="16">
                  <c:v>0.43923803458662558</c:v>
                </c:pt>
                <c:pt idx="17">
                  <c:v>0.43903866872157543</c:v>
                </c:pt>
                <c:pt idx="18">
                  <c:v>0.43882893434829273</c:v>
                </c:pt>
                <c:pt idx="19">
                  <c:v>0.4386088953538993</c:v>
                </c:pt>
                <c:pt idx="20">
                  <c:v>0.43837861876440437</c:v>
                </c:pt>
                <c:pt idx="21">
                  <c:v>0.4381381747242879</c:v>
                </c:pt>
                <c:pt idx="22">
                  <c:v>0.43788763647513368</c:v>
                </c:pt>
                <c:pt idx="23">
                  <c:v>0.43762708033331943</c:v>
                </c:pt>
                <c:pt idx="24">
                  <c:v>0.43735658566677005</c:v>
                </c:pt>
                <c:pt idx="25">
                  <c:v>0.43707623487078129</c:v>
                </c:pt>
                <c:pt idx="26">
                  <c:v>0.43678611334292139</c:v>
                </c:pt>
                <c:pt idx="27">
                  <c:v>0.43648630945701827</c:v>
                </c:pt>
                <c:pt idx="28">
                  <c:v>0.4361769145362398</c:v>
                </c:pt>
                <c:pt idx="29">
                  <c:v>0.43585802282527608</c:v>
                </c:pt>
                <c:pt idx="30">
                  <c:v>0.43552973146163138</c:v>
                </c:pt>
                <c:pt idx="31">
                  <c:v>0.43519214044603527</c:v>
                </c:pt>
                <c:pt idx="32">
                  <c:v>0.43484535261198154</c:v>
                </c:pt>
                <c:pt idx="33">
                  <c:v>0.43448947359440371</c:v>
                </c:pt>
                <c:pt idx="34">
                  <c:v>0.43412461179749812</c:v>
                </c:pt>
                <c:pt idx="35">
                  <c:v>0.43375087836170256</c:v>
                </c:pt>
                <c:pt idx="36">
                  <c:v>0.43336838712984199</c:v>
                </c:pt>
                <c:pt idx="37">
                  <c:v>0.43297725461245096</c:v>
                </c:pt>
                <c:pt idx="38">
                  <c:v>0.43257759995228323</c:v>
                </c:pt>
                <c:pt idx="39">
                  <c:v>0.43216954488801984</c:v>
                </c:pt>
                <c:pt idx="40">
                  <c:v>0.43175321371718622</c:v>
                </c:pt>
                <c:pt idx="41">
                  <c:v>0.43132873325829019</c:v>
                </c:pt>
                <c:pt idx="42">
                  <c:v>0.43089623281219147</c:v>
                </c:pt>
                <c:pt idx="43">
                  <c:v>0.43045584412271576</c:v>
                </c:pt>
                <c:pt idx="44">
                  <c:v>0.43000770133652394</c:v>
                </c:pt>
                <c:pt idx="45">
                  <c:v>0.42955194096224997</c:v>
                </c:pt>
                <c:pt idx="46">
                  <c:v>0.42908870182891889</c:v>
                </c:pt>
                <c:pt idx="47">
                  <c:v>0.42861812504365826</c:v>
                </c:pt>
                <c:pt idx="48">
                  <c:v>0.42814035394871541</c:v>
                </c:pt>
                <c:pt idx="49">
                  <c:v>0.42765553407779416</c:v>
                </c:pt>
                <c:pt idx="50">
                  <c:v>0.42716381311172374</c:v>
                </c:pt>
                <c:pt idx="51">
                  <c:v>0.42666534083347374</c:v>
                </c:pt>
                <c:pt idx="52">
                  <c:v>0.42616026908252908</c:v>
                </c:pt>
                <c:pt idx="53">
                  <c:v>0.4256487517086377</c:v>
                </c:pt>
                <c:pt idx="54">
                  <c:v>0.42513094452494693</c:v>
                </c:pt>
                <c:pt idx="55">
                  <c:v>0.42460700526054102</c:v>
                </c:pt>
                <c:pt idx="56">
                  <c:v>0.42407709351239542</c:v>
                </c:pt>
                <c:pt idx="57">
                  <c:v>0.42354137069676195</c:v>
                </c:pt>
                <c:pt idx="58">
                  <c:v>0.42300000000000004</c:v>
                </c:pt>
                <c:pt idx="59">
                  <c:v>0.42245314632886816</c:v>
                </c:pt>
                <c:pt idx="60">
                  <c:v>0.4219009762602921</c:v>
                </c:pt>
                <c:pt idx="61">
                  <c:v>0.42134365799062373</c:v>
                </c:pt>
                <c:pt idx="62">
                  <c:v>0.4207813612844068</c:v>
                </c:pt>
                <c:pt idx="63">
                  <c:v>0.42021425742266522</c:v>
                </c:pt>
                <c:pt idx="64">
                  <c:v>0.41964251915072881</c:v>
                </c:pt>
                <c:pt idx="65">
                  <c:v>0.41906632062561389</c:v>
                </c:pt>
                <c:pt idx="66">
                  <c:v>0.41848583736297285</c:v>
                </c:pt>
                <c:pt idx="67">
                  <c:v>0.41790124618363084</c:v>
                </c:pt>
                <c:pt idx="68">
                  <c:v>0.41731272515972412</c:v>
                </c:pt>
                <c:pt idx="69">
                  <c:v>0.41672045356045767</c:v>
                </c:pt>
                <c:pt idx="70">
                  <c:v>0.41612461179749816</c:v>
                </c:pt>
                <c:pt idx="71">
                  <c:v>0.41552538137001854</c:v>
                </c:pt>
                <c:pt idx="72">
                  <c:v>0.414922944809412</c:v>
                </c:pt>
                <c:pt idx="73">
                  <c:v>0.41431748562369075</c:v>
                </c:pt>
                <c:pt idx="74">
                  <c:v>0.41370918824158809</c:v>
                </c:pt>
                <c:pt idx="75">
                  <c:v>0.41309823795637918</c:v>
                </c:pt>
                <c:pt idx="76">
                  <c:v>0.41248482086943938</c:v>
                </c:pt>
                <c:pt idx="77">
                  <c:v>0.41186912383355562</c:v>
                </c:pt>
                <c:pt idx="78">
                  <c:v>0.41125133439600953</c:v>
                </c:pt>
                <c:pt idx="79">
                  <c:v>0.41063164074144831</c:v>
                </c:pt>
                <c:pt idx="80">
                  <c:v>0.41001023163456241</c:v>
                </c:pt>
                <c:pt idx="81">
                  <c:v>0.40938729636258536</c:v>
                </c:pt>
                <c:pt idx="82">
                  <c:v>0.40876302467763553</c:v>
                </c:pt>
                <c:pt idx="83">
                  <c:v>0.40813760673891569</c:v>
                </c:pt>
                <c:pt idx="84">
                  <c:v>0.40751123305478854</c:v>
                </c:pt>
                <c:pt idx="85">
                  <c:v>0.40688409442474599</c:v>
                </c:pt>
                <c:pt idx="86">
                  <c:v>0.40625638188129004</c:v>
                </c:pt>
                <c:pt idx="87">
                  <c:v>0.40562828663174222</c:v>
                </c:pt>
                <c:pt idx="88">
                  <c:v>0.40500000000000003</c:v>
                </c:pt>
                <c:pt idx="89">
                  <c:v>0.40437171336825783</c:v>
                </c:pt>
                <c:pt idx="90">
                  <c:v>0.40374361811871001</c:v>
                </c:pt>
                <c:pt idx="91">
                  <c:v>0.40311590557525406</c:v>
                </c:pt>
                <c:pt idx="92">
                  <c:v>0.40248876694521152</c:v>
                </c:pt>
                <c:pt idx="93">
                  <c:v>0.40186239326108431</c:v>
                </c:pt>
                <c:pt idx="94">
                  <c:v>0.40123697532236452</c:v>
                </c:pt>
                <c:pt idx="95">
                  <c:v>0.40061270363741475</c:v>
                </c:pt>
                <c:pt idx="96">
                  <c:v>0.39998976836543765</c:v>
                </c:pt>
                <c:pt idx="97">
                  <c:v>0.39936835925855174</c:v>
                </c:pt>
                <c:pt idx="98">
                  <c:v>0.39874866560399053</c:v>
                </c:pt>
                <c:pt idx="99">
                  <c:v>0.39813087616644444</c:v>
                </c:pt>
                <c:pt idx="100">
                  <c:v>0.39751517913056067</c:v>
                </c:pt>
                <c:pt idx="101">
                  <c:v>0.39690176204362088</c:v>
                </c:pt>
                <c:pt idx="102">
                  <c:v>0.39629081175841196</c:v>
                </c:pt>
                <c:pt idx="103">
                  <c:v>0.3956825143763093</c:v>
                </c:pt>
                <c:pt idx="104">
                  <c:v>0.39507705519058806</c:v>
                </c:pt>
                <c:pt idx="105">
                  <c:v>0.39447461862998151</c:v>
                </c:pt>
                <c:pt idx="106">
                  <c:v>0.3938753882025019</c:v>
                </c:pt>
                <c:pt idx="107">
                  <c:v>0.39327954643954238</c:v>
                </c:pt>
                <c:pt idx="108">
                  <c:v>0.39268727484027593</c:v>
                </c:pt>
                <c:pt idx="109">
                  <c:v>0.39209875381636922</c:v>
                </c:pt>
                <c:pt idx="110">
                  <c:v>0.39151416263702721</c:v>
                </c:pt>
                <c:pt idx="111">
                  <c:v>0.39093367937438617</c:v>
                </c:pt>
                <c:pt idx="112">
                  <c:v>0.39035748084927124</c:v>
                </c:pt>
                <c:pt idx="113">
                  <c:v>0.38978574257733484</c:v>
                </c:pt>
                <c:pt idx="114">
                  <c:v>0.38921863871559326</c:v>
                </c:pt>
                <c:pt idx="115">
                  <c:v>0.38865634200937632</c:v>
                </c:pt>
                <c:pt idx="116">
                  <c:v>0.38809902373970795</c:v>
                </c:pt>
                <c:pt idx="117">
                  <c:v>0.3875468536711319</c:v>
                </c:pt>
                <c:pt idx="118">
                  <c:v>0.38700000000000001</c:v>
                </c:pt>
                <c:pt idx="119">
                  <c:v>0.3864586293032381</c:v>
                </c:pt>
                <c:pt idx="120">
                  <c:v>0.38592290648760463</c:v>
                </c:pt>
                <c:pt idx="121">
                  <c:v>0.38539299473945904</c:v>
                </c:pt>
                <c:pt idx="122">
                  <c:v>0.38486905547505312</c:v>
                </c:pt>
                <c:pt idx="123">
                  <c:v>0.38435124829136236</c:v>
                </c:pt>
                <c:pt idx="124">
                  <c:v>0.38383973091747098</c:v>
                </c:pt>
                <c:pt idx="125">
                  <c:v>0.38333465916652631</c:v>
                </c:pt>
                <c:pt idx="126">
                  <c:v>0.38283618688827631</c:v>
                </c:pt>
                <c:pt idx="127">
                  <c:v>0.38234446592220589</c:v>
                </c:pt>
                <c:pt idx="128">
                  <c:v>0.38185964605128464</c:v>
                </c:pt>
                <c:pt idx="129">
                  <c:v>0.38138187495634179</c:v>
                </c:pt>
                <c:pt idx="130">
                  <c:v>0.38091129817108116</c:v>
                </c:pt>
                <c:pt idx="131">
                  <c:v>0.38044805903775009</c:v>
                </c:pt>
                <c:pt idx="132">
                  <c:v>0.37999229866347611</c:v>
                </c:pt>
                <c:pt idx="133">
                  <c:v>0.37954415587728429</c:v>
                </c:pt>
                <c:pt idx="134">
                  <c:v>0.37910376718780858</c:v>
                </c:pt>
                <c:pt idx="135">
                  <c:v>0.37867126674170987</c:v>
                </c:pt>
                <c:pt idx="136">
                  <c:v>0.37824678628281383</c:v>
                </c:pt>
                <c:pt idx="137">
                  <c:v>0.37783045511198021</c:v>
                </c:pt>
                <c:pt idx="138">
                  <c:v>0.37742240004771682</c:v>
                </c:pt>
                <c:pt idx="139">
                  <c:v>0.3770227453875491</c:v>
                </c:pt>
                <c:pt idx="140">
                  <c:v>0.37663161287015806</c:v>
                </c:pt>
                <c:pt idx="141">
                  <c:v>0.37624912163829749</c:v>
                </c:pt>
                <c:pt idx="142">
                  <c:v>0.37587538820250194</c:v>
                </c:pt>
                <c:pt idx="143">
                  <c:v>0.37551052640559635</c:v>
                </c:pt>
                <c:pt idx="144">
                  <c:v>0.37515464738801851</c:v>
                </c:pt>
                <c:pt idx="145">
                  <c:v>0.37480785955396478</c:v>
                </c:pt>
                <c:pt idx="146">
                  <c:v>0.37447026853836868</c:v>
                </c:pt>
                <c:pt idx="147">
                  <c:v>0.37414197717472397</c:v>
                </c:pt>
                <c:pt idx="148">
                  <c:v>0.37382308546376025</c:v>
                </c:pt>
                <c:pt idx="149">
                  <c:v>0.37351369054298178</c:v>
                </c:pt>
                <c:pt idx="150">
                  <c:v>0.37321388665707866</c:v>
                </c:pt>
                <c:pt idx="151">
                  <c:v>0.37292376512921876</c:v>
                </c:pt>
                <c:pt idx="152">
                  <c:v>0.37264341433323001</c:v>
                </c:pt>
                <c:pt idx="153">
                  <c:v>0.37237291966668062</c:v>
                </c:pt>
                <c:pt idx="154">
                  <c:v>0.37211236352486643</c:v>
                </c:pt>
                <c:pt idx="155">
                  <c:v>0.37186182527571215</c:v>
                </c:pt>
                <c:pt idx="156">
                  <c:v>0.37162138123559568</c:v>
                </c:pt>
                <c:pt idx="157">
                  <c:v>0.37139110464610076</c:v>
                </c:pt>
                <c:pt idx="158">
                  <c:v>0.37117106565170732</c:v>
                </c:pt>
                <c:pt idx="159">
                  <c:v>0.37096133127842462</c:v>
                </c:pt>
                <c:pt idx="160">
                  <c:v>0.37076196541337447</c:v>
                </c:pt>
                <c:pt idx="161">
                  <c:v>0.37057302878533077</c:v>
                </c:pt>
                <c:pt idx="162">
                  <c:v>0.37039457894622052</c:v>
                </c:pt>
                <c:pt idx="163">
                  <c:v>0.37022667025359357</c:v>
                </c:pt>
                <c:pt idx="164">
                  <c:v>0.37006935385406414</c:v>
                </c:pt>
                <c:pt idx="165">
                  <c:v>0.36992267766773157</c:v>
                </c:pt>
                <c:pt idx="166">
                  <c:v>0.36978668637358303</c:v>
                </c:pt>
                <c:pt idx="167">
                  <c:v>0.36966142139588415</c:v>
                </c:pt>
                <c:pt idx="168">
                  <c:v>0.36954692089156055</c:v>
                </c:pt>
                <c:pt idx="169">
                  <c:v>0.36944321973857508</c:v>
                </c:pt>
                <c:pt idx="170">
                  <c:v>0.36935034952530349</c:v>
                </c:pt>
                <c:pt idx="171">
                  <c:v>0.36926833854091246</c:v>
                </c:pt>
                <c:pt idx="172">
                  <c:v>0.36919721176674219</c:v>
                </c:pt>
                <c:pt idx="173">
                  <c:v>0.36913699086869717</c:v>
                </c:pt>
                <c:pt idx="174">
                  <c:v>0.36908769419064635</c:v>
                </c:pt>
                <c:pt idx="175">
                  <c:v>0.36904933674883539</c:v>
                </c:pt>
                <c:pt idx="176">
                  <c:v>0.36902193022731256</c:v>
                </c:pt>
                <c:pt idx="177">
                  <c:v>0.36900548297436997</c:v>
                </c:pt>
                <c:pt idx="178">
                  <c:v>0.36900000000000005</c:v>
                </c:pt>
                <c:pt idx="179">
                  <c:v>0.36900548297436997</c:v>
                </c:pt>
                <c:pt idx="180">
                  <c:v>0.36902193022731256</c:v>
                </c:pt>
                <c:pt idx="181">
                  <c:v>0.36904933674883539</c:v>
                </c:pt>
                <c:pt idx="182">
                  <c:v>0.36908769419064635</c:v>
                </c:pt>
                <c:pt idx="183">
                  <c:v>0.36913699086869717</c:v>
                </c:pt>
                <c:pt idx="184">
                  <c:v>0.36919721176674219</c:v>
                </c:pt>
                <c:pt idx="185">
                  <c:v>0.36926833854091246</c:v>
                </c:pt>
                <c:pt idx="186">
                  <c:v>0.36935034952530349</c:v>
                </c:pt>
                <c:pt idx="187">
                  <c:v>0.36944321973857508</c:v>
                </c:pt>
                <c:pt idx="188">
                  <c:v>0.36954692089156055</c:v>
                </c:pt>
                <c:pt idx="189">
                  <c:v>0.36966142139588415</c:v>
                </c:pt>
                <c:pt idx="190">
                  <c:v>0.36978668637358303</c:v>
                </c:pt>
                <c:pt idx="191">
                  <c:v>0.36992267766773157</c:v>
                </c:pt>
                <c:pt idx="192">
                  <c:v>0.37006935385406414</c:v>
                </c:pt>
                <c:pt idx="193">
                  <c:v>0.37022667025359357</c:v>
                </c:pt>
                <c:pt idx="194">
                  <c:v>0.37039457894622052</c:v>
                </c:pt>
                <c:pt idx="195">
                  <c:v>0.37057302878533077</c:v>
                </c:pt>
                <c:pt idx="196">
                  <c:v>0.37076196541337447</c:v>
                </c:pt>
                <c:pt idx="197">
                  <c:v>0.37096133127842462</c:v>
                </c:pt>
                <c:pt idx="198">
                  <c:v>0.37117106565170732</c:v>
                </c:pt>
                <c:pt idx="199">
                  <c:v>0.37139110464610076</c:v>
                </c:pt>
                <c:pt idx="200">
                  <c:v>0.37162138123559568</c:v>
                </c:pt>
                <c:pt idx="201">
                  <c:v>0.37186182527571215</c:v>
                </c:pt>
                <c:pt idx="202">
                  <c:v>0.37211236352486637</c:v>
                </c:pt>
                <c:pt idx="203">
                  <c:v>0.37237291966668062</c:v>
                </c:pt>
                <c:pt idx="204">
                  <c:v>0.37264341433323001</c:v>
                </c:pt>
                <c:pt idx="205">
                  <c:v>0.37292376512921876</c:v>
                </c:pt>
                <c:pt idx="206">
                  <c:v>0.37321388665707866</c:v>
                </c:pt>
                <c:pt idx="207">
                  <c:v>0.37351369054298178</c:v>
                </c:pt>
                <c:pt idx="208">
                  <c:v>0.37382308546376025</c:v>
                </c:pt>
                <c:pt idx="209">
                  <c:v>0.37414197717472397</c:v>
                </c:pt>
                <c:pt idx="210">
                  <c:v>0.37447026853836868</c:v>
                </c:pt>
                <c:pt idx="211">
                  <c:v>0.37480785955396478</c:v>
                </c:pt>
                <c:pt idx="212">
                  <c:v>0.37515464738801851</c:v>
                </c:pt>
                <c:pt idx="213">
                  <c:v>0.37551052640559635</c:v>
                </c:pt>
                <c:pt idx="214">
                  <c:v>0.37587538820250194</c:v>
                </c:pt>
                <c:pt idx="215">
                  <c:v>0.37624912163829749</c:v>
                </c:pt>
                <c:pt idx="216">
                  <c:v>0.37663161287015806</c:v>
                </c:pt>
                <c:pt idx="217">
                  <c:v>0.3770227453875491</c:v>
                </c:pt>
                <c:pt idx="218">
                  <c:v>0.37742240004771682</c:v>
                </c:pt>
                <c:pt idx="219">
                  <c:v>0.37783045511198021</c:v>
                </c:pt>
                <c:pt idx="220">
                  <c:v>0.37824678628281383</c:v>
                </c:pt>
                <c:pt idx="221">
                  <c:v>0.37867126674170987</c:v>
                </c:pt>
                <c:pt idx="222">
                  <c:v>0.37910376718780858</c:v>
                </c:pt>
                <c:pt idx="223">
                  <c:v>0.37954415587728429</c:v>
                </c:pt>
                <c:pt idx="224">
                  <c:v>0.37999229866347611</c:v>
                </c:pt>
                <c:pt idx="225">
                  <c:v>0.38044805903775009</c:v>
                </c:pt>
                <c:pt idx="226">
                  <c:v>0.38091129817108116</c:v>
                </c:pt>
                <c:pt idx="227">
                  <c:v>0.38138187495634179</c:v>
                </c:pt>
                <c:pt idx="228">
                  <c:v>0.38185964605128458</c:v>
                </c:pt>
                <c:pt idx="229">
                  <c:v>0.38234446592220589</c:v>
                </c:pt>
                <c:pt idx="230">
                  <c:v>0.38283618688827636</c:v>
                </c:pt>
                <c:pt idx="231">
                  <c:v>0.38333465916652631</c:v>
                </c:pt>
                <c:pt idx="232">
                  <c:v>0.38383973091747098</c:v>
                </c:pt>
                <c:pt idx="233">
                  <c:v>0.38435124829136236</c:v>
                </c:pt>
                <c:pt idx="234">
                  <c:v>0.38486905547505312</c:v>
                </c:pt>
                <c:pt idx="235">
                  <c:v>0.38539299473945904</c:v>
                </c:pt>
                <c:pt idx="236">
                  <c:v>0.38592290648760463</c:v>
                </c:pt>
                <c:pt idx="237">
                  <c:v>0.38645862930323804</c:v>
                </c:pt>
                <c:pt idx="238">
                  <c:v>0.38700000000000001</c:v>
                </c:pt>
                <c:pt idx="239">
                  <c:v>0.3875468536711319</c:v>
                </c:pt>
                <c:pt idx="240">
                  <c:v>0.38809902373970795</c:v>
                </c:pt>
                <c:pt idx="241">
                  <c:v>0.38865634200937632</c:v>
                </c:pt>
                <c:pt idx="242">
                  <c:v>0.38921863871559326</c:v>
                </c:pt>
                <c:pt idx="243">
                  <c:v>0.38978574257733484</c:v>
                </c:pt>
                <c:pt idx="244">
                  <c:v>0.39035748084927124</c:v>
                </c:pt>
                <c:pt idx="245">
                  <c:v>0.39093367937438617</c:v>
                </c:pt>
                <c:pt idx="246">
                  <c:v>0.39151416263702721</c:v>
                </c:pt>
                <c:pt idx="247">
                  <c:v>0.39209875381636922</c:v>
                </c:pt>
                <c:pt idx="248">
                  <c:v>0.39268727484027593</c:v>
                </c:pt>
                <c:pt idx="249">
                  <c:v>0.39327954643954238</c:v>
                </c:pt>
                <c:pt idx="250">
                  <c:v>0.3938753882025019</c:v>
                </c:pt>
                <c:pt idx="251">
                  <c:v>0.39447461862998151</c:v>
                </c:pt>
                <c:pt idx="252">
                  <c:v>0.39507705519058806</c:v>
                </c:pt>
                <c:pt idx="253">
                  <c:v>0.3956825143763093</c:v>
                </c:pt>
                <c:pt idx="254">
                  <c:v>0.39629081175841196</c:v>
                </c:pt>
                <c:pt idx="255">
                  <c:v>0.39690176204362088</c:v>
                </c:pt>
                <c:pt idx="256">
                  <c:v>0.39751517913056067</c:v>
                </c:pt>
                <c:pt idx="257">
                  <c:v>0.39813087616644444</c:v>
                </c:pt>
                <c:pt idx="258">
                  <c:v>0.39874866560399053</c:v>
                </c:pt>
                <c:pt idx="259">
                  <c:v>0.39936835925855169</c:v>
                </c:pt>
                <c:pt idx="260">
                  <c:v>0.39998976836543765</c:v>
                </c:pt>
                <c:pt idx="261">
                  <c:v>0.40061270363741475</c:v>
                </c:pt>
                <c:pt idx="262">
                  <c:v>0.40123697532236452</c:v>
                </c:pt>
                <c:pt idx="263">
                  <c:v>0.40186239326108431</c:v>
                </c:pt>
                <c:pt idx="264">
                  <c:v>0.40248876694521152</c:v>
                </c:pt>
                <c:pt idx="265">
                  <c:v>0.40311590557525401</c:v>
                </c:pt>
                <c:pt idx="266">
                  <c:v>0.40374361811871001</c:v>
                </c:pt>
                <c:pt idx="267">
                  <c:v>0.40437171336825783</c:v>
                </c:pt>
                <c:pt idx="268">
                  <c:v>0.40500000000000003</c:v>
                </c:pt>
                <c:pt idx="269">
                  <c:v>0.40562828663174222</c:v>
                </c:pt>
                <c:pt idx="270">
                  <c:v>0.4062563818812901</c:v>
                </c:pt>
                <c:pt idx="271">
                  <c:v>0.40688409442474599</c:v>
                </c:pt>
                <c:pt idx="272">
                  <c:v>0.40751123305478854</c:v>
                </c:pt>
                <c:pt idx="273">
                  <c:v>0.40813760673891569</c:v>
                </c:pt>
                <c:pt idx="274">
                  <c:v>0.40876302467763553</c:v>
                </c:pt>
                <c:pt idx="275">
                  <c:v>0.40938729636258536</c:v>
                </c:pt>
                <c:pt idx="276">
                  <c:v>0.41001023163456241</c:v>
                </c:pt>
                <c:pt idx="277">
                  <c:v>0.41063164074144831</c:v>
                </c:pt>
                <c:pt idx="278">
                  <c:v>0.41125133439600953</c:v>
                </c:pt>
                <c:pt idx="279">
                  <c:v>0.41186912383355567</c:v>
                </c:pt>
                <c:pt idx="280">
                  <c:v>0.41248482086943938</c:v>
                </c:pt>
                <c:pt idx="281">
                  <c:v>0.41309823795637918</c:v>
                </c:pt>
                <c:pt idx="282">
                  <c:v>0.41370918824158803</c:v>
                </c:pt>
                <c:pt idx="283">
                  <c:v>0.41431748562369075</c:v>
                </c:pt>
                <c:pt idx="284">
                  <c:v>0.414922944809412</c:v>
                </c:pt>
                <c:pt idx="285">
                  <c:v>0.41552538137001854</c:v>
                </c:pt>
                <c:pt idx="286">
                  <c:v>0.4161246117974981</c:v>
                </c:pt>
                <c:pt idx="287">
                  <c:v>0.41672045356045767</c:v>
                </c:pt>
                <c:pt idx="288">
                  <c:v>0.41731272515972412</c:v>
                </c:pt>
                <c:pt idx="289">
                  <c:v>0.41790124618363084</c:v>
                </c:pt>
                <c:pt idx="290">
                  <c:v>0.41848583736297285</c:v>
                </c:pt>
                <c:pt idx="291">
                  <c:v>0.41906632062561389</c:v>
                </c:pt>
                <c:pt idx="292">
                  <c:v>0.41964251915072881</c:v>
                </c:pt>
                <c:pt idx="293">
                  <c:v>0.42021425742266522</c:v>
                </c:pt>
                <c:pt idx="294">
                  <c:v>0.4207813612844068</c:v>
                </c:pt>
                <c:pt idx="295">
                  <c:v>0.42134365799062368</c:v>
                </c:pt>
                <c:pt idx="296">
                  <c:v>0.4219009762602921</c:v>
                </c:pt>
                <c:pt idx="297">
                  <c:v>0.42245314632886816</c:v>
                </c:pt>
                <c:pt idx="298">
                  <c:v>0.42300000000000004</c:v>
                </c:pt>
                <c:pt idx="299">
                  <c:v>0.42354137069676195</c:v>
                </c:pt>
                <c:pt idx="300">
                  <c:v>0.42407709351239542</c:v>
                </c:pt>
                <c:pt idx="301">
                  <c:v>0.42460700526054096</c:v>
                </c:pt>
                <c:pt idx="302">
                  <c:v>0.42513094452494693</c:v>
                </c:pt>
                <c:pt idx="303">
                  <c:v>0.4256487517086377</c:v>
                </c:pt>
                <c:pt idx="304">
                  <c:v>0.42616026908252908</c:v>
                </c:pt>
                <c:pt idx="305">
                  <c:v>0.42666534083347374</c:v>
                </c:pt>
                <c:pt idx="306">
                  <c:v>0.42716381311172374</c:v>
                </c:pt>
                <c:pt idx="307">
                  <c:v>0.42765553407779416</c:v>
                </c:pt>
                <c:pt idx="308">
                  <c:v>0.42814035394871541</c:v>
                </c:pt>
                <c:pt idx="309">
                  <c:v>0.42861812504365826</c:v>
                </c:pt>
                <c:pt idx="310">
                  <c:v>0.42908870182891889</c:v>
                </c:pt>
                <c:pt idx="311">
                  <c:v>0.42955194096224997</c:v>
                </c:pt>
                <c:pt idx="312">
                  <c:v>0.43000770133652394</c:v>
                </c:pt>
                <c:pt idx="313">
                  <c:v>0.43045584412271576</c:v>
                </c:pt>
                <c:pt idx="314">
                  <c:v>0.43089623281219147</c:v>
                </c:pt>
                <c:pt idx="315">
                  <c:v>0.43132873325829019</c:v>
                </c:pt>
                <c:pt idx="316">
                  <c:v>0.43175321371718622</c:v>
                </c:pt>
                <c:pt idx="317">
                  <c:v>0.43216954488801984</c:v>
                </c:pt>
                <c:pt idx="318">
                  <c:v>0.43257759995228323</c:v>
                </c:pt>
                <c:pt idx="319">
                  <c:v>0.43297725461245096</c:v>
                </c:pt>
                <c:pt idx="320">
                  <c:v>0.43336838712984199</c:v>
                </c:pt>
                <c:pt idx="321">
                  <c:v>0.43375087836170256</c:v>
                </c:pt>
                <c:pt idx="322">
                  <c:v>0.43412461179749812</c:v>
                </c:pt>
                <c:pt idx="323">
                  <c:v>0.43448947359440371</c:v>
                </c:pt>
                <c:pt idx="324">
                  <c:v>0.43484535261198154</c:v>
                </c:pt>
                <c:pt idx="325">
                  <c:v>0.43519214044603527</c:v>
                </c:pt>
                <c:pt idx="326">
                  <c:v>0.43552973146163138</c:v>
                </c:pt>
                <c:pt idx="327">
                  <c:v>0.43585802282527608</c:v>
                </c:pt>
                <c:pt idx="328">
                  <c:v>0.4361769145362398</c:v>
                </c:pt>
                <c:pt idx="329">
                  <c:v>0.43648630945701827</c:v>
                </c:pt>
                <c:pt idx="330">
                  <c:v>0.43678611334292139</c:v>
                </c:pt>
                <c:pt idx="331">
                  <c:v>0.43707623487078129</c:v>
                </c:pt>
                <c:pt idx="332">
                  <c:v>0.43735658566677005</c:v>
                </c:pt>
                <c:pt idx="333">
                  <c:v>0.43762708033331943</c:v>
                </c:pt>
                <c:pt idx="334">
                  <c:v>0.43788763647513368</c:v>
                </c:pt>
                <c:pt idx="335">
                  <c:v>0.43813817472428784</c:v>
                </c:pt>
                <c:pt idx="336">
                  <c:v>0.43837861876440437</c:v>
                </c:pt>
                <c:pt idx="337">
                  <c:v>0.4386088953538993</c:v>
                </c:pt>
                <c:pt idx="338">
                  <c:v>0.43882893434829273</c:v>
                </c:pt>
                <c:pt idx="339">
                  <c:v>0.43903866872157543</c:v>
                </c:pt>
                <c:pt idx="340">
                  <c:v>0.43923803458662558</c:v>
                </c:pt>
                <c:pt idx="341">
                  <c:v>0.43942697121466928</c:v>
                </c:pt>
                <c:pt idx="342">
                  <c:v>0.43960542105377953</c:v>
                </c:pt>
                <c:pt idx="343">
                  <c:v>0.43977332974640648</c:v>
                </c:pt>
                <c:pt idx="344">
                  <c:v>0.43993064614593591</c:v>
                </c:pt>
                <c:pt idx="345">
                  <c:v>0.44007732233226848</c:v>
                </c:pt>
                <c:pt idx="346">
                  <c:v>0.44021331362641702</c:v>
                </c:pt>
                <c:pt idx="347">
                  <c:v>0.4403385786041159</c:v>
                </c:pt>
                <c:pt idx="348">
                  <c:v>0.4404530791084395</c:v>
                </c:pt>
                <c:pt idx="349">
                  <c:v>0.44055678026142497</c:v>
                </c:pt>
                <c:pt idx="350">
                  <c:v>0.44064965047469656</c:v>
                </c:pt>
                <c:pt idx="351">
                  <c:v>0.4407316614590876</c:v>
                </c:pt>
                <c:pt idx="352">
                  <c:v>0.44080278823325786</c:v>
                </c:pt>
                <c:pt idx="353">
                  <c:v>0.44086300913130289</c:v>
                </c:pt>
                <c:pt idx="354">
                  <c:v>0.4409123058093537</c:v>
                </c:pt>
                <c:pt idx="355">
                  <c:v>0.44095066325116467</c:v>
                </c:pt>
                <c:pt idx="356">
                  <c:v>0.4409780697726875</c:v>
                </c:pt>
                <c:pt idx="357">
                  <c:v>0.44099451702563008</c:v>
                </c:pt>
                <c:pt idx="358">
                  <c:v>0.441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B9F-49AB-903D-D613A1A6D218}"/>
            </c:ext>
          </c:extLst>
        </c:ser>
        <c:ser>
          <c:idx val="5"/>
          <c:order val="5"/>
          <c:tx>
            <c:v>Swingarm</c:v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'RS250 '!$AD$7:$AD$8</c:f>
              <c:numCache>
                <c:formatCode>General</c:formatCode>
                <c:ptCount val="2"/>
                <c:pt idx="0">
                  <c:v>0.81100000000000005</c:v>
                </c:pt>
                <c:pt idx="1">
                  <c:v>1.35</c:v>
                </c:pt>
              </c:numCache>
            </c:numRef>
          </c:xVal>
          <c:yVal>
            <c:numRef>
              <c:f>'RS250 '!$AE$7:$AE$8</c:f>
              <c:numCache>
                <c:formatCode>General</c:formatCode>
                <c:ptCount val="2"/>
                <c:pt idx="0">
                  <c:v>0.41</c:v>
                </c:pt>
                <c:pt idx="1">
                  <c:v>0.30499999999999999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B9F-49AB-903D-D613A1A6D218}"/>
            </c:ext>
          </c:extLst>
        </c:ser>
        <c:ser>
          <c:idx val="6"/>
          <c:order val="6"/>
          <c:tx>
            <c:v>COG Wrider</c:v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'RS250 '!$AO$5:$AO$363</c:f>
              <c:numCache>
                <c:formatCode>General</c:formatCode>
                <c:ptCount val="359"/>
                <c:pt idx="0">
                  <c:v>0.72501184422257658</c:v>
                </c:pt>
                <c:pt idx="1">
                  <c:v>0.72527355057655485</c:v>
                </c:pt>
                <c:pt idx="2">
                  <c:v>0.72553509746966149</c:v>
                </c:pt>
                <c:pt idx="3">
                  <c:v>0.72579640523217925</c:v>
                </c:pt>
                <c:pt idx="4">
                  <c:v>0.72631798507503209</c:v>
                </c:pt>
                <c:pt idx="5">
                  <c:v>0.72657809827709452</c:v>
                </c:pt>
                <c:pt idx="6">
                  <c:v>0.72683765464041827</c:v>
                </c:pt>
                <c:pt idx="7">
                  <c:v>0.72709657510162085</c:v>
                </c:pt>
                <c:pt idx="8">
                  <c:v>0.72735478079102134</c:v>
                </c:pt>
                <c:pt idx="9">
                  <c:v>0.72761219305666547</c:v>
                </c:pt>
                <c:pt idx="10">
                  <c:v>0.72786873348828374</c:v>
                </c:pt>
                <c:pt idx="11">
                  <c:v>0.72812432394117532</c:v>
                </c:pt>
                <c:pt idx="12">
                  <c:v>0.72837888656001237</c:v>
                </c:pt>
                <c:pt idx="13">
                  <c:v>0.72863234380255515</c:v>
                </c:pt>
                <c:pt idx="14">
                  <c:v>0.72888461846327235</c:v>
                </c:pt>
                <c:pt idx="15">
                  <c:v>0.72913563369685841</c:v>
                </c:pt>
                <c:pt idx="16">
                  <c:v>0.72938531304164156</c:v>
                </c:pt>
                <c:pt idx="17">
                  <c:v>0.72963358044287474</c:v>
                </c:pt>
                <c:pt idx="18">
                  <c:v>0.72988036027590242</c:v>
                </c:pt>
                <c:pt idx="19">
                  <c:v>0.73012557736919681</c:v>
                </c:pt>
                <c:pt idx="20">
                  <c:v>0.73036915702725602</c:v>
                </c:pt>
                <c:pt idx="21">
                  <c:v>0.7306110250533564</c:v>
                </c:pt>
                <c:pt idx="22">
                  <c:v>0.73085110777215434</c:v>
                </c:pt>
                <c:pt idx="23">
                  <c:v>0.73108933205212778</c:v>
                </c:pt>
                <c:pt idx="24">
                  <c:v>0.7313256253278535</c:v>
                </c:pt>
                <c:pt idx="25">
                  <c:v>0.73155991562211053</c:v>
                </c:pt>
                <c:pt idx="26">
                  <c:v>0.73179213156780565</c:v>
                </c:pt>
                <c:pt idx="27">
                  <c:v>0.73202220242971239</c:v>
                </c:pt>
                <c:pt idx="28">
                  <c:v>0.73225005812601729</c:v>
                </c:pt>
                <c:pt idx="29">
                  <c:v>0.73247562924966814</c:v>
                </c:pt>
                <c:pt idx="30">
                  <c:v>0.73269884708951538</c:v>
                </c:pt>
                <c:pt idx="31">
                  <c:v>0.73291964365124274</c:v>
                </c:pt>
                <c:pt idx="32">
                  <c:v>0.73313795167807849</c:v>
                </c:pt>
                <c:pt idx="33">
                  <c:v>0.73335370467128302</c:v>
                </c:pt>
                <c:pt idx="34">
                  <c:v>0.73356683691040447</c:v>
                </c:pt>
                <c:pt idx="35">
                  <c:v>0.73377728347329807</c:v>
                </c:pt>
                <c:pt idx="36">
                  <c:v>0.7339849802559022</c:v>
                </c:pt>
                <c:pt idx="37">
                  <c:v>0.73418986399176489</c:v>
                </c:pt>
                <c:pt idx="38">
                  <c:v>0.73439187227131542</c:v>
                </c:pt>
                <c:pt idx="39">
                  <c:v>0.73459094356087495</c:v>
                </c:pt>
                <c:pt idx="40">
                  <c:v>0.73478701722140016</c:v>
                </c:pt>
                <c:pt idx="41">
                  <c:v>0.73498003352695485</c:v>
                </c:pt>
                <c:pt idx="42">
                  <c:v>0.73516993368290229</c:v>
                </c:pt>
                <c:pt idx="43">
                  <c:v>0.7353566598438156</c:v>
                </c:pt>
                <c:pt idx="44">
                  <c:v>0.73554015513109705</c:v>
                </c:pt>
                <c:pt idx="45">
                  <c:v>0.73572036365030491</c:v>
                </c:pt>
                <c:pt idx="46">
                  <c:v>0.73589723050817824</c:v>
                </c:pt>
                <c:pt idx="47">
                  <c:v>0.73607070182935896</c:v>
                </c:pt>
                <c:pt idx="48">
                  <c:v>0.736240724772802</c:v>
                </c:pt>
                <c:pt idx="49">
                  <c:v>0.7364072475478719</c:v>
                </c:pt>
                <c:pt idx="50">
                  <c:v>0.73657021943011813</c:v>
                </c:pt>
                <c:pt idx="51">
                  <c:v>0.73672959077672673</c:v>
                </c:pt>
                <c:pt idx="52">
                  <c:v>0.73688531304164151</c:v>
                </c:pt>
                <c:pt idx="53">
                  <c:v>0.73703733879035216</c:v>
                </c:pt>
                <c:pt idx="54">
                  <c:v>0.73718562171434299</c:v>
                </c:pt>
                <c:pt idx="55">
                  <c:v>0.73733011664519865</c:v>
                </c:pt>
                <c:pt idx="56">
                  <c:v>0.73747077956836371</c:v>
                </c:pt>
                <c:pt idx="57">
                  <c:v>0.737607567636549</c:v>
                </c:pt>
                <c:pt idx="58">
                  <c:v>0.73774043918278387</c:v>
                </c:pt>
                <c:pt idx="59">
                  <c:v>0.73786935373310825</c:v>
                </c:pt>
                <c:pt idx="60">
                  <c:v>0.73799427201890122</c:v>
                </c:pt>
                <c:pt idx="61">
                  <c:v>0.73811515598884281</c:v>
                </c:pt>
                <c:pt idx="62">
                  <c:v>0.73823196882050479</c:v>
                </c:pt>
                <c:pt idx="63">
                  <c:v>0.73834467493156708</c:v>
                </c:pt>
                <c:pt idx="64">
                  <c:v>0.73845323999065637</c:v>
                </c:pt>
                <c:pt idx="65">
                  <c:v>0.73855763092780391</c:v>
                </c:pt>
                <c:pt idx="66">
                  <c:v>0.73865781594451918</c:v>
                </c:pt>
                <c:pt idx="67">
                  <c:v>0.73875376452347541</c:v>
                </c:pt>
                <c:pt idx="68">
                  <c:v>0.738845447437806</c:v>
                </c:pt>
                <c:pt idx="69">
                  <c:v>0.73893283676000709</c:v>
                </c:pt>
                <c:pt idx="70">
                  <c:v>0.73901590587044463</c:v>
                </c:pt>
                <c:pt idx="71">
                  <c:v>0.73909462946546289</c:v>
                </c:pt>
                <c:pt idx="72">
                  <c:v>0.73916898356509209</c:v>
                </c:pt>
                <c:pt idx="73">
                  <c:v>0.73923894552035341</c:v>
                </c:pt>
                <c:pt idx="74">
                  <c:v>0.7393044940201573</c:v>
                </c:pt>
                <c:pt idx="75">
                  <c:v>0.73936560909779592</c:v>
                </c:pt>
                <c:pt idx="76">
                  <c:v>0.73942227213702438</c:v>
                </c:pt>
                <c:pt idx="77">
                  <c:v>0.73947446587773225</c:v>
                </c:pt>
                <c:pt idx="78">
                  <c:v>0.7395221744212005</c:v>
                </c:pt>
                <c:pt idx="79">
                  <c:v>0.73956538323494436</c:v>
                </c:pt>
                <c:pt idx="80">
                  <c:v>0.73960407915714088</c:v>
                </c:pt>
                <c:pt idx="81">
                  <c:v>0.73963825040063713</c:v>
                </c:pt>
                <c:pt idx="82">
                  <c:v>0.73966788655654148</c:v>
                </c:pt>
                <c:pt idx="83">
                  <c:v>0.73969297859739347</c:v>
                </c:pt>
                <c:pt idx="84">
                  <c:v>0.73971351887991466</c:v>
                </c:pt>
                <c:pt idx="85">
                  <c:v>0.73972950114733593</c:v>
                </c:pt>
                <c:pt idx="86">
                  <c:v>0.7397409205313038</c:v>
                </c:pt>
                <c:pt idx="87">
                  <c:v>0.73974777355336319</c:v>
                </c:pt>
                <c:pt idx="88">
                  <c:v>0.73975005812601735</c:v>
                </c:pt>
                <c:pt idx="89">
                  <c:v>0.73974777355336319</c:v>
                </c:pt>
                <c:pt idx="90">
                  <c:v>0.7397409205313038</c:v>
                </c:pt>
                <c:pt idx="91">
                  <c:v>0.73972950114733593</c:v>
                </c:pt>
                <c:pt idx="92">
                  <c:v>0.73971351887991466</c:v>
                </c:pt>
                <c:pt idx="93">
                  <c:v>0.73969297859739347</c:v>
                </c:pt>
                <c:pt idx="94">
                  <c:v>0.73966788655654148</c:v>
                </c:pt>
                <c:pt idx="95">
                  <c:v>0.73963825040063713</c:v>
                </c:pt>
                <c:pt idx="96">
                  <c:v>0.73960407915714088</c:v>
                </c:pt>
                <c:pt idx="97">
                  <c:v>0.73956538323494436</c:v>
                </c:pt>
                <c:pt idx="98">
                  <c:v>0.7395221744212005</c:v>
                </c:pt>
                <c:pt idx="99">
                  <c:v>0.73947446587773225</c:v>
                </c:pt>
                <c:pt idx="100">
                  <c:v>0.73942227213702438</c:v>
                </c:pt>
                <c:pt idx="101">
                  <c:v>0.73936560909779592</c:v>
                </c:pt>
                <c:pt idx="102">
                  <c:v>0.7393044940201573</c:v>
                </c:pt>
                <c:pt idx="103">
                  <c:v>0.73923894552035341</c:v>
                </c:pt>
                <c:pt idx="104">
                  <c:v>0.73916898356509209</c:v>
                </c:pt>
                <c:pt idx="105">
                  <c:v>0.73909462946546289</c:v>
                </c:pt>
                <c:pt idx="106">
                  <c:v>0.73901590587044463</c:v>
                </c:pt>
                <c:pt idx="107">
                  <c:v>0.73893283676000709</c:v>
                </c:pt>
                <c:pt idx="108">
                  <c:v>0.738845447437806</c:v>
                </c:pt>
                <c:pt idx="109">
                  <c:v>0.73875376452347541</c:v>
                </c:pt>
                <c:pt idx="110">
                  <c:v>0.73865781594451918</c:v>
                </c:pt>
                <c:pt idx="111">
                  <c:v>0.73855763092780391</c:v>
                </c:pt>
                <c:pt idx="112">
                  <c:v>0.73845323999065637</c:v>
                </c:pt>
                <c:pt idx="113">
                  <c:v>0.73834467493156708</c:v>
                </c:pt>
                <c:pt idx="114">
                  <c:v>0.73823196882050479</c:v>
                </c:pt>
                <c:pt idx="115">
                  <c:v>0.73811515598884281</c:v>
                </c:pt>
                <c:pt idx="116">
                  <c:v>0.73799427201890122</c:v>
                </c:pt>
                <c:pt idx="117">
                  <c:v>0.73786935373310825</c:v>
                </c:pt>
                <c:pt idx="118">
                  <c:v>0.73774043918278387</c:v>
                </c:pt>
                <c:pt idx="119">
                  <c:v>0.737607567636549</c:v>
                </c:pt>
                <c:pt idx="120">
                  <c:v>0.73747077956836371</c:v>
                </c:pt>
                <c:pt idx="121">
                  <c:v>0.73733011664519865</c:v>
                </c:pt>
                <c:pt idx="122">
                  <c:v>0.73718562171434299</c:v>
                </c:pt>
                <c:pt idx="123">
                  <c:v>0.73703733879035216</c:v>
                </c:pt>
                <c:pt idx="124">
                  <c:v>0.73688531304164151</c:v>
                </c:pt>
                <c:pt idx="125">
                  <c:v>0.73672959077672673</c:v>
                </c:pt>
                <c:pt idx="126">
                  <c:v>0.73657021943011813</c:v>
                </c:pt>
                <c:pt idx="127">
                  <c:v>0.7364072475478719</c:v>
                </c:pt>
                <c:pt idx="128">
                  <c:v>0.736240724772802</c:v>
                </c:pt>
                <c:pt idx="129">
                  <c:v>0.73607070182935896</c:v>
                </c:pt>
                <c:pt idx="130">
                  <c:v>0.73589723050817824</c:v>
                </c:pt>
                <c:pt idx="131">
                  <c:v>0.73572036365030491</c:v>
                </c:pt>
                <c:pt idx="132">
                  <c:v>0.73554015513109705</c:v>
                </c:pt>
                <c:pt idx="133">
                  <c:v>0.7353566598438156</c:v>
                </c:pt>
                <c:pt idx="134">
                  <c:v>0.73516993368290229</c:v>
                </c:pt>
                <c:pt idx="135">
                  <c:v>0.73498003352695485</c:v>
                </c:pt>
                <c:pt idx="136">
                  <c:v>0.73478701722140016</c:v>
                </c:pt>
                <c:pt idx="137">
                  <c:v>0.73459094356087495</c:v>
                </c:pt>
                <c:pt idx="138">
                  <c:v>0.73439187227131542</c:v>
                </c:pt>
                <c:pt idx="139">
                  <c:v>0.73418986399176489</c:v>
                </c:pt>
                <c:pt idx="140">
                  <c:v>0.7339849802559022</c:v>
                </c:pt>
                <c:pt idx="141">
                  <c:v>0.73377728347329807</c:v>
                </c:pt>
                <c:pt idx="142">
                  <c:v>0.73356683691040447</c:v>
                </c:pt>
                <c:pt idx="143">
                  <c:v>0.73335370467128302</c:v>
                </c:pt>
                <c:pt idx="144">
                  <c:v>0.73313795167807849</c:v>
                </c:pt>
                <c:pt idx="145">
                  <c:v>0.73291964365124274</c:v>
                </c:pt>
                <c:pt idx="146">
                  <c:v>0.73269884708951538</c:v>
                </c:pt>
                <c:pt idx="147">
                  <c:v>0.73247562924966814</c:v>
                </c:pt>
                <c:pt idx="148">
                  <c:v>0.73225005812601729</c:v>
                </c:pt>
                <c:pt idx="149">
                  <c:v>0.73202220242971239</c:v>
                </c:pt>
                <c:pt idx="150">
                  <c:v>0.73179213156780565</c:v>
                </c:pt>
                <c:pt idx="151">
                  <c:v>0.73155991562211053</c:v>
                </c:pt>
                <c:pt idx="152">
                  <c:v>0.7313256253278535</c:v>
                </c:pt>
                <c:pt idx="153">
                  <c:v>0.73108933205212778</c:v>
                </c:pt>
                <c:pt idx="154">
                  <c:v>0.73085110777215434</c:v>
                </c:pt>
                <c:pt idx="155">
                  <c:v>0.7306110250533564</c:v>
                </c:pt>
                <c:pt idx="156">
                  <c:v>0.73036915702725602</c:v>
                </c:pt>
                <c:pt idx="157">
                  <c:v>0.73012557736919681</c:v>
                </c:pt>
                <c:pt idx="158">
                  <c:v>0.72988036027590242</c:v>
                </c:pt>
                <c:pt idx="159">
                  <c:v>0.72963358044287474</c:v>
                </c:pt>
                <c:pt idx="160">
                  <c:v>0.72938531304164156</c:v>
                </c:pt>
                <c:pt idx="161">
                  <c:v>0.72913563369685841</c:v>
                </c:pt>
                <c:pt idx="162">
                  <c:v>0.72888461846327235</c:v>
                </c:pt>
                <c:pt idx="163">
                  <c:v>0.72863234380255515</c:v>
                </c:pt>
                <c:pt idx="164">
                  <c:v>0.72837888656001237</c:v>
                </c:pt>
                <c:pt idx="165">
                  <c:v>0.72812432394117532</c:v>
                </c:pt>
                <c:pt idx="166">
                  <c:v>0.72786873348828374</c:v>
                </c:pt>
                <c:pt idx="167">
                  <c:v>0.72761219305666547</c:v>
                </c:pt>
                <c:pt idx="168">
                  <c:v>0.72735478079102134</c:v>
                </c:pt>
                <c:pt idx="169">
                  <c:v>0.72709657510162085</c:v>
                </c:pt>
                <c:pt idx="170">
                  <c:v>0.72683765464041827</c:v>
                </c:pt>
                <c:pt idx="171">
                  <c:v>0.72657809827709452</c:v>
                </c:pt>
                <c:pt idx="172">
                  <c:v>0.72631798507503209</c:v>
                </c:pt>
                <c:pt idx="173">
                  <c:v>0.72605739426723226</c:v>
                </c:pt>
                <c:pt idx="174">
                  <c:v>0.72579640523217925</c:v>
                </c:pt>
                <c:pt idx="175">
                  <c:v>0.72553509746966149</c:v>
                </c:pt>
                <c:pt idx="176">
                  <c:v>0.72527355057655485</c:v>
                </c:pt>
                <c:pt idx="177">
                  <c:v>0.72501184422257658</c:v>
                </c:pt>
                <c:pt idx="178">
                  <c:v>0.72475005812601734</c:v>
                </c:pt>
                <c:pt idx="179">
                  <c:v>0.72448827202945809</c:v>
                </c:pt>
                <c:pt idx="180">
                  <c:v>0.72422656567547983</c:v>
                </c:pt>
                <c:pt idx="181">
                  <c:v>0.72396501878237318</c:v>
                </c:pt>
                <c:pt idx="182">
                  <c:v>0.72370371101985542</c:v>
                </c:pt>
                <c:pt idx="183">
                  <c:v>0.72344272198480242</c:v>
                </c:pt>
                <c:pt idx="184">
                  <c:v>0.72318213117700259</c:v>
                </c:pt>
                <c:pt idx="185">
                  <c:v>0.72292201797494016</c:v>
                </c:pt>
                <c:pt idx="186">
                  <c:v>0.7226624616116164</c:v>
                </c:pt>
                <c:pt idx="187">
                  <c:v>0.72240354115041383</c:v>
                </c:pt>
                <c:pt idx="188">
                  <c:v>0.72214533546101334</c:v>
                </c:pt>
                <c:pt idx="189">
                  <c:v>0.72188792319536921</c:v>
                </c:pt>
                <c:pt idx="190">
                  <c:v>0.72163138276375094</c:v>
                </c:pt>
                <c:pt idx="191">
                  <c:v>0.72137579231085935</c:v>
                </c:pt>
                <c:pt idx="192">
                  <c:v>0.7211212296920223</c:v>
                </c:pt>
                <c:pt idx="193">
                  <c:v>0.72086777244947953</c:v>
                </c:pt>
                <c:pt idx="194">
                  <c:v>0.72061549778876233</c:v>
                </c:pt>
                <c:pt idx="195">
                  <c:v>0.72036448255517627</c:v>
                </c:pt>
                <c:pt idx="196">
                  <c:v>0.72011480321039312</c:v>
                </c:pt>
                <c:pt idx="197">
                  <c:v>0.71986653580915994</c:v>
                </c:pt>
                <c:pt idx="198">
                  <c:v>0.71961975597613226</c:v>
                </c:pt>
                <c:pt idx="199">
                  <c:v>0.71937453888283787</c:v>
                </c:pt>
                <c:pt idx="200">
                  <c:v>0.71913095922477865</c:v>
                </c:pt>
                <c:pt idx="201">
                  <c:v>0.71888909119867828</c:v>
                </c:pt>
                <c:pt idx="202">
                  <c:v>0.71864900847988034</c:v>
                </c:pt>
                <c:pt idx="203">
                  <c:v>0.71841078419990689</c:v>
                </c:pt>
                <c:pt idx="204">
                  <c:v>0.71817449092418117</c:v>
                </c:pt>
                <c:pt idx="205">
                  <c:v>0.71794020062992414</c:v>
                </c:pt>
                <c:pt idx="206">
                  <c:v>0.71770798468422903</c:v>
                </c:pt>
                <c:pt idx="207">
                  <c:v>0.71747791382232229</c:v>
                </c:pt>
                <c:pt idx="208">
                  <c:v>0.71725005812601739</c:v>
                </c:pt>
                <c:pt idx="209">
                  <c:v>0.71702448700236654</c:v>
                </c:pt>
                <c:pt idx="210">
                  <c:v>0.71680126916251929</c:v>
                </c:pt>
                <c:pt idx="211">
                  <c:v>0.71658047260079194</c:v>
                </c:pt>
                <c:pt idx="212">
                  <c:v>0.71636216457395618</c:v>
                </c:pt>
                <c:pt idx="213">
                  <c:v>0.71614641158075165</c:v>
                </c:pt>
                <c:pt idx="214">
                  <c:v>0.7159332793416302</c:v>
                </c:pt>
                <c:pt idx="215">
                  <c:v>0.71572283277873661</c:v>
                </c:pt>
                <c:pt idx="216">
                  <c:v>0.71551513599613248</c:v>
                </c:pt>
                <c:pt idx="217">
                  <c:v>0.71531025226026979</c:v>
                </c:pt>
                <c:pt idx="218">
                  <c:v>0.71510824398071926</c:v>
                </c:pt>
                <c:pt idx="219">
                  <c:v>0.71490917269115972</c:v>
                </c:pt>
                <c:pt idx="220">
                  <c:v>0.71471309903063451</c:v>
                </c:pt>
                <c:pt idx="221">
                  <c:v>0.71452008272507983</c:v>
                </c:pt>
                <c:pt idx="222">
                  <c:v>0.71433018256913239</c:v>
                </c:pt>
                <c:pt idx="223">
                  <c:v>0.71414345640821908</c:v>
                </c:pt>
                <c:pt idx="224">
                  <c:v>0.71395996112093763</c:v>
                </c:pt>
                <c:pt idx="225">
                  <c:v>0.71377975260172977</c:v>
                </c:pt>
                <c:pt idx="226">
                  <c:v>0.71360288574385644</c:v>
                </c:pt>
                <c:pt idx="227">
                  <c:v>0.71342941442267571</c:v>
                </c:pt>
                <c:pt idx="228">
                  <c:v>0.71325939147923267</c:v>
                </c:pt>
                <c:pt idx="229">
                  <c:v>0.71309286870416277</c:v>
                </c:pt>
                <c:pt idx="230">
                  <c:v>0.71292989682191654</c:v>
                </c:pt>
                <c:pt idx="231">
                  <c:v>0.71277052547530795</c:v>
                </c:pt>
                <c:pt idx="232">
                  <c:v>0.71261480321039317</c:v>
                </c:pt>
                <c:pt idx="233">
                  <c:v>0.71246277746168252</c:v>
                </c:pt>
                <c:pt idx="234">
                  <c:v>0.71231449453769169</c:v>
                </c:pt>
                <c:pt idx="235">
                  <c:v>0.71216999960683602</c:v>
                </c:pt>
                <c:pt idx="236">
                  <c:v>0.71202933668367097</c:v>
                </c:pt>
                <c:pt idx="237">
                  <c:v>0.71189254861548568</c:v>
                </c:pt>
                <c:pt idx="238">
                  <c:v>0.71175967706925081</c:v>
                </c:pt>
                <c:pt idx="239">
                  <c:v>0.71163076251892643</c:v>
                </c:pt>
                <c:pt idx="240">
                  <c:v>0.71150584423313346</c:v>
                </c:pt>
                <c:pt idx="241">
                  <c:v>0.71138496026319187</c:v>
                </c:pt>
                <c:pt idx="242">
                  <c:v>0.71126814743152988</c:v>
                </c:pt>
                <c:pt idx="243">
                  <c:v>0.7111554413204676</c:v>
                </c:pt>
                <c:pt idx="244">
                  <c:v>0.7110468762613783</c:v>
                </c:pt>
                <c:pt idx="245">
                  <c:v>0.71094248532423077</c:v>
                </c:pt>
                <c:pt idx="246">
                  <c:v>0.7108423003075155</c:v>
                </c:pt>
                <c:pt idx="247">
                  <c:v>0.71074635172855927</c:v>
                </c:pt>
                <c:pt idx="248">
                  <c:v>0.71065466881422867</c:v>
                </c:pt>
                <c:pt idx="249">
                  <c:v>0.71056727949202758</c:v>
                </c:pt>
                <c:pt idx="250">
                  <c:v>0.71048421038159004</c:v>
                </c:pt>
                <c:pt idx="251">
                  <c:v>0.71040548678657178</c:v>
                </c:pt>
                <c:pt idx="252">
                  <c:v>0.71033113268694259</c:v>
                </c:pt>
                <c:pt idx="253">
                  <c:v>0.71026117073168127</c:v>
                </c:pt>
                <c:pt idx="254">
                  <c:v>0.71019562223187738</c:v>
                </c:pt>
                <c:pt idx="255">
                  <c:v>0.71013450715423876</c:v>
                </c:pt>
                <c:pt idx="256">
                  <c:v>0.71007784411501029</c:v>
                </c:pt>
                <c:pt idx="257">
                  <c:v>0.71002565037430243</c:v>
                </c:pt>
                <c:pt idx="258">
                  <c:v>0.70997794183083418</c:v>
                </c:pt>
                <c:pt idx="259">
                  <c:v>0.70993473301709031</c:v>
                </c:pt>
                <c:pt idx="260">
                  <c:v>0.70989603709489379</c:v>
                </c:pt>
                <c:pt idx="261">
                  <c:v>0.70986186585139754</c:v>
                </c:pt>
                <c:pt idx="262">
                  <c:v>0.7098322296954932</c:v>
                </c:pt>
                <c:pt idx="263">
                  <c:v>0.70980713765464121</c:v>
                </c:pt>
                <c:pt idx="264">
                  <c:v>0.70978659737212002</c:v>
                </c:pt>
                <c:pt idx="265">
                  <c:v>0.70977061510469874</c:v>
                </c:pt>
                <c:pt idx="266">
                  <c:v>0.70975919572073087</c:v>
                </c:pt>
                <c:pt idx="267">
                  <c:v>0.70975234269867149</c:v>
                </c:pt>
                <c:pt idx="268">
                  <c:v>0.70975005812601732</c:v>
                </c:pt>
                <c:pt idx="269">
                  <c:v>0.70975234269867149</c:v>
                </c:pt>
                <c:pt idx="270">
                  <c:v>0.70975919572073087</c:v>
                </c:pt>
                <c:pt idx="271">
                  <c:v>0.70977061510469874</c:v>
                </c:pt>
                <c:pt idx="272">
                  <c:v>0.70978659737212002</c:v>
                </c:pt>
                <c:pt idx="273">
                  <c:v>0.70980713765464121</c:v>
                </c:pt>
                <c:pt idx="274">
                  <c:v>0.7098322296954932</c:v>
                </c:pt>
                <c:pt idx="275">
                  <c:v>0.70986186585139754</c:v>
                </c:pt>
                <c:pt idx="276">
                  <c:v>0.70989603709489379</c:v>
                </c:pt>
                <c:pt idx="277">
                  <c:v>0.70993473301709031</c:v>
                </c:pt>
                <c:pt idx="278">
                  <c:v>0.70997794183083418</c:v>
                </c:pt>
                <c:pt idx="279">
                  <c:v>0.71002565037430243</c:v>
                </c:pt>
                <c:pt idx="280">
                  <c:v>0.71007784411501029</c:v>
                </c:pt>
                <c:pt idx="281">
                  <c:v>0.71013450715423876</c:v>
                </c:pt>
                <c:pt idx="282">
                  <c:v>0.71019562223187738</c:v>
                </c:pt>
                <c:pt idx="283">
                  <c:v>0.71026117073168127</c:v>
                </c:pt>
                <c:pt idx="284">
                  <c:v>0.71033113268694259</c:v>
                </c:pt>
                <c:pt idx="285">
                  <c:v>0.71040548678657178</c:v>
                </c:pt>
                <c:pt idx="286">
                  <c:v>0.71048421038159004</c:v>
                </c:pt>
                <c:pt idx="287">
                  <c:v>0.71056727949202758</c:v>
                </c:pt>
                <c:pt idx="288">
                  <c:v>0.71065466881422867</c:v>
                </c:pt>
                <c:pt idx="289">
                  <c:v>0.71074635172855927</c:v>
                </c:pt>
                <c:pt idx="290">
                  <c:v>0.7108423003075155</c:v>
                </c:pt>
                <c:pt idx="291">
                  <c:v>0.71094248532423077</c:v>
                </c:pt>
                <c:pt idx="292">
                  <c:v>0.7110468762613783</c:v>
                </c:pt>
                <c:pt idx="293">
                  <c:v>0.7111554413204676</c:v>
                </c:pt>
                <c:pt idx="294">
                  <c:v>0.71126814743152988</c:v>
                </c:pt>
                <c:pt idx="295">
                  <c:v>0.71138496026319187</c:v>
                </c:pt>
                <c:pt idx="296">
                  <c:v>0.71150584423313346</c:v>
                </c:pt>
                <c:pt idx="297">
                  <c:v>0.71163076251892643</c:v>
                </c:pt>
                <c:pt idx="298">
                  <c:v>0.71175967706925081</c:v>
                </c:pt>
                <c:pt idx="299">
                  <c:v>0.71189254861548568</c:v>
                </c:pt>
                <c:pt idx="300">
                  <c:v>0.71202933668367097</c:v>
                </c:pt>
                <c:pt idx="301">
                  <c:v>0.71216999960683602</c:v>
                </c:pt>
                <c:pt idx="302">
                  <c:v>0.71231449453769169</c:v>
                </c:pt>
                <c:pt idx="303">
                  <c:v>0.71246277746168252</c:v>
                </c:pt>
                <c:pt idx="304">
                  <c:v>0.71261480321039317</c:v>
                </c:pt>
                <c:pt idx="305">
                  <c:v>0.71277052547530795</c:v>
                </c:pt>
                <c:pt idx="306">
                  <c:v>0.71292989682191654</c:v>
                </c:pt>
                <c:pt idx="307">
                  <c:v>0.71309286870416277</c:v>
                </c:pt>
                <c:pt idx="308">
                  <c:v>0.71325939147923267</c:v>
                </c:pt>
                <c:pt idx="309">
                  <c:v>0.71342941442267571</c:v>
                </c:pt>
                <c:pt idx="310">
                  <c:v>0.71360288574385644</c:v>
                </c:pt>
                <c:pt idx="311">
                  <c:v>0.71377975260172977</c:v>
                </c:pt>
                <c:pt idx="312">
                  <c:v>0.71395996112093763</c:v>
                </c:pt>
                <c:pt idx="313">
                  <c:v>0.71414345640821908</c:v>
                </c:pt>
                <c:pt idx="314">
                  <c:v>0.71433018256913239</c:v>
                </c:pt>
                <c:pt idx="315">
                  <c:v>0.71452008272507983</c:v>
                </c:pt>
                <c:pt idx="316">
                  <c:v>0.71471309903063451</c:v>
                </c:pt>
                <c:pt idx="317">
                  <c:v>0.71490917269115972</c:v>
                </c:pt>
                <c:pt idx="318">
                  <c:v>0.71510824398071926</c:v>
                </c:pt>
                <c:pt idx="319">
                  <c:v>0.71531025226026979</c:v>
                </c:pt>
                <c:pt idx="320">
                  <c:v>0.71551513599613248</c:v>
                </c:pt>
                <c:pt idx="321">
                  <c:v>0.71572283277873661</c:v>
                </c:pt>
                <c:pt idx="322">
                  <c:v>0.7159332793416302</c:v>
                </c:pt>
                <c:pt idx="323">
                  <c:v>0.71614641158075165</c:v>
                </c:pt>
                <c:pt idx="324">
                  <c:v>0.71636216457395618</c:v>
                </c:pt>
                <c:pt idx="325">
                  <c:v>0.71658047260079194</c:v>
                </c:pt>
                <c:pt idx="326">
                  <c:v>0.71680126916251929</c:v>
                </c:pt>
                <c:pt idx="327">
                  <c:v>0.71702448700236654</c:v>
                </c:pt>
                <c:pt idx="328">
                  <c:v>0.71725005812601728</c:v>
                </c:pt>
                <c:pt idx="329">
                  <c:v>0.71747791382232229</c:v>
                </c:pt>
                <c:pt idx="330">
                  <c:v>0.71770798468422903</c:v>
                </c:pt>
                <c:pt idx="331">
                  <c:v>0.71794020062992414</c:v>
                </c:pt>
                <c:pt idx="332">
                  <c:v>0.71817449092418117</c:v>
                </c:pt>
                <c:pt idx="333">
                  <c:v>0.71841078419990689</c:v>
                </c:pt>
                <c:pt idx="334">
                  <c:v>0.71864900847988034</c:v>
                </c:pt>
                <c:pt idx="335">
                  <c:v>0.71888909119867828</c:v>
                </c:pt>
                <c:pt idx="336">
                  <c:v>0.71913095922477865</c:v>
                </c:pt>
                <c:pt idx="337">
                  <c:v>0.71937453888283787</c:v>
                </c:pt>
                <c:pt idx="338">
                  <c:v>0.71961975597613226</c:v>
                </c:pt>
                <c:pt idx="339">
                  <c:v>0.71986653580915994</c:v>
                </c:pt>
                <c:pt idx="340">
                  <c:v>0.72011480321039312</c:v>
                </c:pt>
                <c:pt idx="341">
                  <c:v>0.72036448255517627</c:v>
                </c:pt>
                <c:pt idx="342">
                  <c:v>0.72061549778876233</c:v>
                </c:pt>
                <c:pt idx="343">
                  <c:v>0.72086777244947953</c:v>
                </c:pt>
                <c:pt idx="344">
                  <c:v>0.7211212296920223</c:v>
                </c:pt>
                <c:pt idx="345">
                  <c:v>0.72137579231085935</c:v>
                </c:pt>
                <c:pt idx="346">
                  <c:v>0.72163138276375094</c:v>
                </c:pt>
                <c:pt idx="347">
                  <c:v>0.72188792319536921</c:v>
                </c:pt>
                <c:pt idx="348">
                  <c:v>0.72214533546101334</c:v>
                </c:pt>
                <c:pt idx="349">
                  <c:v>0.72240354115041383</c:v>
                </c:pt>
                <c:pt idx="350">
                  <c:v>0.7226624616116164</c:v>
                </c:pt>
                <c:pt idx="351">
                  <c:v>0.72292201797494016</c:v>
                </c:pt>
                <c:pt idx="352">
                  <c:v>0.72318213117700259</c:v>
                </c:pt>
                <c:pt idx="353">
                  <c:v>0.72344272198480242</c:v>
                </c:pt>
                <c:pt idx="354">
                  <c:v>0.72370371101985542</c:v>
                </c:pt>
                <c:pt idx="355">
                  <c:v>0.72396501878237318</c:v>
                </c:pt>
                <c:pt idx="356">
                  <c:v>0.72422656567547983</c:v>
                </c:pt>
                <c:pt idx="357">
                  <c:v>0.72448827202945809</c:v>
                </c:pt>
                <c:pt idx="358">
                  <c:v>0.72475005812601734</c:v>
                </c:pt>
              </c:numCache>
            </c:numRef>
          </c:xVal>
          <c:yVal>
            <c:numRef>
              <c:f>'RS250 '!$AP$5:$AP$363</c:f>
              <c:numCache>
                <c:formatCode>General</c:formatCode>
                <c:ptCount val="359"/>
                <c:pt idx="0">
                  <c:v>0.7270525394999412</c:v>
                </c:pt>
                <c:pt idx="1">
                  <c:v>0.72704568647788181</c:v>
                </c:pt>
                <c:pt idx="2">
                  <c:v>0.72703426709391394</c:v>
                </c:pt>
                <c:pt idx="3">
                  <c:v>0.72701828482649267</c:v>
                </c:pt>
                <c:pt idx="4">
                  <c:v>0.72697265250311949</c:v>
                </c:pt>
                <c:pt idx="5">
                  <c:v>0.72694301634721514</c:v>
                </c:pt>
                <c:pt idx="6">
                  <c:v>0.72690884510371889</c:v>
                </c:pt>
                <c:pt idx="7">
                  <c:v>0.72687014918152237</c:v>
                </c:pt>
                <c:pt idx="8">
                  <c:v>0.72682694036777851</c:v>
                </c:pt>
                <c:pt idx="9">
                  <c:v>0.72677923182431026</c:v>
                </c:pt>
                <c:pt idx="10">
                  <c:v>0.72672703808360239</c:v>
                </c:pt>
                <c:pt idx="11">
                  <c:v>0.72667037504437393</c:v>
                </c:pt>
                <c:pt idx="12">
                  <c:v>0.72660925996673531</c:v>
                </c:pt>
                <c:pt idx="13">
                  <c:v>0.72654371146693142</c:v>
                </c:pt>
                <c:pt idx="14">
                  <c:v>0.7264737495116701</c:v>
                </c:pt>
                <c:pt idx="15">
                  <c:v>0.7263993954120409</c:v>
                </c:pt>
                <c:pt idx="16">
                  <c:v>0.72632067181702265</c:v>
                </c:pt>
                <c:pt idx="17">
                  <c:v>0.72623760270658511</c:v>
                </c:pt>
                <c:pt idx="18">
                  <c:v>0.72615021338438401</c:v>
                </c:pt>
                <c:pt idx="19">
                  <c:v>0.72605853047005342</c:v>
                </c:pt>
                <c:pt idx="20">
                  <c:v>0.72596258189109719</c:v>
                </c:pt>
                <c:pt idx="21">
                  <c:v>0.72586239687438192</c:v>
                </c:pt>
                <c:pt idx="22">
                  <c:v>0.72575800593723439</c:v>
                </c:pt>
                <c:pt idx="23">
                  <c:v>0.72564944087814509</c:v>
                </c:pt>
                <c:pt idx="24">
                  <c:v>0.7255367347670828</c:v>
                </c:pt>
                <c:pt idx="25">
                  <c:v>0.72541992193542082</c:v>
                </c:pt>
                <c:pt idx="26">
                  <c:v>0.72529903796547923</c:v>
                </c:pt>
                <c:pt idx="27">
                  <c:v>0.72517411967968626</c:v>
                </c:pt>
                <c:pt idx="28">
                  <c:v>0.72504520512936188</c:v>
                </c:pt>
                <c:pt idx="29">
                  <c:v>0.72491233358312701</c:v>
                </c:pt>
                <c:pt idx="30">
                  <c:v>0.72477554551494172</c:v>
                </c:pt>
                <c:pt idx="31">
                  <c:v>0.72463488259177666</c:v>
                </c:pt>
                <c:pt idx="32">
                  <c:v>0.724490387660921</c:v>
                </c:pt>
                <c:pt idx="33">
                  <c:v>0.72434210473693028</c:v>
                </c:pt>
                <c:pt idx="34">
                  <c:v>0.72419007898821952</c:v>
                </c:pt>
                <c:pt idx="35">
                  <c:v>0.72403435672330474</c:v>
                </c:pt>
                <c:pt idx="36">
                  <c:v>0.72387498537669615</c:v>
                </c:pt>
                <c:pt idx="37">
                  <c:v>0.72371201349444991</c:v>
                </c:pt>
                <c:pt idx="38">
                  <c:v>0.72354549071938001</c:v>
                </c:pt>
                <c:pt idx="39">
                  <c:v>0.72337546777593698</c:v>
                </c:pt>
                <c:pt idx="40">
                  <c:v>0.72320199645475625</c:v>
                </c:pt>
                <c:pt idx="41">
                  <c:v>0.72302512959688292</c:v>
                </c:pt>
                <c:pt idx="42">
                  <c:v>0.72284492107767506</c:v>
                </c:pt>
                <c:pt idx="43">
                  <c:v>0.72266142579039361</c:v>
                </c:pt>
                <c:pt idx="44">
                  <c:v>0.7224746996294803</c:v>
                </c:pt>
                <c:pt idx="45">
                  <c:v>0.72228479947353286</c:v>
                </c:pt>
                <c:pt idx="46">
                  <c:v>0.72209178316797817</c:v>
                </c:pt>
                <c:pt idx="47">
                  <c:v>0.72189570950745297</c:v>
                </c:pt>
                <c:pt idx="48">
                  <c:v>0.72169663821789343</c:v>
                </c:pt>
                <c:pt idx="49">
                  <c:v>0.7214946299383429</c:v>
                </c:pt>
                <c:pt idx="50">
                  <c:v>0.72128974620248021</c:v>
                </c:pt>
                <c:pt idx="51">
                  <c:v>0.72108204941987608</c:v>
                </c:pt>
                <c:pt idx="52">
                  <c:v>0.72087160285698249</c:v>
                </c:pt>
                <c:pt idx="53">
                  <c:v>0.72065847061786104</c:v>
                </c:pt>
                <c:pt idx="54">
                  <c:v>0.7204427176246565</c:v>
                </c:pt>
                <c:pt idx="55">
                  <c:v>0.72022440959782075</c:v>
                </c:pt>
                <c:pt idx="56">
                  <c:v>0.72000361303609339</c:v>
                </c:pt>
                <c:pt idx="57">
                  <c:v>0.71978039519624615</c:v>
                </c:pt>
                <c:pt idx="58">
                  <c:v>0.7195548240725953</c:v>
                </c:pt>
                <c:pt idx="59">
                  <c:v>0.7193269683762904</c:v>
                </c:pt>
                <c:pt idx="60">
                  <c:v>0.71909689751438366</c:v>
                </c:pt>
                <c:pt idx="61">
                  <c:v>0.71886468156868855</c:v>
                </c:pt>
                <c:pt idx="62">
                  <c:v>0.71863039127443151</c:v>
                </c:pt>
                <c:pt idx="63">
                  <c:v>0.71839409799870579</c:v>
                </c:pt>
                <c:pt idx="64">
                  <c:v>0.71815587371873235</c:v>
                </c:pt>
                <c:pt idx="65">
                  <c:v>0.71791579099993441</c:v>
                </c:pt>
                <c:pt idx="66">
                  <c:v>0.71767392297383403</c:v>
                </c:pt>
                <c:pt idx="67">
                  <c:v>0.71743034331577482</c:v>
                </c:pt>
                <c:pt idx="68">
                  <c:v>0.71718512622248043</c:v>
                </c:pt>
                <c:pt idx="69">
                  <c:v>0.71693834638945275</c:v>
                </c:pt>
                <c:pt idx="70">
                  <c:v>0.71669007898821957</c:v>
                </c:pt>
                <c:pt idx="71">
                  <c:v>0.71644039964343642</c:v>
                </c:pt>
                <c:pt idx="72">
                  <c:v>0.71618938440985036</c:v>
                </c:pt>
                <c:pt idx="73">
                  <c:v>0.71593710974913316</c:v>
                </c:pt>
                <c:pt idx="74">
                  <c:v>0.71568365250659038</c:v>
                </c:pt>
                <c:pt idx="75">
                  <c:v>0.71542908988775333</c:v>
                </c:pt>
                <c:pt idx="76">
                  <c:v>0.71517349943486175</c:v>
                </c:pt>
                <c:pt idx="77">
                  <c:v>0.71491695900324348</c:v>
                </c:pt>
                <c:pt idx="78">
                  <c:v>0.71465954673759935</c:v>
                </c:pt>
                <c:pt idx="79">
                  <c:v>0.71440134104819886</c:v>
                </c:pt>
                <c:pt idx="80">
                  <c:v>0.71414242058699628</c:v>
                </c:pt>
                <c:pt idx="81">
                  <c:v>0.71388286422367253</c:v>
                </c:pt>
                <c:pt idx="82">
                  <c:v>0.7136227510216101</c:v>
                </c:pt>
                <c:pt idx="83">
                  <c:v>0.71336216021381027</c:v>
                </c:pt>
                <c:pt idx="84">
                  <c:v>0.71310117117875726</c:v>
                </c:pt>
                <c:pt idx="85">
                  <c:v>0.71283986341623951</c:v>
                </c:pt>
                <c:pt idx="86">
                  <c:v>0.71257831652313286</c:v>
                </c:pt>
                <c:pt idx="87">
                  <c:v>0.7123166101691546</c:v>
                </c:pt>
                <c:pt idx="88">
                  <c:v>0.71205482407259535</c:v>
                </c:pt>
                <c:pt idx="89">
                  <c:v>0.7117930379760361</c:v>
                </c:pt>
                <c:pt idx="90">
                  <c:v>0.71153133162205784</c:v>
                </c:pt>
                <c:pt idx="91">
                  <c:v>0.71126978472895119</c:v>
                </c:pt>
                <c:pt idx="92">
                  <c:v>0.71100847696643343</c:v>
                </c:pt>
                <c:pt idx="93">
                  <c:v>0.71074748793138043</c:v>
                </c:pt>
                <c:pt idx="94">
                  <c:v>0.7104868971235806</c:v>
                </c:pt>
                <c:pt idx="95">
                  <c:v>0.71022678392151817</c:v>
                </c:pt>
                <c:pt idx="96">
                  <c:v>0.70996722755819441</c:v>
                </c:pt>
                <c:pt idx="97">
                  <c:v>0.70970830709699184</c:v>
                </c:pt>
                <c:pt idx="98">
                  <c:v>0.70945010140759135</c:v>
                </c:pt>
                <c:pt idx="99">
                  <c:v>0.70919268914194722</c:v>
                </c:pt>
                <c:pt idx="100">
                  <c:v>0.70893614871032895</c:v>
                </c:pt>
                <c:pt idx="101">
                  <c:v>0.70868055825743737</c:v>
                </c:pt>
                <c:pt idx="102">
                  <c:v>0.70842599563860031</c:v>
                </c:pt>
                <c:pt idx="103">
                  <c:v>0.70817253839605754</c:v>
                </c:pt>
                <c:pt idx="104">
                  <c:v>0.70792026373534034</c:v>
                </c:pt>
                <c:pt idx="105">
                  <c:v>0.70766924850175428</c:v>
                </c:pt>
                <c:pt idx="106">
                  <c:v>0.70741956915697113</c:v>
                </c:pt>
                <c:pt idx="107">
                  <c:v>0.70717130175573795</c:v>
                </c:pt>
                <c:pt idx="108">
                  <c:v>0.70692452192271027</c:v>
                </c:pt>
                <c:pt idx="109">
                  <c:v>0.70667930482941588</c:v>
                </c:pt>
                <c:pt idx="110">
                  <c:v>0.70643572517135667</c:v>
                </c:pt>
                <c:pt idx="111">
                  <c:v>0.70619385714525629</c:v>
                </c:pt>
                <c:pt idx="112">
                  <c:v>0.70595377442645835</c:v>
                </c:pt>
                <c:pt idx="113">
                  <c:v>0.7057155501464849</c:v>
                </c:pt>
                <c:pt idx="114">
                  <c:v>0.70547925687075919</c:v>
                </c:pt>
                <c:pt idx="115">
                  <c:v>0.70524496657650215</c:v>
                </c:pt>
                <c:pt idx="116">
                  <c:v>0.70501275063080704</c:v>
                </c:pt>
                <c:pt idx="117">
                  <c:v>0.7047826797689003</c:v>
                </c:pt>
                <c:pt idx="118">
                  <c:v>0.7045548240725954</c:v>
                </c:pt>
                <c:pt idx="119">
                  <c:v>0.70432925294894455</c:v>
                </c:pt>
                <c:pt idx="120">
                  <c:v>0.70410603510909731</c:v>
                </c:pt>
                <c:pt idx="121">
                  <c:v>0.70388523854736995</c:v>
                </c:pt>
                <c:pt idx="122">
                  <c:v>0.7036669305205342</c:v>
                </c:pt>
                <c:pt idx="123">
                  <c:v>0.70345117752732966</c:v>
                </c:pt>
                <c:pt idx="124">
                  <c:v>0.70323804528820821</c:v>
                </c:pt>
                <c:pt idx="125">
                  <c:v>0.70302759872531462</c:v>
                </c:pt>
                <c:pt idx="126">
                  <c:v>0.70281990194271049</c:v>
                </c:pt>
                <c:pt idx="127">
                  <c:v>0.7026150182068478</c:v>
                </c:pt>
                <c:pt idx="128">
                  <c:v>0.70241300992729727</c:v>
                </c:pt>
                <c:pt idx="129">
                  <c:v>0.70221393863773773</c:v>
                </c:pt>
                <c:pt idx="130">
                  <c:v>0.70201786497721252</c:v>
                </c:pt>
                <c:pt idx="131">
                  <c:v>0.70182484867165784</c:v>
                </c:pt>
                <c:pt idx="132">
                  <c:v>0.7016349485157104</c:v>
                </c:pt>
                <c:pt idx="133">
                  <c:v>0.70144822235479709</c:v>
                </c:pt>
                <c:pt idx="134">
                  <c:v>0.70126472706751564</c:v>
                </c:pt>
                <c:pt idx="135">
                  <c:v>0.70108451854830778</c:v>
                </c:pt>
                <c:pt idx="136">
                  <c:v>0.70090765169043445</c:v>
                </c:pt>
                <c:pt idx="137">
                  <c:v>0.70073418036925372</c:v>
                </c:pt>
                <c:pt idx="138">
                  <c:v>0.70056415742581069</c:v>
                </c:pt>
                <c:pt idx="139">
                  <c:v>0.70039763465074079</c:v>
                </c:pt>
                <c:pt idx="140">
                  <c:v>0.70023466276849455</c:v>
                </c:pt>
                <c:pt idx="141">
                  <c:v>0.70007529142188596</c:v>
                </c:pt>
                <c:pt idx="142">
                  <c:v>0.69991956915697118</c:v>
                </c:pt>
                <c:pt idx="143">
                  <c:v>0.69976754340826042</c:v>
                </c:pt>
                <c:pt idx="144">
                  <c:v>0.6996192604842697</c:v>
                </c:pt>
                <c:pt idx="145">
                  <c:v>0.69947476555341404</c:v>
                </c:pt>
                <c:pt idx="146">
                  <c:v>0.69933410263024898</c:v>
                </c:pt>
                <c:pt idx="147">
                  <c:v>0.69919731456206369</c:v>
                </c:pt>
                <c:pt idx="148">
                  <c:v>0.69906444301582882</c:v>
                </c:pt>
                <c:pt idx="149">
                  <c:v>0.69893552846550444</c:v>
                </c:pt>
                <c:pt idx="150">
                  <c:v>0.69881061017971147</c:v>
                </c:pt>
                <c:pt idx="151">
                  <c:v>0.69868972620976988</c:v>
                </c:pt>
                <c:pt idx="152">
                  <c:v>0.6985729133781079</c:v>
                </c:pt>
                <c:pt idx="153">
                  <c:v>0.69846020726704561</c:v>
                </c:pt>
                <c:pt idx="154">
                  <c:v>0.69835164220795631</c:v>
                </c:pt>
                <c:pt idx="155">
                  <c:v>0.69824725127080878</c:v>
                </c:pt>
                <c:pt idx="156">
                  <c:v>0.69814706625409351</c:v>
                </c:pt>
                <c:pt idx="157">
                  <c:v>0.69805111767513728</c:v>
                </c:pt>
                <c:pt idx="158">
                  <c:v>0.69795943476080669</c:v>
                </c:pt>
                <c:pt idx="159">
                  <c:v>0.69787204543860559</c:v>
                </c:pt>
                <c:pt idx="160">
                  <c:v>0.69778897632816805</c:v>
                </c:pt>
                <c:pt idx="161">
                  <c:v>0.69771025273314979</c:v>
                </c:pt>
                <c:pt idx="162">
                  <c:v>0.6976358986335206</c:v>
                </c:pt>
                <c:pt idx="163">
                  <c:v>0.69756593667825928</c:v>
                </c:pt>
                <c:pt idx="164">
                  <c:v>0.69750038817845539</c:v>
                </c:pt>
                <c:pt idx="165">
                  <c:v>0.69743927310081677</c:v>
                </c:pt>
                <c:pt idx="166">
                  <c:v>0.6973826100615883</c:v>
                </c:pt>
                <c:pt idx="167">
                  <c:v>0.69733041632088044</c:v>
                </c:pt>
                <c:pt idx="168">
                  <c:v>0.69728270777741219</c:v>
                </c:pt>
                <c:pt idx="169">
                  <c:v>0.69723949896366832</c:v>
                </c:pt>
                <c:pt idx="170">
                  <c:v>0.69720080304147181</c:v>
                </c:pt>
                <c:pt idx="171">
                  <c:v>0.69716663179797556</c:v>
                </c:pt>
                <c:pt idx="172">
                  <c:v>0.69713699564207121</c:v>
                </c:pt>
                <c:pt idx="173">
                  <c:v>0.69711190360121922</c:v>
                </c:pt>
                <c:pt idx="174">
                  <c:v>0.69709136331869803</c:v>
                </c:pt>
                <c:pt idx="175">
                  <c:v>0.69707538105127675</c:v>
                </c:pt>
                <c:pt idx="176">
                  <c:v>0.69706396166730888</c:v>
                </c:pt>
                <c:pt idx="177">
                  <c:v>0.6970571086452495</c:v>
                </c:pt>
                <c:pt idx="178">
                  <c:v>0.69705482407259534</c:v>
                </c:pt>
                <c:pt idx="179">
                  <c:v>0.6970571086452495</c:v>
                </c:pt>
                <c:pt idx="180">
                  <c:v>0.69706396166730888</c:v>
                </c:pt>
                <c:pt idx="181">
                  <c:v>0.69707538105127675</c:v>
                </c:pt>
                <c:pt idx="182">
                  <c:v>0.69709136331869803</c:v>
                </c:pt>
                <c:pt idx="183">
                  <c:v>0.69711190360121922</c:v>
                </c:pt>
                <c:pt idx="184">
                  <c:v>0.69713699564207121</c:v>
                </c:pt>
                <c:pt idx="185">
                  <c:v>0.69716663179797556</c:v>
                </c:pt>
                <c:pt idx="186">
                  <c:v>0.69720080304147181</c:v>
                </c:pt>
                <c:pt idx="187">
                  <c:v>0.69723949896366832</c:v>
                </c:pt>
                <c:pt idx="188">
                  <c:v>0.69728270777741219</c:v>
                </c:pt>
                <c:pt idx="189">
                  <c:v>0.69733041632088044</c:v>
                </c:pt>
                <c:pt idx="190">
                  <c:v>0.6973826100615883</c:v>
                </c:pt>
                <c:pt idx="191">
                  <c:v>0.69743927310081677</c:v>
                </c:pt>
                <c:pt idx="192">
                  <c:v>0.69750038817845539</c:v>
                </c:pt>
                <c:pt idx="193">
                  <c:v>0.69756593667825928</c:v>
                </c:pt>
                <c:pt idx="194">
                  <c:v>0.6976358986335206</c:v>
                </c:pt>
                <c:pt idx="195">
                  <c:v>0.69771025273314979</c:v>
                </c:pt>
                <c:pt idx="196">
                  <c:v>0.69778897632816805</c:v>
                </c:pt>
                <c:pt idx="197">
                  <c:v>0.69787204543860559</c:v>
                </c:pt>
                <c:pt idx="198">
                  <c:v>0.69795943476080669</c:v>
                </c:pt>
                <c:pt idx="199">
                  <c:v>0.69805111767513728</c:v>
                </c:pt>
                <c:pt idx="200">
                  <c:v>0.69814706625409351</c:v>
                </c:pt>
                <c:pt idx="201">
                  <c:v>0.69824725127080878</c:v>
                </c:pt>
                <c:pt idx="202">
                  <c:v>0.69835164220795631</c:v>
                </c:pt>
                <c:pt idx="203">
                  <c:v>0.69846020726704561</c:v>
                </c:pt>
                <c:pt idx="204">
                  <c:v>0.6985729133781079</c:v>
                </c:pt>
                <c:pt idx="205">
                  <c:v>0.69868972620976988</c:v>
                </c:pt>
                <c:pt idx="206">
                  <c:v>0.69881061017971147</c:v>
                </c:pt>
                <c:pt idx="207">
                  <c:v>0.69893552846550444</c:v>
                </c:pt>
                <c:pt idx="208">
                  <c:v>0.69906444301582882</c:v>
                </c:pt>
                <c:pt idx="209">
                  <c:v>0.69919731456206369</c:v>
                </c:pt>
                <c:pt idx="210">
                  <c:v>0.69933410263024898</c:v>
                </c:pt>
                <c:pt idx="211">
                  <c:v>0.69947476555341404</c:v>
                </c:pt>
                <c:pt idx="212">
                  <c:v>0.6996192604842697</c:v>
                </c:pt>
                <c:pt idx="213">
                  <c:v>0.69976754340826042</c:v>
                </c:pt>
                <c:pt idx="214">
                  <c:v>0.69991956915697118</c:v>
                </c:pt>
                <c:pt idx="215">
                  <c:v>0.70007529142188596</c:v>
                </c:pt>
                <c:pt idx="216">
                  <c:v>0.70023466276849455</c:v>
                </c:pt>
                <c:pt idx="217">
                  <c:v>0.70039763465074079</c:v>
                </c:pt>
                <c:pt idx="218">
                  <c:v>0.70056415742581069</c:v>
                </c:pt>
                <c:pt idx="219">
                  <c:v>0.70073418036925372</c:v>
                </c:pt>
                <c:pt idx="220">
                  <c:v>0.70090765169043445</c:v>
                </c:pt>
                <c:pt idx="221">
                  <c:v>0.70108451854830778</c:v>
                </c:pt>
                <c:pt idx="222">
                  <c:v>0.70126472706751564</c:v>
                </c:pt>
                <c:pt idx="223">
                  <c:v>0.70144822235479709</c:v>
                </c:pt>
                <c:pt idx="224">
                  <c:v>0.7016349485157104</c:v>
                </c:pt>
                <c:pt idx="225">
                  <c:v>0.70182484867165784</c:v>
                </c:pt>
                <c:pt idx="226">
                  <c:v>0.70201786497721252</c:v>
                </c:pt>
                <c:pt idx="227">
                  <c:v>0.70221393863773773</c:v>
                </c:pt>
                <c:pt idx="228">
                  <c:v>0.70241300992729727</c:v>
                </c:pt>
                <c:pt idx="229">
                  <c:v>0.7026150182068478</c:v>
                </c:pt>
                <c:pt idx="230">
                  <c:v>0.70281990194271049</c:v>
                </c:pt>
                <c:pt idx="231">
                  <c:v>0.70302759872531462</c:v>
                </c:pt>
                <c:pt idx="232">
                  <c:v>0.70323804528820821</c:v>
                </c:pt>
                <c:pt idx="233">
                  <c:v>0.70345117752732966</c:v>
                </c:pt>
                <c:pt idx="234">
                  <c:v>0.7036669305205342</c:v>
                </c:pt>
                <c:pt idx="235">
                  <c:v>0.70388523854736995</c:v>
                </c:pt>
                <c:pt idx="236">
                  <c:v>0.70410603510909731</c:v>
                </c:pt>
                <c:pt idx="237">
                  <c:v>0.70432925294894455</c:v>
                </c:pt>
                <c:pt idx="238">
                  <c:v>0.7045548240725954</c:v>
                </c:pt>
                <c:pt idx="239">
                  <c:v>0.7047826797689003</c:v>
                </c:pt>
                <c:pt idx="240">
                  <c:v>0.70501275063080704</c:v>
                </c:pt>
                <c:pt idx="241">
                  <c:v>0.70524496657650215</c:v>
                </c:pt>
                <c:pt idx="242">
                  <c:v>0.70547925687075919</c:v>
                </c:pt>
                <c:pt idx="243">
                  <c:v>0.7057155501464849</c:v>
                </c:pt>
                <c:pt idx="244">
                  <c:v>0.70595377442645835</c:v>
                </c:pt>
                <c:pt idx="245">
                  <c:v>0.70619385714525629</c:v>
                </c:pt>
                <c:pt idx="246">
                  <c:v>0.70643572517135667</c:v>
                </c:pt>
                <c:pt idx="247">
                  <c:v>0.70667930482941588</c:v>
                </c:pt>
                <c:pt idx="248">
                  <c:v>0.70692452192271027</c:v>
                </c:pt>
                <c:pt idx="249">
                  <c:v>0.70717130175573795</c:v>
                </c:pt>
                <c:pt idx="250">
                  <c:v>0.70741956915697113</c:v>
                </c:pt>
                <c:pt idx="251">
                  <c:v>0.70766924850175428</c:v>
                </c:pt>
                <c:pt idx="252">
                  <c:v>0.70792026373534034</c:v>
                </c:pt>
                <c:pt idx="253">
                  <c:v>0.70817253839605754</c:v>
                </c:pt>
                <c:pt idx="254">
                  <c:v>0.70842599563860031</c:v>
                </c:pt>
                <c:pt idx="255">
                  <c:v>0.70868055825743737</c:v>
                </c:pt>
                <c:pt idx="256">
                  <c:v>0.70893614871032895</c:v>
                </c:pt>
                <c:pt idx="257">
                  <c:v>0.70919268914194722</c:v>
                </c:pt>
                <c:pt idx="258">
                  <c:v>0.70945010140759135</c:v>
                </c:pt>
                <c:pt idx="259">
                  <c:v>0.70970830709699184</c:v>
                </c:pt>
                <c:pt idx="260">
                  <c:v>0.70996722755819441</c:v>
                </c:pt>
                <c:pt idx="261">
                  <c:v>0.71022678392151817</c:v>
                </c:pt>
                <c:pt idx="262">
                  <c:v>0.7104868971235806</c:v>
                </c:pt>
                <c:pt idx="263">
                  <c:v>0.71074748793138043</c:v>
                </c:pt>
                <c:pt idx="264">
                  <c:v>0.71100847696643343</c:v>
                </c:pt>
                <c:pt idx="265">
                  <c:v>0.71126978472895119</c:v>
                </c:pt>
                <c:pt idx="266">
                  <c:v>0.71153133162205784</c:v>
                </c:pt>
                <c:pt idx="267">
                  <c:v>0.7117930379760361</c:v>
                </c:pt>
                <c:pt idx="268">
                  <c:v>0.71205482407259535</c:v>
                </c:pt>
                <c:pt idx="269">
                  <c:v>0.7123166101691546</c:v>
                </c:pt>
                <c:pt idx="270">
                  <c:v>0.71257831652313286</c:v>
                </c:pt>
                <c:pt idx="271">
                  <c:v>0.71283986341623951</c:v>
                </c:pt>
                <c:pt idx="272">
                  <c:v>0.71310117117875726</c:v>
                </c:pt>
                <c:pt idx="273">
                  <c:v>0.71336216021381027</c:v>
                </c:pt>
                <c:pt idx="274">
                  <c:v>0.7136227510216101</c:v>
                </c:pt>
                <c:pt idx="275">
                  <c:v>0.71388286422367253</c:v>
                </c:pt>
                <c:pt idx="276">
                  <c:v>0.71414242058699628</c:v>
                </c:pt>
                <c:pt idx="277">
                  <c:v>0.71440134104819886</c:v>
                </c:pt>
                <c:pt idx="278">
                  <c:v>0.71465954673759935</c:v>
                </c:pt>
                <c:pt idx="279">
                  <c:v>0.71491695900324348</c:v>
                </c:pt>
                <c:pt idx="280">
                  <c:v>0.71517349943486175</c:v>
                </c:pt>
                <c:pt idx="281">
                  <c:v>0.71542908988775333</c:v>
                </c:pt>
                <c:pt idx="282">
                  <c:v>0.71568365250659038</c:v>
                </c:pt>
                <c:pt idx="283">
                  <c:v>0.71593710974913316</c:v>
                </c:pt>
                <c:pt idx="284">
                  <c:v>0.71618938440985036</c:v>
                </c:pt>
                <c:pt idx="285">
                  <c:v>0.71644039964343642</c:v>
                </c:pt>
                <c:pt idx="286">
                  <c:v>0.71669007898821957</c:v>
                </c:pt>
                <c:pt idx="287">
                  <c:v>0.71693834638945264</c:v>
                </c:pt>
                <c:pt idx="288">
                  <c:v>0.71718512622248043</c:v>
                </c:pt>
                <c:pt idx="289">
                  <c:v>0.71743034331577482</c:v>
                </c:pt>
                <c:pt idx="290">
                  <c:v>0.71767392297383403</c:v>
                </c:pt>
                <c:pt idx="291">
                  <c:v>0.71791579099993441</c:v>
                </c:pt>
                <c:pt idx="292">
                  <c:v>0.71815587371873235</c:v>
                </c:pt>
                <c:pt idx="293">
                  <c:v>0.71839409799870579</c:v>
                </c:pt>
                <c:pt idx="294">
                  <c:v>0.71863039127443151</c:v>
                </c:pt>
                <c:pt idx="295">
                  <c:v>0.71886468156868855</c:v>
                </c:pt>
                <c:pt idx="296">
                  <c:v>0.71909689751438366</c:v>
                </c:pt>
                <c:pt idx="297">
                  <c:v>0.7193269683762904</c:v>
                </c:pt>
                <c:pt idx="298">
                  <c:v>0.7195548240725953</c:v>
                </c:pt>
                <c:pt idx="299">
                  <c:v>0.71978039519624615</c:v>
                </c:pt>
                <c:pt idx="300">
                  <c:v>0.72000361303609339</c:v>
                </c:pt>
                <c:pt idx="301">
                  <c:v>0.72022440959782075</c:v>
                </c:pt>
                <c:pt idx="302">
                  <c:v>0.7204427176246565</c:v>
                </c:pt>
                <c:pt idx="303">
                  <c:v>0.72065847061786104</c:v>
                </c:pt>
                <c:pt idx="304">
                  <c:v>0.72087160285698249</c:v>
                </c:pt>
                <c:pt idx="305">
                  <c:v>0.72108204941987608</c:v>
                </c:pt>
                <c:pt idx="306">
                  <c:v>0.72128974620248021</c:v>
                </c:pt>
                <c:pt idx="307">
                  <c:v>0.7214946299383429</c:v>
                </c:pt>
                <c:pt idx="308">
                  <c:v>0.72169663821789343</c:v>
                </c:pt>
                <c:pt idx="309">
                  <c:v>0.72189570950745297</c:v>
                </c:pt>
                <c:pt idx="310">
                  <c:v>0.72209178316797817</c:v>
                </c:pt>
                <c:pt idx="311">
                  <c:v>0.72228479947353286</c:v>
                </c:pt>
                <c:pt idx="312">
                  <c:v>0.7224746996294803</c:v>
                </c:pt>
                <c:pt idx="313">
                  <c:v>0.72266142579039361</c:v>
                </c:pt>
                <c:pt idx="314">
                  <c:v>0.72284492107767506</c:v>
                </c:pt>
                <c:pt idx="315">
                  <c:v>0.72302512959688292</c:v>
                </c:pt>
                <c:pt idx="316">
                  <c:v>0.72320199645475625</c:v>
                </c:pt>
                <c:pt idx="317">
                  <c:v>0.72337546777593698</c:v>
                </c:pt>
                <c:pt idx="318">
                  <c:v>0.72354549071938001</c:v>
                </c:pt>
                <c:pt idx="319">
                  <c:v>0.72371201349444991</c:v>
                </c:pt>
                <c:pt idx="320">
                  <c:v>0.72387498537669615</c:v>
                </c:pt>
                <c:pt idx="321">
                  <c:v>0.72403435672330474</c:v>
                </c:pt>
                <c:pt idx="322">
                  <c:v>0.72419007898821952</c:v>
                </c:pt>
                <c:pt idx="323">
                  <c:v>0.72434210473693017</c:v>
                </c:pt>
                <c:pt idx="324">
                  <c:v>0.724490387660921</c:v>
                </c:pt>
                <c:pt idx="325">
                  <c:v>0.72463488259177666</c:v>
                </c:pt>
                <c:pt idx="326">
                  <c:v>0.72477554551494172</c:v>
                </c:pt>
                <c:pt idx="327">
                  <c:v>0.72491233358312701</c:v>
                </c:pt>
                <c:pt idx="328">
                  <c:v>0.72504520512936188</c:v>
                </c:pt>
                <c:pt idx="329">
                  <c:v>0.72517411967968626</c:v>
                </c:pt>
                <c:pt idx="330">
                  <c:v>0.72529903796547923</c:v>
                </c:pt>
                <c:pt idx="331">
                  <c:v>0.72541992193542082</c:v>
                </c:pt>
                <c:pt idx="332">
                  <c:v>0.7255367347670828</c:v>
                </c:pt>
                <c:pt idx="333">
                  <c:v>0.72564944087814509</c:v>
                </c:pt>
                <c:pt idx="334">
                  <c:v>0.72575800593723439</c:v>
                </c:pt>
                <c:pt idx="335">
                  <c:v>0.72586239687438192</c:v>
                </c:pt>
                <c:pt idx="336">
                  <c:v>0.72596258189109719</c:v>
                </c:pt>
                <c:pt idx="337">
                  <c:v>0.72605853047005342</c:v>
                </c:pt>
                <c:pt idx="338">
                  <c:v>0.72615021338438401</c:v>
                </c:pt>
                <c:pt idx="339">
                  <c:v>0.72623760270658511</c:v>
                </c:pt>
                <c:pt idx="340">
                  <c:v>0.72632067181702265</c:v>
                </c:pt>
                <c:pt idx="341">
                  <c:v>0.7263993954120409</c:v>
                </c:pt>
                <c:pt idx="342">
                  <c:v>0.7264737495116701</c:v>
                </c:pt>
                <c:pt idx="343">
                  <c:v>0.72654371146693142</c:v>
                </c:pt>
                <c:pt idx="344">
                  <c:v>0.72660925996673531</c:v>
                </c:pt>
                <c:pt idx="345">
                  <c:v>0.72667037504437393</c:v>
                </c:pt>
                <c:pt idx="346">
                  <c:v>0.72672703808360239</c:v>
                </c:pt>
                <c:pt idx="347">
                  <c:v>0.72677923182431026</c:v>
                </c:pt>
                <c:pt idx="348">
                  <c:v>0.72682694036777851</c:v>
                </c:pt>
                <c:pt idx="349">
                  <c:v>0.72687014918152237</c:v>
                </c:pt>
                <c:pt idx="350">
                  <c:v>0.72690884510371889</c:v>
                </c:pt>
                <c:pt idx="351">
                  <c:v>0.72694301634721514</c:v>
                </c:pt>
                <c:pt idx="352">
                  <c:v>0.72697265250311949</c:v>
                </c:pt>
                <c:pt idx="353">
                  <c:v>0.72699774454397148</c:v>
                </c:pt>
                <c:pt idx="354">
                  <c:v>0.72701828482649267</c:v>
                </c:pt>
                <c:pt idx="355">
                  <c:v>0.72703426709391394</c:v>
                </c:pt>
                <c:pt idx="356">
                  <c:v>0.72704568647788181</c:v>
                </c:pt>
                <c:pt idx="357">
                  <c:v>0.7270525394999412</c:v>
                </c:pt>
                <c:pt idx="358">
                  <c:v>0.72705482407259536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B9F-49AB-903D-D613A1A6D218}"/>
            </c:ext>
          </c:extLst>
        </c:ser>
        <c:ser>
          <c:idx val="7"/>
          <c:order val="7"/>
          <c:tx>
            <c:v>COG</c:v>
          </c:tx>
          <c:spPr>
            <a:ln w="222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'RS250 '!$AJ$5:$AJ$363</c:f>
              <c:numCache>
                <c:formatCode>General</c:formatCode>
                <c:ptCount val="359"/>
                <c:pt idx="0">
                  <c:v>0.65307868750501008</c:v>
                </c:pt>
                <c:pt idx="1">
                  <c:v>0.65334039385898834</c:v>
                </c:pt>
                <c:pt idx="2">
                  <c:v>0.65360194075209499</c:v>
                </c:pt>
                <c:pt idx="3">
                  <c:v>0.65386324851461275</c:v>
                </c:pt>
                <c:pt idx="4">
                  <c:v>0.65438482835746559</c:v>
                </c:pt>
                <c:pt idx="5">
                  <c:v>0.65464494155952802</c:v>
                </c:pt>
                <c:pt idx="6">
                  <c:v>0.65490449792285177</c:v>
                </c:pt>
                <c:pt idx="7">
                  <c:v>0.65516341838405434</c:v>
                </c:pt>
                <c:pt idx="8">
                  <c:v>0.65542162407345483</c:v>
                </c:pt>
                <c:pt idx="9">
                  <c:v>0.65567903633909896</c:v>
                </c:pt>
                <c:pt idx="10">
                  <c:v>0.65593557677071723</c:v>
                </c:pt>
                <c:pt idx="11">
                  <c:v>0.65619116722360882</c:v>
                </c:pt>
                <c:pt idx="12">
                  <c:v>0.65644572984244587</c:v>
                </c:pt>
                <c:pt idx="13">
                  <c:v>0.65669918708498864</c:v>
                </c:pt>
                <c:pt idx="14">
                  <c:v>0.65695146174570584</c:v>
                </c:pt>
                <c:pt idx="15">
                  <c:v>0.65720247697929191</c:v>
                </c:pt>
                <c:pt idx="16">
                  <c:v>0.65745215632407505</c:v>
                </c:pt>
                <c:pt idx="17">
                  <c:v>0.65770042372530824</c:v>
                </c:pt>
                <c:pt idx="18">
                  <c:v>0.65794720355833591</c:v>
                </c:pt>
                <c:pt idx="19">
                  <c:v>0.65819242065163031</c:v>
                </c:pt>
                <c:pt idx="20">
                  <c:v>0.65843600030968952</c:v>
                </c:pt>
                <c:pt idx="21">
                  <c:v>0.6586778683357899</c:v>
                </c:pt>
                <c:pt idx="22">
                  <c:v>0.65891795105458784</c:v>
                </c:pt>
                <c:pt idx="23">
                  <c:v>0.65915617533456128</c:v>
                </c:pt>
                <c:pt idx="24">
                  <c:v>0.659392468610287</c:v>
                </c:pt>
                <c:pt idx="25">
                  <c:v>0.65962675890454403</c:v>
                </c:pt>
                <c:pt idx="26">
                  <c:v>0.65985897485023914</c:v>
                </c:pt>
                <c:pt idx="27">
                  <c:v>0.66008904571214588</c:v>
                </c:pt>
                <c:pt idx="28">
                  <c:v>0.66031690140845078</c:v>
                </c:pt>
                <c:pt idx="29">
                  <c:v>0.66054247253210163</c:v>
                </c:pt>
                <c:pt idx="30">
                  <c:v>0.66076569037194888</c:v>
                </c:pt>
                <c:pt idx="31">
                  <c:v>0.66098648693367623</c:v>
                </c:pt>
                <c:pt idx="32">
                  <c:v>0.66120479496051199</c:v>
                </c:pt>
                <c:pt idx="33">
                  <c:v>0.66142054795371652</c:v>
                </c:pt>
                <c:pt idx="34">
                  <c:v>0.66163368019283797</c:v>
                </c:pt>
                <c:pt idx="35">
                  <c:v>0.66184412675573157</c:v>
                </c:pt>
                <c:pt idx="36">
                  <c:v>0.66205182353833569</c:v>
                </c:pt>
                <c:pt idx="37">
                  <c:v>0.66225670727419839</c:v>
                </c:pt>
                <c:pt idx="38">
                  <c:v>0.66245871555374891</c:v>
                </c:pt>
                <c:pt idx="39">
                  <c:v>0.66265778684330845</c:v>
                </c:pt>
                <c:pt idx="40">
                  <c:v>0.66285386050383366</c:v>
                </c:pt>
                <c:pt idx="41">
                  <c:v>0.66304687680938834</c:v>
                </c:pt>
                <c:pt idx="42">
                  <c:v>0.66323677696533578</c:v>
                </c:pt>
                <c:pt idx="43">
                  <c:v>0.66342350312624909</c:v>
                </c:pt>
                <c:pt idx="44">
                  <c:v>0.66360699841353055</c:v>
                </c:pt>
                <c:pt idx="45">
                  <c:v>0.66378720693273841</c:v>
                </c:pt>
                <c:pt idx="46">
                  <c:v>0.66396407379061173</c:v>
                </c:pt>
                <c:pt idx="47">
                  <c:v>0.66413754511179246</c:v>
                </c:pt>
                <c:pt idx="48">
                  <c:v>0.6643075680552355</c:v>
                </c:pt>
                <c:pt idx="49">
                  <c:v>0.6644740908303054</c:v>
                </c:pt>
                <c:pt idx="50">
                  <c:v>0.66463706271255163</c:v>
                </c:pt>
                <c:pt idx="51">
                  <c:v>0.66479643405916022</c:v>
                </c:pt>
                <c:pt idx="52">
                  <c:v>0.66495215632407501</c:v>
                </c:pt>
                <c:pt idx="53">
                  <c:v>0.66510418207278565</c:v>
                </c:pt>
                <c:pt idx="54">
                  <c:v>0.66525246499677648</c:v>
                </c:pt>
                <c:pt idx="55">
                  <c:v>0.66539695992763215</c:v>
                </c:pt>
                <c:pt idx="56">
                  <c:v>0.66553762285079721</c:v>
                </c:pt>
                <c:pt idx="57">
                  <c:v>0.6656744109189825</c:v>
                </c:pt>
                <c:pt idx="58">
                  <c:v>0.66580728246521736</c:v>
                </c:pt>
                <c:pt idx="59">
                  <c:v>0.66593619701554174</c:v>
                </c:pt>
                <c:pt idx="60">
                  <c:v>0.66606111530133472</c:v>
                </c:pt>
                <c:pt idx="61">
                  <c:v>0.6661819992712763</c:v>
                </c:pt>
                <c:pt idx="62">
                  <c:v>0.66629881210293829</c:v>
                </c:pt>
                <c:pt idx="63">
                  <c:v>0.66641151821400058</c:v>
                </c:pt>
                <c:pt idx="64">
                  <c:v>0.66652008327308987</c:v>
                </c:pt>
                <c:pt idx="65">
                  <c:v>0.66662447421023741</c:v>
                </c:pt>
                <c:pt idx="66">
                  <c:v>0.66672465922695268</c:v>
                </c:pt>
                <c:pt idx="67">
                  <c:v>0.6668206078059089</c:v>
                </c:pt>
                <c:pt idx="68">
                  <c:v>0.6669122907202395</c:v>
                </c:pt>
                <c:pt idx="69">
                  <c:v>0.66699968004244059</c:v>
                </c:pt>
                <c:pt idx="70">
                  <c:v>0.66708274915287813</c:v>
                </c:pt>
                <c:pt idx="71">
                  <c:v>0.66716147274789639</c:v>
                </c:pt>
                <c:pt idx="72">
                  <c:v>0.66723582684752558</c:v>
                </c:pt>
                <c:pt idx="73">
                  <c:v>0.6673057888027869</c:v>
                </c:pt>
                <c:pt idx="74">
                  <c:v>0.66737133730259079</c:v>
                </c:pt>
                <c:pt idx="75">
                  <c:v>0.66743245238022941</c:v>
                </c:pt>
                <c:pt idx="76">
                  <c:v>0.66748911541945788</c:v>
                </c:pt>
                <c:pt idx="77">
                  <c:v>0.66754130916016574</c:v>
                </c:pt>
                <c:pt idx="78">
                  <c:v>0.66758901770363399</c:v>
                </c:pt>
                <c:pt idx="79">
                  <c:v>0.66763222651737786</c:v>
                </c:pt>
                <c:pt idx="80">
                  <c:v>0.66767092243957438</c:v>
                </c:pt>
                <c:pt idx="81">
                  <c:v>0.66770509368307063</c:v>
                </c:pt>
                <c:pt idx="82">
                  <c:v>0.66773472983897497</c:v>
                </c:pt>
                <c:pt idx="83">
                  <c:v>0.66775982187982696</c:v>
                </c:pt>
                <c:pt idx="84">
                  <c:v>0.66778036216234815</c:v>
                </c:pt>
                <c:pt idx="85">
                  <c:v>0.66779634442976943</c:v>
                </c:pt>
                <c:pt idx="86">
                  <c:v>0.6678077638137373</c:v>
                </c:pt>
                <c:pt idx="87">
                  <c:v>0.66781461683579668</c:v>
                </c:pt>
                <c:pt idx="88">
                  <c:v>0.66781690140845085</c:v>
                </c:pt>
                <c:pt idx="89">
                  <c:v>0.66781461683579668</c:v>
                </c:pt>
                <c:pt idx="90">
                  <c:v>0.6678077638137373</c:v>
                </c:pt>
                <c:pt idx="91">
                  <c:v>0.66779634442976943</c:v>
                </c:pt>
                <c:pt idx="92">
                  <c:v>0.66778036216234815</c:v>
                </c:pt>
                <c:pt idx="93">
                  <c:v>0.66775982187982696</c:v>
                </c:pt>
                <c:pt idx="94">
                  <c:v>0.66773472983897497</c:v>
                </c:pt>
                <c:pt idx="95">
                  <c:v>0.66770509368307063</c:v>
                </c:pt>
                <c:pt idx="96">
                  <c:v>0.66767092243957438</c:v>
                </c:pt>
                <c:pt idx="97">
                  <c:v>0.66763222651737786</c:v>
                </c:pt>
                <c:pt idx="98">
                  <c:v>0.66758901770363399</c:v>
                </c:pt>
                <c:pt idx="99">
                  <c:v>0.66754130916016574</c:v>
                </c:pt>
                <c:pt idx="100">
                  <c:v>0.66748911541945788</c:v>
                </c:pt>
                <c:pt idx="101">
                  <c:v>0.66743245238022941</c:v>
                </c:pt>
                <c:pt idx="102">
                  <c:v>0.66737133730259079</c:v>
                </c:pt>
                <c:pt idx="103">
                  <c:v>0.6673057888027869</c:v>
                </c:pt>
                <c:pt idx="104">
                  <c:v>0.66723582684752558</c:v>
                </c:pt>
                <c:pt idx="105">
                  <c:v>0.66716147274789639</c:v>
                </c:pt>
                <c:pt idx="106">
                  <c:v>0.66708274915287813</c:v>
                </c:pt>
                <c:pt idx="107">
                  <c:v>0.66699968004244059</c:v>
                </c:pt>
                <c:pt idx="108">
                  <c:v>0.6669122907202395</c:v>
                </c:pt>
                <c:pt idx="109">
                  <c:v>0.6668206078059089</c:v>
                </c:pt>
                <c:pt idx="110">
                  <c:v>0.66672465922695268</c:v>
                </c:pt>
                <c:pt idx="111">
                  <c:v>0.66662447421023741</c:v>
                </c:pt>
                <c:pt idx="112">
                  <c:v>0.66652008327308987</c:v>
                </c:pt>
                <c:pt idx="113">
                  <c:v>0.66641151821400058</c:v>
                </c:pt>
                <c:pt idx="114">
                  <c:v>0.66629881210293829</c:v>
                </c:pt>
                <c:pt idx="115">
                  <c:v>0.6661819992712763</c:v>
                </c:pt>
                <c:pt idx="116">
                  <c:v>0.66606111530133472</c:v>
                </c:pt>
                <c:pt idx="117">
                  <c:v>0.66593619701554174</c:v>
                </c:pt>
                <c:pt idx="118">
                  <c:v>0.66580728246521736</c:v>
                </c:pt>
                <c:pt idx="119">
                  <c:v>0.6656744109189825</c:v>
                </c:pt>
                <c:pt idx="120">
                  <c:v>0.66553762285079721</c:v>
                </c:pt>
                <c:pt idx="121">
                  <c:v>0.66539695992763215</c:v>
                </c:pt>
                <c:pt idx="122">
                  <c:v>0.66525246499677648</c:v>
                </c:pt>
                <c:pt idx="123">
                  <c:v>0.66510418207278565</c:v>
                </c:pt>
                <c:pt idx="124">
                  <c:v>0.66495215632407501</c:v>
                </c:pt>
                <c:pt idx="125">
                  <c:v>0.66479643405916022</c:v>
                </c:pt>
                <c:pt idx="126">
                  <c:v>0.66463706271255163</c:v>
                </c:pt>
                <c:pt idx="127">
                  <c:v>0.6644740908303054</c:v>
                </c:pt>
                <c:pt idx="128">
                  <c:v>0.6643075680552355</c:v>
                </c:pt>
                <c:pt idx="129">
                  <c:v>0.66413754511179246</c:v>
                </c:pt>
                <c:pt idx="130">
                  <c:v>0.66396407379061173</c:v>
                </c:pt>
                <c:pt idx="131">
                  <c:v>0.66378720693273841</c:v>
                </c:pt>
                <c:pt idx="132">
                  <c:v>0.66360699841353055</c:v>
                </c:pt>
                <c:pt idx="133">
                  <c:v>0.66342350312624909</c:v>
                </c:pt>
                <c:pt idx="134">
                  <c:v>0.66323677696533578</c:v>
                </c:pt>
                <c:pt idx="135">
                  <c:v>0.66304687680938834</c:v>
                </c:pt>
                <c:pt idx="136">
                  <c:v>0.66285386050383366</c:v>
                </c:pt>
                <c:pt idx="137">
                  <c:v>0.66265778684330845</c:v>
                </c:pt>
                <c:pt idx="138">
                  <c:v>0.66245871555374891</c:v>
                </c:pt>
                <c:pt idx="139">
                  <c:v>0.66225670727419839</c:v>
                </c:pt>
                <c:pt idx="140">
                  <c:v>0.66205182353833569</c:v>
                </c:pt>
                <c:pt idx="141">
                  <c:v>0.66184412675573157</c:v>
                </c:pt>
                <c:pt idx="142">
                  <c:v>0.66163368019283797</c:v>
                </c:pt>
                <c:pt idx="143">
                  <c:v>0.66142054795371652</c:v>
                </c:pt>
                <c:pt idx="144">
                  <c:v>0.66120479496051199</c:v>
                </c:pt>
                <c:pt idx="145">
                  <c:v>0.66098648693367623</c:v>
                </c:pt>
                <c:pt idx="146">
                  <c:v>0.66076569037194888</c:v>
                </c:pt>
                <c:pt idx="147">
                  <c:v>0.66054247253210163</c:v>
                </c:pt>
                <c:pt idx="148">
                  <c:v>0.66031690140845078</c:v>
                </c:pt>
                <c:pt idx="149">
                  <c:v>0.66008904571214588</c:v>
                </c:pt>
                <c:pt idx="150">
                  <c:v>0.65985897485023914</c:v>
                </c:pt>
                <c:pt idx="151">
                  <c:v>0.65962675890454403</c:v>
                </c:pt>
                <c:pt idx="152">
                  <c:v>0.659392468610287</c:v>
                </c:pt>
                <c:pt idx="153">
                  <c:v>0.65915617533456128</c:v>
                </c:pt>
                <c:pt idx="154">
                  <c:v>0.65891795105458784</c:v>
                </c:pt>
                <c:pt idx="155">
                  <c:v>0.6586778683357899</c:v>
                </c:pt>
                <c:pt idx="156">
                  <c:v>0.65843600030968952</c:v>
                </c:pt>
                <c:pt idx="157">
                  <c:v>0.65819242065163031</c:v>
                </c:pt>
                <c:pt idx="158">
                  <c:v>0.65794720355833591</c:v>
                </c:pt>
                <c:pt idx="159">
                  <c:v>0.65770042372530824</c:v>
                </c:pt>
                <c:pt idx="160">
                  <c:v>0.65745215632407505</c:v>
                </c:pt>
                <c:pt idx="161">
                  <c:v>0.65720247697929191</c:v>
                </c:pt>
                <c:pt idx="162">
                  <c:v>0.65695146174570584</c:v>
                </c:pt>
                <c:pt idx="163">
                  <c:v>0.65669918708498864</c:v>
                </c:pt>
                <c:pt idx="164">
                  <c:v>0.65644572984244587</c:v>
                </c:pt>
                <c:pt idx="165">
                  <c:v>0.65619116722360882</c:v>
                </c:pt>
                <c:pt idx="166">
                  <c:v>0.65593557677071723</c:v>
                </c:pt>
                <c:pt idx="167">
                  <c:v>0.65567903633909896</c:v>
                </c:pt>
                <c:pt idx="168">
                  <c:v>0.65542162407345483</c:v>
                </c:pt>
                <c:pt idx="169">
                  <c:v>0.65516341838405434</c:v>
                </c:pt>
                <c:pt idx="170">
                  <c:v>0.65490449792285177</c:v>
                </c:pt>
                <c:pt idx="171">
                  <c:v>0.65464494155952802</c:v>
                </c:pt>
                <c:pt idx="172">
                  <c:v>0.65438482835746559</c:v>
                </c:pt>
                <c:pt idx="173">
                  <c:v>0.65412423754966575</c:v>
                </c:pt>
                <c:pt idx="174">
                  <c:v>0.65386324851461275</c:v>
                </c:pt>
                <c:pt idx="175">
                  <c:v>0.65360194075209499</c:v>
                </c:pt>
                <c:pt idx="176">
                  <c:v>0.65334039385898834</c:v>
                </c:pt>
                <c:pt idx="177">
                  <c:v>0.65307868750501008</c:v>
                </c:pt>
                <c:pt idx="178">
                  <c:v>0.65281690140845083</c:v>
                </c:pt>
                <c:pt idx="179">
                  <c:v>0.65255511531189159</c:v>
                </c:pt>
                <c:pt idx="180">
                  <c:v>0.65229340895791332</c:v>
                </c:pt>
                <c:pt idx="181">
                  <c:v>0.65203186206480668</c:v>
                </c:pt>
                <c:pt idx="182">
                  <c:v>0.65177055430228892</c:v>
                </c:pt>
                <c:pt idx="183">
                  <c:v>0.65150956526723591</c:v>
                </c:pt>
                <c:pt idx="184">
                  <c:v>0.65124897445943608</c:v>
                </c:pt>
                <c:pt idx="185">
                  <c:v>0.65098886125737365</c:v>
                </c:pt>
                <c:pt idx="186">
                  <c:v>0.6507293048940499</c:v>
                </c:pt>
                <c:pt idx="187">
                  <c:v>0.65047038443284733</c:v>
                </c:pt>
                <c:pt idx="188">
                  <c:v>0.65021217874344683</c:v>
                </c:pt>
                <c:pt idx="189">
                  <c:v>0.6499547664778027</c:v>
                </c:pt>
                <c:pt idx="190">
                  <c:v>0.64969822604618443</c:v>
                </c:pt>
                <c:pt idx="191">
                  <c:v>0.64944263559329285</c:v>
                </c:pt>
                <c:pt idx="192">
                  <c:v>0.6491880729744558</c:v>
                </c:pt>
                <c:pt idx="193">
                  <c:v>0.64893461573191302</c:v>
                </c:pt>
                <c:pt idx="194">
                  <c:v>0.64868234107119582</c:v>
                </c:pt>
                <c:pt idx="195">
                  <c:v>0.64843132583760976</c:v>
                </c:pt>
                <c:pt idx="196">
                  <c:v>0.64818164649282661</c:v>
                </c:pt>
                <c:pt idx="197">
                  <c:v>0.64793337909159343</c:v>
                </c:pt>
                <c:pt idx="198">
                  <c:v>0.64768659925856575</c:v>
                </c:pt>
                <c:pt idx="199">
                  <c:v>0.64744138216527136</c:v>
                </c:pt>
                <c:pt idx="200">
                  <c:v>0.64719780250721215</c:v>
                </c:pt>
                <c:pt idx="201">
                  <c:v>0.64695593448111177</c:v>
                </c:pt>
                <c:pt idx="202">
                  <c:v>0.64671585176231383</c:v>
                </c:pt>
                <c:pt idx="203">
                  <c:v>0.64647762748234039</c:v>
                </c:pt>
                <c:pt idx="204">
                  <c:v>0.64624133420661467</c:v>
                </c:pt>
                <c:pt idx="205">
                  <c:v>0.64600704391235764</c:v>
                </c:pt>
                <c:pt idx="206">
                  <c:v>0.64577482796666252</c:v>
                </c:pt>
                <c:pt idx="207">
                  <c:v>0.64554475710475578</c:v>
                </c:pt>
                <c:pt idx="208">
                  <c:v>0.64531690140845088</c:v>
                </c:pt>
                <c:pt idx="209">
                  <c:v>0.64509133028480004</c:v>
                </c:pt>
                <c:pt idx="210">
                  <c:v>0.64486811244495279</c:v>
                </c:pt>
                <c:pt idx="211">
                  <c:v>0.64464731588322544</c:v>
                </c:pt>
                <c:pt idx="212">
                  <c:v>0.64442900785638968</c:v>
                </c:pt>
                <c:pt idx="213">
                  <c:v>0.64421325486318515</c:v>
                </c:pt>
                <c:pt idx="214">
                  <c:v>0.6440001226240637</c:v>
                </c:pt>
                <c:pt idx="215">
                  <c:v>0.6437896760611701</c:v>
                </c:pt>
                <c:pt idx="216">
                  <c:v>0.64358197927856597</c:v>
                </c:pt>
                <c:pt idx="217">
                  <c:v>0.64337709554270328</c:v>
                </c:pt>
                <c:pt idx="218">
                  <c:v>0.64317508726315276</c:v>
                </c:pt>
                <c:pt idx="219">
                  <c:v>0.64297601597359322</c:v>
                </c:pt>
                <c:pt idx="220">
                  <c:v>0.64277994231306801</c:v>
                </c:pt>
                <c:pt idx="221">
                  <c:v>0.64258692600751333</c:v>
                </c:pt>
                <c:pt idx="222">
                  <c:v>0.64239702585156588</c:v>
                </c:pt>
                <c:pt idx="223">
                  <c:v>0.64221029969065258</c:v>
                </c:pt>
                <c:pt idx="224">
                  <c:v>0.64202680440337112</c:v>
                </c:pt>
                <c:pt idx="225">
                  <c:v>0.64184659588416326</c:v>
                </c:pt>
                <c:pt idx="226">
                  <c:v>0.64166972902628994</c:v>
                </c:pt>
                <c:pt idx="227">
                  <c:v>0.64149625770510921</c:v>
                </c:pt>
                <c:pt idx="228">
                  <c:v>0.64132623476166617</c:v>
                </c:pt>
                <c:pt idx="229">
                  <c:v>0.64115971198659627</c:v>
                </c:pt>
                <c:pt idx="230">
                  <c:v>0.64099674010435004</c:v>
                </c:pt>
                <c:pt idx="231">
                  <c:v>0.64083736875774144</c:v>
                </c:pt>
                <c:pt idx="232">
                  <c:v>0.64068164649282666</c:v>
                </c:pt>
                <c:pt idx="233">
                  <c:v>0.64052962074411601</c:v>
                </c:pt>
                <c:pt idx="234">
                  <c:v>0.64038133782012518</c:v>
                </c:pt>
                <c:pt idx="235">
                  <c:v>0.64023684288926952</c:v>
                </c:pt>
                <c:pt idx="236">
                  <c:v>0.64009617996610446</c:v>
                </c:pt>
                <c:pt idx="237">
                  <c:v>0.63995939189791917</c:v>
                </c:pt>
                <c:pt idx="238">
                  <c:v>0.6398265203516843</c:v>
                </c:pt>
                <c:pt idx="239">
                  <c:v>0.63969760580135993</c:v>
                </c:pt>
                <c:pt idx="240">
                  <c:v>0.63957268751556695</c:v>
                </c:pt>
                <c:pt idx="241">
                  <c:v>0.63945180354562536</c:v>
                </c:pt>
                <c:pt idx="242">
                  <c:v>0.63933499071396338</c:v>
                </c:pt>
                <c:pt idx="243">
                  <c:v>0.63922228460290109</c:v>
                </c:pt>
                <c:pt idx="244">
                  <c:v>0.6391137195438118</c:v>
                </c:pt>
                <c:pt idx="245">
                  <c:v>0.63900932860666426</c:v>
                </c:pt>
                <c:pt idx="246">
                  <c:v>0.63890914358994899</c:v>
                </c:pt>
                <c:pt idx="247">
                  <c:v>0.63881319501099276</c:v>
                </c:pt>
                <c:pt idx="248">
                  <c:v>0.63872151209666217</c:v>
                </c:pt>
                <c:pt idx="249">
                  <c:v>0.63863412277446108</c:v>
                </c:pt>
                <c:pt idx="250">
                  <c:v>0.63855105366402354</c:v>
                </c:pt>
                <c:pt idx="251">
                  <c:v>0.63847233006900528</c:v>
                </c:pt>
                <c:pt idx="252">
                  <c:v>0.63839797596937609</c:v>
                </c:pt>
                <c:pt idx="253">
                  <c:v>0.63832801401411476</c:v>
                </c:pt>
                <c:pt idx="254">
                  <c:v>0.63826246551431087</c:v>
                </c:pt>
                <c:pt idx="255">
                  <c:v>0.63820135043667225</c:v>
                </c:pt>
                <c:pt idx="256">
                  <c:v>0.63814468739744379</c:v>
                </c:pt>
                <c:pt idx="257">
                  <c:v>0.63809249365673593</c:v>
                </c:pt>
                <c:pt idx="258">
                  <c:v>0.63804478511326768</c:v>
                </c:pt>
                <c:pt idx="259">
                  <c:v>0.63800157629952381</c:v>
                </c:pt>
                <c:pt idx="260">
                  <c:v>0.63796288037732729</c:v>
                </c:pt>
                <c:pt idx="261">
                  <c:v>0.63792870913383104</c:v>
                </c:pt>
                <c:pt idx="262">
                  <c:v>0.6378990729779267</c:v>
                </c:pt>
                <c:pt idx="263">
                  <c:v>0.6378739809370747</c:v>
                </c:pt>
                <c:pt idx="264">
                  <c:v>0.63785344065455352</c:v>
                </c:pt>
                <c:pt idx="265">
                  <c:v>0.63783745838713224</c:v>
                </c:pt>
                <c:pt idx="266">
                  <c:v>0.63782603900316437</c:v>
                </c:pt>
                <c:pt idx="267">
                  <c:v>0.63781918598110499</c:v>
                </c:pt>
                <c:pt idx="268">
                  <c:v>0.63781690140845082</c:v>
                </c:pt>
                <c:pt idx="269">
                  <c:v>0.63781918598110499</c:v>
                </c:pt>
                <c:pt idx="270">
                  <c:v>0.63782603900316437</c:v>
                </c:pt>
                <c:pt idx="271">
                  <c:v>0.63783745838713224</c:v>
                </c:pt>
                <c:pt idx="272">
                  <c:v>0.63785344065455352</c:v>
                </c:pt>
                <c:pt idx="273">
                  <c:v>0.6378739809370747</c:v>
                </c:pt>
                <c:pt idx="274">
                  <c:v>0.6378990729779267</c:v>
                </c:pt>
                <c:pt idx="275">
                  <c:v>0.63792870913383104</c:v>
                </c:pt>
                <c:pt idx="276">
                  <c:v>0.63796288037732729</c:v>
                </c:pt>
                <c:pt idx="277">
                  <c:v>0.63800157629952381</c:v>
                </c:pt>
                <c:pt idx="278">
                  <c:v>0.63804478511326768</c:v>
                </c:pt>
                <c:pt idx="279">
                  <c:v>0.63809249365673593</c:v>
                </c:pt>
                <c:pt idx="280">
                  <c:v>0.63814468739744379</c:v>
                </c:pt>
                <c:pt idx="281">
                  <c:v>0.63820135043667225</c:v>
                </c:pt>
                <c:pt idx="282">
                  <c:v>0.63826246551431087</c:v>
                </c:pt>
                <c:pt idx="283">
                  <c:v>0.63832801401411476</c:v>
                </c:pt>
                <c:pt idx="284">
                  <c:v>0.63839797596937609</c:v>
                </c:pt>
                <c:pt idx="285">
                  <c:v>0.63847233006900528</c:v>
                </c:pt>
                <c:pt idx="286">
                  <c:v>0.63855105366402354</c:v>
                </c:pt>
                <c:pt idx="287">
                  <c:v>0.63863412277446108</c:v>
                </c:pt>
                <c:pt idx="288">
                  <c:v>0.63872151209666217</c:v>
                </c:pt>
                <c:pt idx="289">
                  <c:v>0.63881319501099276</c:v>
                </c:pt>
                <c:pt idx="290">
                  <c:v>0.63890914358994899</c:v>
                </c:pt>
                <c:pt idx="291">
                  <c:v>0.63900932860666426</c:v>
                </c:pt>
                <c:pt idx="292">
                  <c:v>0.6391137195438118</c:v>
                </c:pt>
                <c:pt idx="293">
                  <c:v>0.63922228460290109</c:v>
                </c:pt>
                <c:pt idx="294">
                  <c:v>0.63933499071396338</c:v>
                </c:pt>
                <c:pt idx="295">
                  <c:v>0.63945180354562536</c:v>
                </c:pt>
                <c:pt idx="296">
                  <c:v>0.63957268751556695</c:v>
                </c:pt>
                <c:pt idx="297">
                  <c:v>0.63969760580135993</c:v>
                </c:pt>
                <c:pt idx="298">
                  <c:v>0.6398265203516843</c:v>
                </c:pt>
                <c:pt idx="299">
                  <c:v>0.63995939189791917</c:v>
                </c:pt>
                <c:pt idx="300">
                  <c:v>0.64009617996610446</c:v>
                </c:pt>
                <c:pt idx="301">
                  <c:v>0.64023684288926952</c:v>
                </c:pt>
                <c:pt idx="302">
                  <c:v>0.64038133782012518</c:v>
                </c:pt>
                <c:pt idx="303">
                  <c:v>0.64052962074411601</c:v>
                </c:pt>
                <c:pt idx="304">
                  <c:v>0.64068164649282666</c:v>
                </c:pt>
                <c:pt idx="305">
                  <c:v>0.64083736875774144</c:v>
                </c:pt>
                <c:pt idx="306">
                  <c:v>0.64099674010435004</c:v>
                </c:pt>
                <c:pt idx="307">
                  <c:v>0.64115971198659627</c:v>
                </c:pt>
                <c:pt idx="308">
                  <c:v>0.64132623476166617</c:v>
                </c:pt>
                <c:pt idx="309">
                  <c:v>0.64149625770510921</c:v>
                </c:pt>
                <c:pt idx="310">
                  <c:v>0.64166972902628994</c:v>
                </c:pt>
                <c:pt idx="311">
                  <c:v>0.64184659588416326</c:v>
                </c:pt>
                <c:pt idx="312">
                  <c:v>0.64202680440337112</c:v>
                </c:pt>
                <c:pt idx="313">
                  <c:v>0.64221029969065258</c:v>
                </c:pt>
                <c:pt idx="314">
                  <c:v>0.64239702585156588</c:v>
                </c:pt>
                <c:pt idx="315">
                  <c:v>0.64258692600751333</c:v>
                </c:pt>
                <c:pt idx="316">
                  <c:v>0.64277994231306801</c:v>
                </c:pt>
                <c:pt idx="317">
                  <c:v>0.64297601597359322</c:v>
                </c:pt>
                <c:pt idx="318">
                  <c:v>0.64317508726315276</c:v>
                </c:pt>
                <c:pt idx="319">
                  <c:v>0.64337709554270328</c:v>
                </c:pt>
                <c:pt idx="320">
                  <c:v>0.64358197927856597</c:v>
                </c:pt>
                <c:pt idx="321">
                  <c:v>0.6437896760611701</c:v>
                </c:pt>
                <c:pt idx="322">
                  <c:v>0.6440001226240637</c:v>
                </c:pt>
                <c:pt idx="323">
                  <c:v>0.64421325486318515</c:v>
                </c:pt>
                <c:pt idx="324">
                  <c:v>0.64442900785638968</c:v>
                </c:pt>
                <c:pt idx="325">
                  <c:v>0.64464731588322544</c:v>
                </c:pt>
                <c:pt idx="326">
                  <c:v>0.64486811244495279</c:v>
                </c:pt>
                <c:pt idx="327">
                  <c:v>0.64509133028480004</c:v>
                </c:pt>
                <c:pt idx="328">
                  <c:v>0.64531690140845077</c:v>
                </c:pt>
                <c:pt idx="329">
                  <c:v>0.64554475710475578</c:v>
                </c:pt>
                <c:pt idx="330">
                  <c:v>0.64577482796666252</c:v>
                </c:pt>
                <c:pt idx="331">
                  <c:v>0.64600704391235764</c:v>
                </c:pt>
                <c:pt idx="332">
                  <c:v>0.64624133420661467</c:v>
                </c:pt>
                <c:pt idx="333">
                  <c:v>0.64647762748234039</c:v>
                </c:pt>
                <c:pt idx="334">
                  <c:v>0.64671585176231383</c:v>
                </c:pt>
                <c:pt idx="335">
                  <c:v>0.64695593448111177</c:v>
                </c:pt>
                <c:pt idx="336">
                  <c:v>0.64719780250721215</c:v>
                </c:pt>
                <c:pt idx="337">
                  <c:v>0.64744138216527136</c:v>
                </c:pt>
                <c:pt idx="338">
                  <c:v>0.64768659925856575</c:v>
                </c:pt>
                <c:pt idx="339">
                  <c:v>0.64793337909159343</c:v>
                </c:pt>
                <c:pt idx="340">
                  <c:v>0.64818164649282661</c:v>
                </c:pt>
                <c:pt idx="341">
                  <c:v>0.64843132583760976</c:v>
                </c:pt>
                <c:pt idx="342">
                  <c:v>0.64868234107119582</c:v>
                </c:pt>
                <c:pt idx="343">
                  <c:v>0.64893461573191302</c:v>
                </c:pt>
                <c:pt idx="344">
                  <c:v>0.6491880729744558</c:v>
                </c:pt>
                <c:pt idx="345">
                  <c:v>0.64944263559329285</c:v>
                </c:pt>
                <c:pt idx="346">
                  <c:v>0.64969822604618443</c:v>
                </c:pt>
                <c:pt idx="347">
                  <c:v>0.6499547664778027</c:v>
                </c:pt>
                <c:pt idx="348">
                  <c:v>0.65021217874344683</c:v>
                </c:pt>
                <c:pt idx="349">
                  <c:v>0.65047038443284733</c:v>
                </c:pt>
                <c:pt idx="350">
                  <c:v>0.6507293048940499</c:v>
                </c:pt>
                <c:pt idx="351">
                  <c:v>0.65098886125737365</c:v>
                </c:pt>
                <c:pt idx="352">
                  <c:v>0.65124897445943608</c:v>
                </c:pt>
                <c:pt idx="353">
                  <c:v>0.65150956526723591</c:v>
                </c:pt>
                <c:pt idx="354">
                  <c:v>0.65177055430228892</c:v>
                </c:pt>
                <c:pt idx="355">
                  <c:v>0.65203186206480668</c:v>
                </c:pt>
                <c:pt idx="356">
                  <c:v>0.65229340895791332</c:v>
                </c:pt>
                <c:pt idx="357">
                  <c:v>0.65255511531189159</c:v>
                </c:pt>
                <c:pt idx="358">
                  <c:v>0.65281690140845083</c:v>
                </c:pt>
              </c:numCache>
            </c:numRef>
          </c:xVal>
          <c:yVal>
            <c:numRef>
              <c:f>'RS250 '!$AK$5:$AK$363</c:f>
              <c:numCache>
                <c:formatCode>General</c:formatCode>
                <c:ptCount val="359"/>
                <c:pt idx="0">
                  <c:v>0.55830458534337646</c:v>
                </c:pt>
                <c:pt idx="1">
                  <c:v>0.55829773232131708</c:v>
                </c:pt>
                <c:pt idx="2">
                  <c:v>0.55828631293734921</c:v>
                </c:pt>
                <c:pt idx="3">
                  <c:v>0.55827033066992793</c:v>
                </c:pt>
                <c:pt idx="4">
                  <c:v>0.55822469834655475</c:v>
                </c:pt>
                <c:pt idx="5">
                  <c:v>0.5581950621906504</c:v>
                </c:pt>
                <c:pt idx="6">
                  <c:v>0.55816089094715415</c:v>
                </c:pt>
                <c:pt idx="7">
                  <c:v>0.55812219502495763</c:v>
                </c:pt>
                <c:pt idx="8">
                  <c:v>0.55807898621121377</c:v>
                </c:pt>
                <c:pt idx="9">
                  <c:v>0.55803127766774552</c:v>
                </c:pt>
                <c:pt idx="10">
                  <c:v>0.55797908392703766</c:v>
                </c:pt>
                <c:pt idx="11">
                  <c:v>0.55792242088780919</c:v>
                </c:pt>
                <c:pt idx="12">
                  <c:v>0.55786130581017057</c:v>
                </c:pt>
                <c:pt idx="13">
                  <c:v>0.55779575731036668</c:v>
                </c:pt>
                <c:pt idx="14">
                  <c:v>0.55772579535510536</c:v>
                </c:pt>
                <c:pt idx="15">
                  <c:v>0.55765144125547617</c:v>
                </c:pt>
                <c:pt idx="16">
                  <c:v>0.55757271766045791</c:v>
                </c:pt>
                <c:pt idx="17">
                  <c:v>0.55748964855002037</c:v>
                </c:pt>
                <c:pt idx="18">
                  <c:v>0.55740225922781927</c:v>
                </c:pt>
                <c:pt idx="19">
                  <c:v>0.55731057631348868</c:v>
                </c:pt>
                <c:pt idx="20">
                  <c:v>0.55721462773453245</c:v>
                </c:pt>
                <c:pt idx="21">
                  <c:v>0.55711444271781718</c:v>
                </c:pt>
                <c:pt idx="22">
                  <c:v>0.55701005178066965</c:v>
                </c:pt>
                <c:pt idx="23">
                  <c:v>0.55690148672158035</c:v>
                </c:pt>
                <c:pt idx="24">
                  <c:v>0.55678878061051806</c:v>
                </c:pt>
                <c:pt idx="25">
                  <c:v>0.55667196777885608</c:v>
                </c:pt>
                <c:pt idx="26">
                  <c:v>0.55655108380891449</c:v>
                </c:pt>
                <c:pt idx="27">
                  <c:v>0.55642616552312152</c:v>
                </c:pt>
                <c:pt idx="28">
                  <c:v>0.55629725097279714</c:v>
                </c:pt>
                <c:pt idx="29">
                  <c:v>0.55616437942656227</c:v>
                </c:pt>
                <c:pt idx="30">
                  <c:v>0.55602759135837698</c:v>
                </c:pt>
                <c:pt idx="31">
                  <c:v>0.55588692843521192</c:v>
                </c:pt>
                <c:pt idx="32">
                  <c:v>0.55574243350435626</c:v>
                </c:pt>
                <c:pt idx="33">
                  <c:v>0.55559415058036543</c:v>
                </c:pt>
                <c:pt idx="34">
                  <c:v>0.55544212483165478</c:v>
                </c:pt>
                <c:pt idx="35">
                  <c:v>0.55528640256674</c:v>
                </c:pt>
                <c:pt idx="36">
                  <c:v>0.55512703122013141</c:v>
                </c:pt>
                <c:pt idx="37">
                  <c:v>0.55496405933788517</c:v>
                </c:pt>
                <c:pt idx="38">
                  <c:v>0.55479753656281527</c:v>
                </c:pt>
                <c:pt idx="39">
                  <c:v>0.55462751361937224</c:v>
                </c:pt>
                <c:pt idx="40">
                  <c:v>0.55445404229819151</c:v>
                </c:pt>
                <c:pt idx="41">
                  <c:v>0.55427717544031818</c:v>
                </c:pt>
                <c:pt idx="42">
                  <c:v>0.55409696692111032</c:v>
                </c:pt>
                <c:pt idx="43">
                  <c:v>0.55391347163382887</c:v>
                </c:pt>
                <c:pt idx="44">
                  <c:v>0.55372674547291556</c:v>
                </c:pt>
                <c:pt idx="45">
                  <c:v>0.55353684531696812</c:v>
                </c:pt>
                <c:pt idx="46">
                  <c:v>0.55334382901141344</c:v>
                </c:pt>
                <c:pt idx="47">
                  <c:v>0.55314775535088823</c:v>
                </c:pt>
                <c:pt idx="48">
                  <c:v>0.55294868406132869</c:v>
                </c:pt>
                <c:pt idx="49">
                  <c:v>0.55274667578177816</c:v>
                </c:pt>
                <c:pt idx="50">
                  <c:v>0.55254179204591547</c:v>
                </c:pt>
                <c:pt idx="51">
                  <c:v>0.55233409526331134</c:v>
                </c:pt>
                <c:pt idx="52">
                  <c:v>0.55212364870041775</c:v>
                </c:pt>
                <c:pt idx="53">
                  <c:v>0.5519105164612963</c:v>
                </c:pt>
                <c:pt idx="54">
                  <c:v>0.55169476346809176</c:v>
                </c:pt>
                <c:pt idx="55">
                  <c:v>0.55147645544125601</c:v>
                </c:pt>
                <c:pt idx="56">
                  <c:v>0.55125565887952865</c:v>
                </c:pt>
                <c:pt idx="57">
                  <c:v>0.55103244103968141</c:v>
                </c:pt>
                <c:pt idx="58">
                  <c:v>0.55080686991603056</c:v>
                </c:pt>
                <c:pt idx="59">
                  <c:v>0.55057901421972566</c:v>
                </c:pt>
                <c:pt idx="60">
                  <c:v>0.55034894335781892</c:v>
                </c:pt>
                <c:pt idx="61">
                  <c:v>0.55011672741212381</c:v>
                </c:pt>
                <c:pt idx="62">
                  <c:v>0.54988243711786677</c:v>
                </c:pt>
                <c:pt idx="63">
                  <c:v>0.54964614384214106</c:v>
                </c:pt>
                <c:pt idx="64">
                  <c:v>0.54940791956216761</c:v>
                </c:pt>
                <c:pt idx="65">
                  <c:v>0.54916783684336967</c:v>
                </c:pt>
                <c:pt idx="66">
                  <c:v>0.54892596881726929</c:v>
                </c:pt>
                <c:pt idx="67">
                  <c:v>0.54868238915921008</c:v>
                </c:pt>
                <c:pt idx="68">
                  <c:v>0.54843717206591569</c:v>
                </c:pt>
                <c:pt idx="69">
                  <c:v>0.54819039223288801</c:v>
                </c:pt>
                <c:pt idx="70">
                  <c:v>0.54794212483165483</c:v>
                </c:pt>
                <c:pt idx="71">
                  <c:v>0.54769244548687168</c:v>
                </c:pt>
                <c:pt idx="72">
                  <c:v>0.54744143025328562</c:v>
                </c:pt>
                <c:pt idx="73">
                  <c:v>0.54718915559256842</c:v>
                </c:pt>
                <c:pt idx="74">
                  <c:v>0.54693569835002565</c:v>
                </c:pt>
                <c:pt idx="75">
                  <c:v>0.54668113573118859</c:v>
                </c:pt>
                <c:pt idx="76">
                  <c:v>0.54642554527829701</c:v>
                </c:pt>
                <c:pt idx="77">
                  <c:v>0.54616900484667874</c:v>
                </c:pt>
                <c:pt idx="78">
                  <c:v>0.54591159258103461</c:v>
                </c:pt>
                <c:pt idx="79">
                  <c:v>0.54565338689163412</c:v>
                </c:pt>
                <c:pt idx="80">
                  <c:v>0.54539446643043155</c:v>
                </c:pt>
                <c:pt idx="81">
                  <c:v>0.54513491006710779</c:v>
                </c:pt>
                <c:pt idx="82">
                  <c:v>0.54487479686504536</c:v>
                </c:pt>
                <c:pt idx="83">
                  <c:v>0.54461420605724553</c:v>
                </c:pt>
                <c:pt idx="84">
                  <c:v>0.54435321702219253</c:v>
                </c:pt>
                <c:pt idx="85">
                  <c:v>0.54409190925967477</c:v>
                </c:pt>
                <c:pt idx="86">
                  <c:v>0.54383036236656812</c:v>
                </c:pt>
                <c:pt idx="87">
                  <c:v>0.54356865601258986</c:v>
                </c:pt>
                <c:pt idx="88">
                  <c:v>0.54330686991603061</c:v>
                </c:pt>
                <c:pt idx="89">
                  <c:v>0.54304508381947136</c:v>
                </c:pt>
                <c:pt idx="90">
                  <c:v>0.5427833774654931</c:v>
                </c:pt>
                <c:pt idx="91">
                  <c:v>0.54252183057238645</c:v>
                </c:pt>
                <c:pt idx="92">
                  <c:v>0.54226052280986869</c:v>
                </c:pt>
                <c:pt idx="93">
                  <c:v>0.54199953377481569</c:v>
                </c:pt>
                <c:pt idx="94">
                  <c:v>0.54173894296701586</c:v>
                </c:pt>
                <c:pt idx="95">
                  <c:v>0.54147882976495343</c:v>
                </c:pt>
                <c:pt idx="96">
                  <c:v>0.54121927340162967</c:v>
                </c:pt>
                <c:pt idx="97">
                  <c:v>0.5409603529404271</c:v>
                </c:pt>
                <c:pt idx="98">
                  <c:v>0.54070214725102661</c:v>
                </c:pt>
                <c:pt idx="99">
                  <c:v>0.54044473498538248</c:v>
                </c:pt>
                <c:pt idx="100">
                  <c:v>0.54018819455376421</c:v>
                </c:pt>
                <c:pt idx="101">
                  <c:v>0.53993260410087263</c:v>
                </c:pt>
                <c:pt idx="102">
                  <c:v>0.53967804148203558</c:v>
                </c:pt>
                <c:pt idx="103">
                  <c:v>0.5394245842394928</c:v>
                </c:pt>
                <c:pt idx="104">
                  <c:v>0.5391723095787756</c:v>
                </c:pt>
                <c:pt idx="105">
                  <c:v>0.53892129434518954</c:v>
                </c:pt>
                <c:pt idx="106">
                  <c:v>0.53867161500040639</c:v>
                </c:pt>
                <c:pt idx="107">
                  <c:v>0.53842334759917321</c:v>
                </c:pt>
                <c:pt idx="108">
                  <c:v>0.53817656776614553</c:v>
                </c:pt>
                <c:pt idx="109">
                  <c:v>0.53793135067285114</c:v>
                </c:pt>
                <c:pt idx="110">
                  <c:v>0.53768777101479193</c:v>
                </c:pt>
                <c:pt idx="111">
                  <c:v>0.53744590298869155</c:v>
                </c:pt>
                <c:pt idx="112">
                  <c:v>0.53720582026989361</c:v>
                </c:pt>
                <c:pt idx="113">
                  <c:v>0.53696759598992017</c:v>
                </c:pt>
                <c:pt idx="114">
                  <c:v>0.53673130271419445</c:v>
                </c:pt>
                <c:pt idx="115">
                  <c:v>0.53649701241993741</c:v>
                </c:pt>
                <c:pt idx="116">
                  <c:v>0.5362647964742423</c:v>
                </c:pt>
                <c:pt idx="117">
                  <c:v>0.53603472561233556</c:v>
                </c:pt>
                <c:pt idx="118">
                  <c:v>0.53580686991603066</c:v>
                </c:pt>
                <c:pt idx="119">
                  <c:v>0.53558129879237981</c:v>
                </c:pt>
                <c:pt idx="120">
                  <c:v>0.53535808095253257</c:v>
                </c:pt>
                <c:pt idx="121">
                  <c:v>0.53513728439080521</c:v>
                </c:pt>
                <c:pt idx="122">
                  <c:v>0.53491897636396946</c:v>
                </c:pt>
                <c:pt idx="123">
                  <c:v>0.53470322337076492</c:v>
                </c:pt>
                <c:pt idx="124">
                  <c:v>0.53449009113164347</c:v>
                </c:pt>
                <c:pt idx="125">
                  <c:v>0.53427964456874988</c:v>
                </c:pt>
                <c:pt idx="126">
                  <c:v>0.53407194778614575</c:v>
                </c:pt>
                <c:pt idx="127">
                  <c:v>0.53386706405028306</c:v>
                </c:pt>
                <c:pt idx="128">
                  <c:v>0.53366505577073253</c:v>
                </c:pt>
                <c:pt idx="129">
                  <c:v>0.53346598448117299</c:v>
                </c:pt>
                <c:pt idx="130">
                  <c:v>0.53326991082064779</c:v>
                </c:pt>
                <c:pt idx="131">
                  <c:v>0.5330768945150931</c:v>
                </c:pt>
                <c:pt idx="132">
                  <c:v>0.53288699435914566</c:v>
                </c:pt>
                <c:pt idx="133">
                  <c:v>0.53270026819823235</c:v>
                </c:pt>
                <c:pt idx="134">
                  <c:v>0.5325167729109509</c:v>
                </c:pt>
                <c:pt idx="135">
                  <c:v>0.53233656439174304</c:v>
                </c:pt>
                <c:pt idx="136">
                  <c:v>0.53215969753386971</c:v>
                </c:pt>
                <c:pt idx="137">
                  <c:v>0.53198622621268898</c:v>
                </c:pt>
                <c:pt idx="138">
                  <c:v>0.53181620326924595</c:v>
                </c:pt>
                <c:pt idx="139">
                  <c:v>0.53164968049417605</c:v>
                </c:pt>
                <c:pt idx="140">
                  <c:v>0.53148670861192981</c:v>
                </c:pt>
                <c:pt idx="141">
                  <c:v>0.53132733726532122</c:v>
                </c:pt>
                <c:pt idx="142">
                  <c:v>0.53117161500040644</c:v>
                </c:pt>
                <c:pt idx="143">
                  <c:v>0.53101958925169568</c:v>
                </c:pt>
                <c:pt idx="144">
                  <c:v>0.53087130632770496</c:v>
                </c:pt>
                <c:pt idx="145">
                  <c:v>0.5307268113968493</c:v>
                </c:pt>
                <c:pt idx="146">
                  <c:v>0.53058614847368424</c:v>
                </c:pt>
                <c:pt idx="147">
                  <c:v>0.53044936040549895</c:v>
                </c:pt>
                <c:pt idx="148">
                  <c:v>0.53031648885926408</c:v>
                </c:pt>
                <c:pt idx="149">
                  <c:v>0.5301875743089397</c:v>
                </c:pt>
                <c:pt idx="150">
                  <c:v>0.53006265602314673</c:v>
                </c:pt>
                <c:pt idx="151">
                  <c:v>0.52994177205320514</c:v>
                </c:pt>
                <c:pt idx="152">
                  <c:v>0.52982495922154316</c:v>
                </c:pt>
                <c:pt idx="153">
                  <c:v>0.52971225311048087</c:v>
                </c:pt>
                <c:pt idx="154">
                  <c:v>0.52960368805139157</c:v>
                </c:pt>
                <c:pt idx="155">
                  <c:v>0.52949929711424404</c:v>
                </c:pt>
                <c:pt idx="156">
                  <c:v>0.52939911209752877</c:v>
                </c:pt>
                <c:pt idx="157">
                  <c:v>0.52930316351857254</c:v>
                </c:pt>
                <c:pt idx="158">
                  <c:v>0.52921148060424195</c:v>
                </c:pt>
                <c:pt idx="159">
                  <c:v>0.52912409128204085</c:v>
                </c:pt>
                <c:pt idx="160">
                  <c:v>0.52904102217160331</c:v>
                </c:pt>
                <c:pt idx="161">
                  <c:v>0.52896229857658505</c:v>
                </c:pt>
                <c:pt idx="162">
                  <c:v>0.52888794447695586</c:v>
                </c:pt>
                <c:pt idx="163">
                  <c:v>0.52881798252169454</c:v>
                </c:pt>
                <c:pt idx="164">
                  <c:v>0.52875243402189065</c:v>
                </c:pt>
                <c:pt idx="165">
                  <c:v>0.52869131894425203</c:v>
                </c:pt>
                <c:pt idx="166">
                  <c:v>0.52863465590502356</c:v>
                </c:pt>
                <c:pt idx="167">
                  <c:v>0.5285824621643157</c:v>
                </c:pt>
                <c:pt idx="168">
                  <c:v>0.52853475362084745</c:v>
                </c:pt>
                <c:pt idx="169">
                  <c:v>0.52849154480710359</c:v>
                </c:pt>
                <c:pt idx="170">
                  <c:v>0.52845284888490707</c:v>
                </c:pt>
                <c:pt idx="171">
                  <c:v>0.52841867764141082</c:v>
                </c:pt>
                <c:pt idx="172">
                  <c:v>0.52838904148550647</c:v>
                </c:pt>
                <c:pt idx="173">
                  <c:v>0.52836394944465448</c:v>
                </c:pt>
                <c:pt idx="174">
                  <c:v>0.52834340916213329</c:v>
                </c:pt>
                <c:pt idx="175">
                  <c:v>0.52832742689471202</c:v>
                </c:pt>
                <c:pt idx="176">
                  <c:v>0.52831600751074415</c:v>
                </c:pt>
                <c:pt idx="177">
                  <c:v>0.52830915448868476</c:v>
                </c:pt>
                <c:pt idx="178">
                  <c:v>0.5283068699160306</c:v>
                </c:pt>
                <c:pt idx="179">
                  <c:v>0.52830915448868476</c:v>
                </c:pt>
                <c:pt idx="180">
                  <c:v>0.52831600751074415</c:v>
                </c:pt>
                <c:pt idx="181">
                  <c:v>0.52832742689471202</c:v>
                </c:pt>
                <c:pt idx="182">
                  <c:v>0.52834340916213329</c:v>
                </c:pt>
                <c:pt idx="183">
                  <c:v>0.52836394944465448</c:v>
                </c:pt>
                <c:pt idx="184">
                  <c:v>0.52838904148550647</c:v>
                </c:pt>
                <c:pt idx="185">
                  <c:v>0.52841867764141082</c:v>
                </c:pt>
                <c:pt idx="186">
                  <c:v>0.52845284888490707</c:v>
                </c:pt>
                <c:pt idx="187">
                  <c:v>0.52849154480710359</c:v>
                </c:pt>
                <c:pt idx="188">
                  <c:v>0.52853475362084745</c:v>
                </c:pt>
                <c:pt idx="189">
                  <c:v>0.5285824621643157</c:v>
                </c:pt>
                <c:pt idx="190">
                  <c:v>0.52863465590502356</c:v>
                </c:pt>
                <c:pt idx="191">
                  <c:v>0.52869131894425203</c:v>
                </c:pt>
                <c:pt idx="192">
                  <c:v>0.52875243402189065</c:v>
                </c:pt>
                <c:pt idx="193">
                  <c:v>0.52881798252169454</c:v>
                </c:pt>
                <c:pt idx="194">
                  <c:v>0.52888794447695586</c:v>
                </c:pt>
                <c:pt idx="195">
                  <c:v>0.52896229857658505</c:v>
                </c:pt>
                <c:pt idx="196">
                  <c:v>0.52904102217160331</c:v>
                </c:pt>
                <c:pt idx="197">
                  <c:v>0.52912409128204085</c:v>
                </c:pt>
                <c:pt idx="198">
                  <c:v>0.52921148060424195</c:v>
                </c:pt>
                <c:pt idx="199">
                  <c:v>0.52930316351857254</c:v>
                </c:pt>
                <c:pt idx="200">
                  <c:v>0.52939911209752877</c:v>
                </c:pt>
                <c:pt idx="201">
                  <c:v>0.52949929711424404</c:v>
                </c:pt>
                <c:pt idx="202">
                  <c:v>0.52960368805139157</c:v>
                </c:pt>
                <c:pt idx="203">
                  <c:v>0.52971225311048087</c:v>
                </c:pt>
                <c:pt idx="204">
                  <c:v>0.52982495922154316</c:v>
                </c:pt>
                <c:pt idx="205">
                  <c:v>0.52994177205320514</c:v>
                </c:pt>
                <c:pt idx="206">
                  <c:v>0.53006265602314673</c:v>
                </c:pt>
                <c:pt idx="207">
                  <c:v>0.5301875743089397</c:v>
                </c:pt>
                <c:pt idx="208">
                  <c:v>0.53031648885926408</c:v>
                </c:pt>
                <c:pt idx="209">
                  <c:v>0.53044936040549895</c:v>
                </c:pt>
                <c:pt idx="210">
                  <c:v>0.53058614847368424</c:v>
                </c:pt>
                <c:pt idx="211">
                  <c:v>0.5307268113968493</c:v>
                </c:pt>
                <c:pt idx="212">
                  <c:v>0.53087130632770496</c:v>
                </c:pt>
                <c:pt idx="213">
                  <c:v>0.53101958925169579</c:v>
                </c:pt>
                <c:pt idx="214">
                  <c:v>0.53117161500040644</c:v>
                </c:pt>
                <c:pt idx="215">
                  <c:v>0.53132733726532122</c:v>
                </c:pt>
                <c:pt idx="216">
                  <c:v>0.53148670861192981</c:v>
                </c:pt>
                <c:pt idx="217">
                  <c:v>0.53164968049417605</c:v>
                </c:pt>
                <c:pt idx="218">
                  <c:v>0.53181620326924595</c:v>
                </c:pt>
                <c:pt idx="219">
                  <c:v>0.53198622621268898</c:v>
                </c:pt>
                <c:pt idx="220">
                  <c:v>0.53215969753386971</c:v>
                </c:pt>
                <c:pt idx="221">
                  <c:v>0.53233656439174304</c:v>
                </c:pt>
                <c:pt idx="222">
                  <c:v>0.5325167729109509</c:v>
                </c:pt>
                <c:pt idx="223">
                  <c:v>0.53270026819823235</c:v>
                </c:pt>
                <c:pt idx="224">
                  <c:v>0.53288699435914566</c:v>
                </c:pt>
                <c:pt idx="225">
                  <c:v>0.5330768945150931</c:v>
                </c:pt>
                <c:pt idx="226">
                  <c:v>0.53326991082064779</c:v>
                </c:pt>
                <c:pt idx="227">
                  <c:v>0.53346598448117299</c:v>
                </c:pt>
                <c:pt idx="228">
                  <c:v>0.53366505577073253</c:v>
                </c:pt>
                <c:pt idx="229">
                  <c:v>0.53386706405028306</c:v>
                </c:pt>
                <c:pt idx="230">
                  <c:v>0.53407194778614575</c:v>
                </c:pt>
                <c:pt idx="231">
                  <c:v>0.53427964456874988</c:v>
                </c:pt>
                <c:pt idx="232">
                  <c:v>0.53449009113164347</c:v>
                </c:pt>
                <c:pt idx="233">
                  <c:v>0.53470322337076492</c:v>
                </c:pt>
                <c:pt idx="234">
                  <c:v>0.53491897636396946</c:v>
                </c:pt>
                <c:pt idx="235">
                  <c:v>0.53513728439080521</c:v>
                </c:pt>
                <c:pt idx="236">
                  <c:v>0.53535808095253257</c:v>
                </c:pt>
                <c:pt idx="237">
                  <c:v>0.53558129879237981</c:v>
                </c:pt>
                <c:pt idx="238">
                  <c:v>0.53580686991603055</c:v>
                </c:pt>
                <c:pt idx="239">
                  <c:v>0.53603472561233556</c:v>
                </c:pt>
                <c:pt idx="240">
                  <c:v>0.5362647964742423</c:v>
                </c:pt>
                <c:pt idx="241">
                  <c:v>0.53649701241993741</c:v>
                </c:pt>
                <c:pt idx="242">
                  <c:v>0.53673130271419445</c:v>
                </c:pt>
                <c:pt idx="243">
                  <c:v>0.53696759598992017</c:v>
                </c:pt>
                <c:pt idx="244">
                  <c:v>0.53720582026989361</c:v>
                </c:pt>
                <c:pt idx="245">
                  <c:v>0.53744590298869155</c:v>
                </c:pt>
                <c:pt idx="246">
                  <c:v>0.53768777101479193</c:v>
                </c:pt>
                <c:pt idx="247">
                  <c:v>0.53793135067285114</c:v>
                </c:pt>
                <c:pt idx="248">
                  <c:v>0.53817656776614553</c:v>
                </c:pt>
                <c:pt idx="249">
                  <c:v>0.53842334759917321</c:v>
                </c:pt>
                <c:pt idx="250">
                  <c:v>0.53867161500040639</c:v>
                </c:pt>
                <c:pt idx="251">
                  <c:v>0.53892129434518954</c:v>
                </c:pt>
                <c:pt idx="252">
                  <c:v>0.5391723095787756</c:v>
                </c:pt>
                <c:pt idx="253">
                  <c:v>0.5394245842394928</c:v>
                </c:pt>
                <c:pt idx="254">
                  <c:v>0.53967804148203558</c:v>
                </c:pt>
                <c:pt idx="255">
                  <c:v>0.53993260410087263</c:v>
                </c:pt>
                <c:pt idx="256">
                  <c:v>0.54018819455376421</c:v>
                </c:pt>
                <c:pt idx="257">
                  <c:v>0.54044473498538248</c:v>
                </c:pt>
                <c:pt idx="258">
                  <c:v>0.54070214725102661</c:v>
                </c:pt>
                <c:pt idx="259">
                  <c:v>0.5409603529404271</c:v>
                </c:pt>
                <c:pt idx="260">
                  <c:v>0.54121927340162967</c:v>
                </c:pt>
                <c:pt idx="261">
                  <c:v>0.54147882976495343</c:v>
                </c:pt>
                <c:pt idx="262">
                  <c:v>0.54173894296701586</c:v>
                </c:pt>
                <c:pt idx="263">
                  <c:v>0.54199953377481569</c:v>
                </c:pt>
                <c:pt idx="264">
                  <c:v>0.54226052280986869</c:v>
                </c:pt>
                <c:pt idx="265">
                  <c:v>0.54252183057238645</c:v>
                </c:pt>
                <c:pt idx="266">
                  <c:v>0.5427833774654931</c:v>
                </c:pt>
                <c:pt idx="267">
                  <c:v>0.54304508381947136</c:v>
                </c:pt>
                <c:pt idx="268">
                  <c:v>0.54330686991603061</c:v>
                </c:pt>
                <c:pt idx="269">
                  <c:v>0.54356865601258986</c:v>
                </c:pt>
                <c:pt idx="270">
                  <c:v>0.54383036236656812</c:v>
                </c:pt>
                <c:pt idx="271">
                  <c:v>0.54409190925967477</c:v>
                </c:pt>
                <c:pt idx="272">
                  <c:v>0.54435321702219253</c:v>
                </c:pt>
                <c:pt idx="273">
                  <c:v>0.54461420605724553</c:v>
                </c:pt>
                <c:pt idx="274">
                  <c:v>0.54487479686504536</c:v>
                </c:pt>
                <c:pt idx="275">
                  <c:v>0.54513491006710779</c:v>
                </c:pt>
                <c:pt idx="276">
                  <c:v>0.54539446643043155</c:v>
                </c:pt>
                <c:pt idx="277">
                  <c:v>0.54565338689163412</c:v>
                </c:pt>
                <c:pt idx="278">
                  <c:v>0.54591159258103461</c:v>
                </c:pt>
                <c:pt idx="279">
                  <c:v>0.54616900484667874</c:v>
                </c:pt>
                <c:pt idx="280">
                  <c:v>0.54642554527829701</c:v>
                </c:pt>
                <c:pt idx="281">
                  <c:v>0.54668113573118859</c:v>
                </c:pt>
                <c:pt idx="282">
                  <c:v>0.54693569835002565</c:v>
                </c:pt>
                <c:pt idx="283">
                  <c:v>0.54718915559256842</c:v>
                </c:pt>
                <c:pt idx="284">
                  <c:v>0.54744143025328562</c:v>
                </c:pt>
                <c:pt idx="285">
                  <c:v>0.54769244548687168</c:v>
                </c:pt>
                <c:pt idx="286">
                  <c:v>0.54794212483165483</c:v>
                </c:pt>
                <c:pt idx="287">
                  <c:v>0.5481903922328879</c:v>
                </c:pt>
                <c:pt idx="288">
                  <c:v>0.54843717206591569</c:v>
                </c:pt>
                <c:pt idx="289">
                  <c:v>0.54868238915921008</c:v>
                </c:pt>
                <c:pt idx="290">
                  <c:v>0.54892596881726929</c:v>
                </c:pt>
                <c:pt idx="291">
                  <c:v>0.54916783684336967</c:v>
                </c:pt>
                <c:pt idx="292">
                  <c:v>0.54940791956216761</c:v>
                </c:pt>
                <c:pt idx="293">
                  <c:v>0.54964614384214106</c:v>
                </c:pt>
                <c:pt idx="294">
                  <c:v>0.54988243711786677</c:v>
                </c:pt>
                <c:pt idx="295">
                  <c:v>0.55011672741212381</c:v>
                </c:pt>
                <c:pt idx="296">
                  <c:v>0.55034894335781892</c:v>
                </c:pt>
                <c:pt idx="297">
                  <c:v>0.55057901421972566</c:v>
                </c:pt>
                <c:pt idx="298">
                  <c:v>0.55080686991603056</c:v>
                </c:pt>
                <c:pt idx="299">
                  <c:v>0.55103244103968141</c:v>
                </c:pt>
                <c:pt idx="300">
                  <c:v>0.55125565887952865</c:v>
                </c:pt>
                <c:pt idx="301">
                  <c:v>0.55147645544125601</c:v>
                </c:pt>
                <c:pt idx="302">
                  <c:v>0.55169476346809176</c:v>
                </c:pt>
                <c:pt idx="303">
                  <c:v>0.5519105164612963</c:v>
                </c:pt>
                <c:pt idx="304">
                  <c:v>0.55212364870041775</c:v>
                </c:pt>
                <c:pt idx="305">
                  <c:v>0.55233409526331134</c:v>
                </c:pt>
                <c:pt idx="306">
                  <c:v>0.55254179204591547</c:v>
                </c:pt>
                <c:pt idx="307">
                  <c:v>0.55274667578177816</c:v>
                </c:pt>
                <c:pt idx="308">
                  <c:v>0.55294868406132869</c:v>
                </c:pt>
                <c:pt idx="309">
                  <c:v>0.55314775535088823</c:v>
                </c:pt>
                <c:pt idx="310">
                  <c:v>0.55334382901141344</c:v>
                </c:pt>
                <c:pt idx="311">
                  <c:v>0.55353684531696812</c:v>
                </c:pt>
                <c:pt idx="312">
                  <c:v>0.55372674547291556</c:v>
                </c:pt>
                <c:pt idx="313">
                  <c:v>0.55391347163382887</c:v>
                </c:pt>
                <c:pt idx="314">
                  <c:v>0.55409696692111032</c:v>
                </c:pt>
                <c:pt idx="315">
                  <c:v>0.55427717544031818</c:v>
                </c:pt>
                <c:pt idx="316">
                  <c:v>0.55445404229819151</c:v>
                </c:pt>
                <c:pt idx="317">
                  <c:v>0.55462751361937224</c:v>
                </c:pt>
                <c:pt idx="318">
                  <c:v>0.55479753656281527</c:v>
                </c:pt>
                <c:pt idx="319">
                  <c:v>0.55496405933788517</c:v>
                </c:pt>
                <c:pt idx="320">
                  <c:v>0.55512703122013141</c:v>
                </c:pt>
                <c:pt idx="321">
                  <c:v>0.55528640256674</c:v>
                </c:pt>
                <c:pt idx="322">
                  <c:v>0.55544212483165478</c:v>
                </c:pt>
                <c:pt idx="323">
                  <c:v>0.55559415058036543</c:v>
                </c:pt>
                <c:pt idx="324">
                  <c:v>0.55574243350435626</c:v>
                </c:pt>
                <c:pt idx="325">
                  <c:v>0.55588692843521192</c:v>
                </c:pt>
                <c:pt idx="326">
                  <c:v>0.55602759135837698</c:v>
                </c:pt>
                <c:pt idx="327">
                  <c:v>0.55616437942656227</c:v>
                </c:pt>
                <c:pt idx="328">
                  <c:v>0.55629725097279714</c:v>
                </c:pt>
                <c:pt idx="329">
                  <c:v>0.55642616552312152</c:v>
                </c:pt>
                <c:pt idx="330">
                  <c:v>0.55655108380891449</c:v>
                </c:pt>
                <c:pt idx="331">
                  <c:v>0.55667196777885608</c:v>
                </c:pt>
                <c:pt idx="332">
                  <c:v>0.55678878061051806</c:v>
                </c:pt>
                <c:pt idx="333">
                  <c:v>0.55690148672158035</c:v>
                </c:pt>
                <c:pt idx="334">
                  <c:v>0.55701005178066965</c:v>
                </c:pt>
                <c:pt idx="335">
                  <c:v>0.55711444271781718</c:v>
                </c:pt>
                <c:pt idx="336">
                  <c:v>0.55721462773453245</c:v>
                </c:pt>
                <c:pt idx="337">
                  <c:v>0.55731057631348868</c:v>
                </c:pt>
                <c:pt idx="338">
                  <c:v>0.55740225922781927</c:v>
                </c:pt>
                <c:pt idx="339">
                  <c:v>0.55748964855002037</c:v>
                </c:pt>
                <c:pt idx="340">
                  <c:v>0.55757271766045791</c:v>
                </c:pt>
                <c:pt idx="341">
                  <c:v>0.55765144125547617</c:v>
                </c:pt>
                <c:pt idx="342">
                  <c:v>0.55772579535510536</c:v>
                </c:pt>
                <c:pt idx="343">
                  <c:v>0.55779575731036668</c:v>
                </c:pt>
                <c:pt idx="344">
                  <c:v>0.55786130581017057</c:v>
                </c:pt>
                <c:pt idx="345">
                  <c:v>0.55792242088780919</c:v>
                </c:pt>
                <c:pt idx="346">
                  <c:v>0.55797908392703766</c:v>
                </c:pt>
                <c:pt idx="347">
                  <c:v>0.55803127766774552</c:v>
                </c:pt>
                <c:pt idx="348">
                  <c:v>0.55807898621121377</c:v>
                </c:pt>
                <c:pt idx="349">
                  <c:v>0.55812219502495763</c:v>
                </c:pt>
                <c:pt idx="350">
                  <c:v>0.55816089094715415</c:v>
                </c:pt>
                <c:pt idx="351">
                  <c:v>0.5581950621906504</c:v>
                </c:pt>
                <c:pt idx="352">
                  <c:v>0.55822469834655475</c:v>
                </c:pt>
                <c:pt idx="353">
                  <c:v>0.55824979038740674</c:v>
                </c:pt>
                <c:pt idx="354">
                  <c:v>0.55827033066992793</c:v>
                </c:pt>
                <c:pt idx="355">
                  <c:v>0.55828631293734921</c:v>
                </c:pt>
                <c:pt idx="356">
                  <c:v>0.55829773232131708</c:v>
                </c:pt>
                <c:pt idx="357">
                  <c:v>0.55830458534337646</c:v>
                </c:pt>
                <c:pt idx="358">
                  <c:v>0.55830686991603062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B9F-49AB-903D-D613A1A6D2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2970256"/>
        <c:axId val="1562968336"/>
      </c:scatterChart>
      <c:valAx>
        <c:axId val="1562970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968336"/>
        <c:crosses val="autoZero"/>
        <c:crossBetween val="midCat"/>
      </c:valAx>
      <c:valAx>
        <c:axId val="156296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2970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0325898889999184"/>
          <c:y val="1.1275414955630524E-2"/>
          <c:w val="0.78404246542310141"/>
          <c:h val="0.116545053891765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Rear Wheel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'RMZ250'!$W$3:$W$361</c:f>
              <c:numCache>
                <c:formatCode>General</c:formatCode>
                <c:ptCount val="359"/>
                <c:pt idx="0">
                  <c:v>1.4907767465307409</c:v>
                </c:pt>
                <c:pt idx="1">
                  <c:v>1.4965517334085279</c:v>
                </c:pt>
                <c:pt idx="2">
                  <c:v>1.5023232015164145</c:v>
                </c:pt>
                <c:pt idx="3">
                  <c:v>1.5080893928093055</c:v>
                </c:pt>
                <c:pt idx="4">
                  <c:v>1.5195989213415935</c:v>
                </c:pt>
                <c:pt idx="5">
                  <c:v>1.5253387526671038</c:v>
                </c:pt>
                <c:pt idx="6">
                  <c:v>1.5310662964177817</c:v>
                </c:pt>
                <c:pt idx="7">
                  <c:v>1.5367798079283166</c:v>
                </c:pt>
                <c:pt idx="8">
                  <c:v>1.5424775468077541</c:v>
                </c:pt>
                <c:pt idx="9">
                  <c:v>1.5481577774696365</c:v>
                </c:pt>
                <c:pt idx="10">
                  <c:v>1.5538187696606784</c:v>
                </c:pt>
                <c:pt idx="11">
                  <c:v>1.5594587989878195</c:v>
                </c:pt>
                <c:pt idx="12">
                  <c:v>1.5650761474434902</c:v>
                </c:pt>
                <c:pt idx="13">
                  <c:v>1.5706691039289344</c:v>
                </c:pt>
                <c:pt idx="14">
                  <c:v>1.5762359647754267</c:v>
                </c:pt>
                <c:pt idx="15">
                  <c:v>1.581775034263226</c:v>
                </c:pt>
                <c:pt idx="16">
                  <c:v>1.5872846251381076</c:v>
                </c:pt>
                <c:pt idx="17">
                  <c:v>1.592763059125319</c:v>
                </c:pt>
                <c:pt idx="18">
                  <c:v>1.5982086674407965</c:v>
                </c:pt>
                <c:pt idx="19">
                  <c:v>1.6036197912994945</c:v>
                </c:pt>
                <c:pt idx="20">
                  <c:v>1.608994782420667</c:v>
                </c:pt>
                <c:pt idx="21">
                  <c:v>1.6143320035299498</c:v>
                </c:pt>
                <c:pt idx="22">
                  <c:v>1.6196298288580899</c:v>
                </c:pt>
                <c:pt idx="23">
                  <c:v>1.6248866446361716</c:v>
                </c:pt>
                <c:pt idx="24">
                  <c:v>1.6301008495871847</c:v>
                </c:pt>
                <c:pt idx="25">
                  <c:v>1.63527085541379</c:v>
                </c:pt>
                <c:pt idx="26">
                  <c:v>1.64039508728213</c:v>
                </c:pt>
                <c:pt idx="27">
                  <c:v>1.6454719843015377</c:v>
                </c:pt>
                <c:pt idx="28">
                  <c:v>1.6505000000000001</c:v>
                </c:pt>
                <c:pt idx="29">
                  <c:v>1.655477602795228</c:v>
                </c:pt>
                <c:pt idx="30">
                  <c:v>1.6604032764611909</c:v>
                </c:pt>
                <c:pt idx="31">
                  <c:v>1.6652755205899741</c:v>
                </c:pt>
                <c:pt idx="32">
                  <c:v>1.6700928510488173</c:v>
                </c:pt>
                <c:pt idx="33">
                  <c:v>1.6748538004321962</c:v>
                </c:pt>
                <c:pt idx="34">
                  <c:v>1.6795569185088088</c:v>
                </c:pt>
                <c:pt idx="35">
                  <c:v>1.6842007726633281</c:v>
                </c:pt>
                <c:pt idx="36">
                  <c:v>1.6887839483327931</c:v>
                </c:pt>
                <c:pt idx="37">
                  <c:v>1.6933050494374964</c:v>
                </c:pt>
                <c:pt idx="38">
                  <c:v>1.6977626988062446</c:v>
                </c:pt>
                <c:pt idx="39">
                  <c:v>1.702155538595858</c:v>
                </c:pt>
                <c:pt idx="40">
                  <c:v>1.7064822307047822</c:v>
                </c:pt>
                <c:pt idx="41">
                  <c:v>1.7107414571806872</c:v>
                </c:pt>
                <c:pt idx="42">
                  <c:v>1.7149319206219282</c:v>
                </c:pt>
                <c:pt idx="43">
                  <c:v>1.7190523445727472</c:v>
                </c:pt>
                <c:pt idx="44">
                  <c:v>1.7231014739120936</c:v>
                </c:pt>
                <c:pt idx="45">
                  <c:v>1.7270780752359456</c:v>
                </c:pt>
                <c:pt idx="46">
                  <c:v>1.7309809372330176</c:v>
                </c:pt>
                <c:pt idx="47">
                  <c:v>1.7348088710537377</c:v>
                </c:pt>
                <c:pt idx="48">
                  <c:v>1.7385607106723819</c:v>
                </c:pt>
                <c:pt idx="49">
                  <c:v>1.7422353132422574</c:v>
                </c:pt>
                <c:pt idx="50">
                  <c:v>1.7458315594438252</c:v>
                </c:pt>
                <c:pt idx="51">
                  <c:v>1.749348353825654</c:v>
                </c:pt>
                <c:pt idx="52">
                  <c:v>1.7527846251381076</c:v>
                </c:pt>
                <c:pt idx="53">
                  <c:v>1.7561393266596563</c:v>
                </c:pt>
                <c:pt idx="54">
                  <c:v>1.759411436515719</c:v>
                </c:pt>
                <c:pt idx="55">
                  <c:v>1.7625999579899354</c:v>
                </c:pt>
                <c:pt idx="56">
                  <c:v>1.7657039198277771</c:v>
                </c:pt>
                <c:pt idx="57">
                  <c:v>1.7687223765323994</c:v>
                </c:pt>
                <c:pt idx="58">
                  <c:v>1.7716544086526493</c:v>
                </c:pt>
                <c:pt idx="59">
                  <c:v>1.7744991230631402</c:v>
                </c:pt>
                <c:pt idx="60">
                  <c:v>1.7772556532363049</c:v>
                </c:pt>
                <c:pt idx="61">
                  <c:v>1.7799231595063498</c:v>
                </c:pt>
                <c:pt idx="62">
                  <c:v>1.7825008293250244</c:v>
                </c:pt>
                <c:pt idx="63">
                  <c:v>1.7849878775091312</c:v>
                </c:pt>
                <c:pt idx="64">
                  <c:v>1.787383546479701</c:v>
                </c:pt>
                <c:pt idx="65">
                  <c:v>1.789687106492758</c:v>
                </c:pt>
                <c:pt idx="66">
                  <c:v>1.7918978558616068</c:v>
                </c:pt>
                <c:pt idx="67">
                  <c:v>1.7940151211705739</c:v>
                </c:pt>
                <c:pt idx="68">
                  <c:v>1.7960382574801357</c:v>
                </c:pt>
                <c:pt idx="69">
                  <c:v>1.7979666485233738</c:v>
                </c:pt>
                <c:pt idx="70">
                  <c:v>1.7997997068936959</c:v>
                </c:pt>
                <c:pt idx="71">
                  <c:v>1.801536874223765</c:v>
                </c:pt>
                <c:pt idx="72">
                  <c:v>1.8031776213555837</c:v>
                </c:pt>
                <c:pt idx="73">
                  <c:v>1.8047214485016818</c:v>
                </c:pt>
                <c:pt idx="74">
                  <c:v>1.8061678853973548</c:v>
                </c:pt>
                <c:pt idx="75">
                  <c:v>1.807516491443913</c:v>
                </c:pt>
                <c:pt idx="76">
                  <c:v>1.8087668558428898</c:v>
                </c:pt>
                <c:pt idx="77">
                  <c:v>1.8099185977211769</c:v>
                </c:pt>
                <c:pt idx="78">
                  <c:v>1.810971366247041</c:v>
                </c:pt>
                <c:pt idx="79">
                  <c:v>1.8119248407369908</c:v>
                </c:pt>
                <c:pt idx="80">
                  <c:v>1.81277873075346</c:v>
                </c:pt>
                <c:pt idx="81">
                  <c:v>1.8135327761932776</c:v>
                </c:pt>
                <c:pt idx="82">
                  <c:v>1.8141867473668984</c:v>
                </c:pt>
                <c:pt idx="83">
                  <c:v>1.814740445068368</c:v>
                </c:pt>
                <c:pt idx="84">
                  <c:v>1.8151937006360019</c:v>
                </c:pt>
                <c:pt idx="85">
                  <c:v>1.815546376003764</c:v>
                </c:pt>
                <c:pt idx="86">
                  <c:v>1.8157983637433208</c:v>
                </c:pt>
                <c:pt idx="87">
                  <c:v>1.8159495870967657</c:v>
                </c:pt>
                <c:pt idx="88">
                  <c:v>1.8160000000000001</c:v>
                </c:pt>
                <c:pt idx="89">
                  <c:v>1.8159495870967657</c:v>
                </c:pt>
                <c:pt idx="90">
                  <c:v>1.8157983637433208</c:v>
                </c:pt>
                <c:pt idx="91">
                  <c:v>1.815546376003764</c:v>
                </c:pt>
                <c:pt idx="92">
                  <c:v>1.8151937006360019</c:v>
                </c:pt>
                <c:pt idx="93">
                  <c:v>1.814740445068368</c:v>
                </c:pt>
                <c:pt idx="94">
                  <c:v>1.8141867473668984</c:v>
                </c:pt>
                <c:pt idx="95">
                  <c:v>1.8135327761932778</c:v>
                </c:pt>
                <c:pt idx="96">
                  <c:v>1.81277873075346</c:v>
                </c:pt>
                <c:pt idx="97">
                  <c:v>1.8119248407369908</c:v>
                </c:pt>
                <c:pt idx="98">
                  <c:v>1.810971366247041</c:v>
                </c:pt>
                <c:pt idx="99">
                  <c:v>1.8099185977211769</c:v>
                </c:pt>
                <c:pt idx="100">
                  <c:v>1.8087668558428898</c:v>
                </c:pt>
                <c:pt idx="101">
                  <c:v>1.807516491443913</c:v>
                </c:pt>
                <c:pt idx="102">
                  <c:v>1.8061678853973548</c:v>
                </c:pt>
                <c:pt idx="103">
                  <c:v>1.8047214485016818</c:v>
                </c:pt>
                <c:pt idx="104">
                  <c:v>1.8031776213555837</c:v>
                </c:pt>
                <c:pt idx="105">
                  <c:v>1.801536874223765</c:v>
                </c:pt>
                <c:pt idx="106">
                  <c:v>1.7997997068936959</c:v>
                </c:pt>
                <c:pt idx="107">
                  <c:v>1.7979666485233741</c:v>
                </c:pt>
                <c:pt idx="108">
                  <c:v>1.7960382574801357</c:v>
                </c:pt>
                <c:pt idx="109">
                  <c:v>1.7940151211705739</c:v>
                </c:pt>
                <c:pt idx="110">
                  <c:v>1.7918978558616068</c:v>
                </c:pt>
                <c:pt idx="111">
                  <c:v>1.789687106492758</c:v>
                </c:pt>
                <c:pt idx="112">
                  <c:v>1.787383546479701</c:v>
                </c:pt>
                <c:pt idx="113">
                  <c:v>1.7849878775091312</c:v>
                </c:pt>
                <c:pt idx="114">
                  <c:v>1.7825008293250244</c:v>
                </c:pt>
                <c:pt idx="115">
                  <c:v>1.7799231595063498</c:v>
                </c:pt>
                <c:pt idx="116">
                  <c:v>1.7772556532363049</c:v>
                </c:pt>
                <c:pt idx="117">
                  <c:v>1.7744991230631402</c:v>
                </c:pt>
                <c:pt idx="118">
                  <c:v>1.7716544086526493</c:v>
                </c:pt>
                <c:pt idx="119">
                  <c:v>1.7687223765323994</c:v>
                </c:pt>
                <c:pt idx="120">
                  <c:v>1.7657039198277771</c:v>
                </c:pt>
                <c:pt idx="121">
                  <c:v>1.7625999579899354</c:v>
                </c:pt>
                <c:pt idx="122">
                  <c:v>1.759411436515719</c:v>
                </c:pt>
                <c:pt idx="123">
                  <c:v>1.7561393266596563</c:v>
                </c:pt>
                <c:pt idx="124">
                  <c:v>1.7527846251381076</c:v>
                </c:pt>
                <c:pt idx="125">
                  <c:v>1.749348353825654</c:v>
                </c:pt>
                <c:pt idx="126">
                  <c:v>1.7458315594438252</c:v>
                </c:pt>
                <c:pt idx="127">
                  <c:v>1.7422353132422574</c:v>
                </c:pt>
                <c:pt idx="128">
                  <c:v>1.7385607106723819</c:v>
                </c:pt>
                <c:pt idx="129">
                  <c:v>1.7348088710537377</c:v>
                </c:pt>
                <c:pt idx="130">
                  <c:v>1.7309809372330176</c:v>
                </c:pt>
                <c:pt idx="131">
                  <c:v>1.7270780752359456</c:v>
                </c:pt>
                <c:pt idx="132">
                  <c:v>1.7231014739120936</c:v>
                </c:pt>
                <c:pt idx="133">
                  <c:v>1.7190523445727472</c:v>
                </c:pt>
                <c:pt idx="134">
                  <c:v>1.7149319206219282</c:v>
                </c:pt>
                <c:pt idx="135">
                  <c:v>1.7107414571806872</c:v>
                </c:pt>
                <c:pt idx="136">
                  <c:v>1.7064822307047822</c:v>
                </c:pt>
                <c:pt idx="137">
                  <c:v>1.702155538595858</c:v>
                </c:pt>
                <c:pt idx="138">
                  <c:v>1.6977626988062446</c:v>
                </c:pt>
                <c:pt idx="139">
                  <c:v>1.6933050494374964</c:v>
                </c:pt>
                <c:pt idx="140">
                  <c:v>1.6887839483327931</c:v>
                </c:pt>
                <c:pt idx="141">
                  <c:v>1.6842007726633281</c:v>
                </c:pt>
                <c:pt idx="142">
                  <c:v>1.6795569185088088</c:v>
                </c:pt>
                <c:pt idx="143">
                  <c:v>1.6748538004321962</c:v>
                </c:pt>
                <c:pt idx="144">
                  <c:v>1.6700928510488173</c:v>
                </c:pt>
                <c:pt idx="145">
                  <c:v>1.6652755205899741</c:v>
                </c:pt>
                <c:pt idx="146">
                  <c:v>1.6604032764611909</c:v>
                </c:pt>
                <c:pt idx="147">
                  <c:v>1.655477602795228</c:v>
                </c:pt>
                <c:pt idx="148">
                  <c:v>1.6505000000000001</c:v>
                </c:pt>
                <c:pt idx="149">
                  <c:v>1.6454719843015377</c:v>
                </c:pt>
                <c:pt idx="150">
                  <c:v>1.64039508728213</c:v>
                </c:pt>
                <c:pt idx="151">
                  <c:v>1.63527085541379</c:v>
                </c:pt>
                <c:pt idx="152">
                  <c:v>1.6301008495871847</c:v>
                </c:pt>
                <c:pt idx="153">
                  <c:v>1.6248866446361716</c:v>
                </c:pt>
                <c:pt idx="154">
                  <c:v>1.6196298288580899</c:v>
                </c:pt>
                <c:pt idx="155">
                  <c:v>1.6143320035299498</c:v>
                </c:pt>
                <c:pt idx="156">
                  <c:v>1.608994782420667</c:v>
                </c:pt>
                <c:pt idx="157">
                  <c:v>1.6036197912994945</c:v>
                </c:pt>
                <c:pt idx="158">
                  <c:v>1.5982086674407965</c:v>
                </c:pt>
                <c:pt idx="159">
                  <c:v>1.592763059125319</c:v>
                </c:pt>
                <c:pt idx="160">
                  <c:v>1.5872846251381076</c:v>
                </c:pt>
                <c:pt idx="161">
                  <c:v>1.581775034263226</c:v>
                </c:pt>
                <c:pt idx="162">
                  <c:v>1.5762359647754269</c:v>
                </c:pt>
                <c:pt idx="163">
                  <c:v>1.5706691039289347</c:v>
                </c:pt>
                <c:pt idx="164">
                  <c:v>1.5650761474434902</c:v>
                </c:pt>
                <c:pt idx="165">
                  <c:v>1.5594587989878195</c:v>
                </c:pt>
                <c:pt idx="166">
                  <c:v>1.5538187696606784</c:v>
                </c:pt>
                <c:pt idx="167">
                  <c:v>1.5481577774696365</c:v>
                </c:pt>
                <c:pt idx="168">
                  <c:v>1.5424775468077541</c:v>
                </c:pt>
                <c:pt idx="169">
                  <c:v>1.5367798079283166</c:v>
                </c:pt>
                <c:pt idx="170">
                  <c:v>1.5310662964177817</c:v>
                </c:pt>
                <c:pt idx="171">
                  <c:v>1.5253387526671038</c:v>
                </c:pt>
                <c:pt idx="172">
                  <c:v>1.5195989213415935</c:v>
                </c:pt>
                <c:pt idx="173">
                  <c:v>1.513848550849475</c:v>
                </c:pt>
                <c:pt idx="174">
                  <c:v>1.5080893928093055</c:v>
                </c:pt>
                <c:pt idx="175">
                  <c:v>1.5023232015164145</c:v>
                </c:pt>
                <c:pt idx="176">
                  <c:v>1.4965517334085279</c:v>
                </c:pt>
                <c:pt idx="177">
                  <c:v>1.4907767465307409</c:v>
                </c:pt>
                <c:pt idx="178">
                  <c:v>1.4850000000000001</c:v>
                </c:pt>
                <c:pt idx="179">
                  <c:v>1.4792232534692593</c:v>
                </c:pt>
                <c:pt idx="180">
                  <c:v>1.4734482665914723</c:v>
                </c:pt>
                <c:pt idx="181">
                  <c:v>1.4676767984835857</c:v>
                </c:pt>
                <c:pt idx="182">
                  <c:v>1.4619106071906947</c:v>
                </c:pt>
                <c:pt idx="183">
                  <c:v>1.4561514491505254</c:v>
                </c:pt>
                <c:pt idx="184">
                  <c:v>1.4504010786584067</c:v>
                </c:pt>
                <c:pt idx="185">
                  <c:v>1.4446612473328964</c:v>
                </c:pt>
                <c:pt idx="186">
                  <c:v>1.4389337035822185</c:v>
                </c:pt>
                <c:pt idx="187">
                  <c:v>1.4332201920716838</c:v>
                </c:pt>
                <c:pt idx="188">
                  <c:v>1.4275224531922461</c:v>
                </c:pt>
                <c:pt idx="189">
                  <c:v>1.4218422225303637</c:v>
                </c:pt>
                <c:pt idx="190">
                  <c:v>1.4161812303393218</c:v>
                </c:pt>
                <c:pt idx="191">
                  <c:v>1.4105412010121807</c:v>
                </c:pt>
                <c:pt idx="192">
                  <c:v>1.4049238525565102</c:v>
                </c:pt>
                <c:pt idx="193">
                  <c:v>1.3993308960710658</c:v>
                </c:pt>
                <c:pt idx="194">
                  <c:v>1.3937640352245735</c:v>
                </c:pt>
                <c:pt idx="195">
                  <c:v>1.3882249657367742</c:v>
                </c:pt>
                <c:pt idx="196">
                  <c:v>1.3827153748618926</c:v>
                </c:pt>
                <c:pt idx="197">
                  <c:v>1.3772369408746812</c:v>
                </c:pt>
                <c:pt idx="198">
                  <c:v>1.3717913325592037</c:v>
                </c:pt>
                <c:pt idx="199">
                  <c:v>1.3663802087005057</c:v>
                </c:pt>
                <c:pt idx="200">
                  <c:v>1.3610052175793332</c:v>
                </c:pt>
                <c:pt idx="201">
                  <c:v>1.3556679964700504</c:v>
                </c:pt>
                <c:pt idx="202">
                  <c:v>1.3503701711419103</c:v>
                </c:pt>
                <c:pt idx="203">
                  <c:v>1.3451133553638286</c:v>
                </c:pt>
                <c:pt idx="204">
                  <c:v>1.3398991504128155</c:v>
                </c:pt>
                <c:pt idx="205">
                  <c:v>1.3347291445862102</c:v>
                </c:pt>
                <c:pt idx="206">
                  <c:v>1.3296049127178702</c:v>
                </c:pt>
                <c:pt idx="207">
                  <c:v>1.3245280156984625</c:v>
                </c:pt>
                <c:pt idx="208">
                  <c:v>1.3195000000000001</c:v>
                </c:pt>
                <c:pt idx="209">
                  <c:v>1.3145223972047722</c:v>
                </c:pt>
                <c:pt idx="210">
                  <c:v>1.3095967235388093</c:v>
                </c:pt>
                <c:pt idx="211">
                  <c:v>1.3047244794100261</c:v>
                </c:pt>
                <c:pt idx="212">
                  <c:v>1.2999071489511829</c:v>
                </c:pt>
                <c:pt idx="213">
                  <c:v>1.2951461995678037</c:v>
                </c:pt>
                <c:pt idx="214">
                  <c:v>1.2904430814911916</c:v>
                </c:pt>
                <c:pt idx="215">
                  <c:v>1.2857992273366721</c:v>
                </c:pt>
                <c:pt idx="216">
                  <c:v>1.2812160516672073</c:v>
                </c:pt>
                <c:pt idx="217">
                  <c:v>1.2766949505625038</c:v>
                </c:pt>
                <c:pt idx="218">
                  <c:v>1.2722373011937556</c:v>
                </c:pt>
                <c:pt idx="219">
                  <c:v>1.2678444614041422</c:v>
                </c:pt>
                <c:pt idx="220">
                  <c:v>1.263517769295218</c:v>
                </c:pt>
                <c:pt idx="221">
                  <c:v>1.259258542819313</c:v>
                </c:pt>
                <c:pt idx="222">
                  <c:v>1.255068079378072</c:v>
                </c:pt>
                <c:pt idx="223">
                  <c:v>1.2509476554272529</c:v>
                </c:pt>
                <c:pt idx="224">
                  <c:v>1.2468985260879066</c:v>
                </c:pt>
                <c:pt idx="225">
                  <c:v>1.2429219247640546</c:v>
                </c:pt>
                <c:pt idx="226">
                  <c:v>1.2390190627669826</c:v>
                </c:pt>
                <c:pt idx="227">
                  <c:v>1.2351911289462625</c:v>
                </c:pt>
                <c:pt idx="228">
                  <c:v>1.2314392893276185</c:v>
                </c:pt>
                <c:pt idx="229">
                  <c:v>1.2277646867577428</c:v>
                </c:pt>
                <c:pt idx="230">
                  <c:v>1.224168440556175</c:v>
                </c:pt>
                <c:pt idx="231">
                  <c:v>1.2206516461743462</c:v>
                </c:pt>
                <c:pt idx="232">
                  <c:v>1.2172153748618926</c:v>
                </c:pt>
                <c:pt idx="233">
                  <c:v>1.2138606733403439</c:v>
                </c:pt>
                <c:pt idx="234">
                  <c:v>1.2105885634842812</c:v>
                </c:pt>
                <c:pt idx="235">
                  <c:v>1.2074000420100648</c:v>
                </c:pt>
                <c:pt idx="236">
                  <c:v>1.2042960801722231</c:v>
                </c:pt>
                <c:pt idx="237">
                  <c:v>1.201277623467601</c:v>
                </c:pt>
                <c:pt idx="238">
                  <c:v>1.1983455913473509</c:v>
                </c:pt>
                <c:pt idx="239">
                  <c:v>1.19550087693686</c:v>
                </c:pt>
                <c:pt idx="240">
                  <c:v>1.1927443467636953</c:v>
                </c:pt>
                <c:pt idx="241">
                  <c:v>1.1900768404936504</c:v>
                </c:pt>
                <c:pt idx="242">
                  <c:v>1.1874991706749758</c:v>
                </c:pt>
                <c:pt idx="243">
                  <c:v>1.185012122490869</c:v>
                </c:pt>
                <c:pt idx="244">
                  <c:v>1.1826164535202992</c:v>
                </c:pt>
                <c:pt idx="245">
                  <c:v>1.1803128935072422</c:v>
                </c:pt>
                <c:pt idx="246">
                  <c:v>1.1781021441383934</c:v>
                </c:pt>
                <c:pt idx="247">
                  <c:v>1.1759848788294263</c:v>
                </c:pt>
                <c:pt idx="248">
                  <c:v>1.1739617425198645</c:v>
                </c:pt>
                <c:pt idx="249">
                  <c:v>1.1720333514766261</c:v>
                </c:pt>
                <c:pt idx="250">
                  <c:v>1.1702002931063042</c:v>
                </c:pt>
                <c:pt idx="251">
                  <c:v>1.1684631257762355</c:v>
                </c:pt>
                <c:pt idx="252">
                  <c:v>1.1668223786444165</c:v>
                </c:pt>
                <c:pt idx="253">
                  <c:v>1.1652785514983184</c:v>
                </c:pt>
                <c:pt idx="254">
                  <c:v>1.1638321146026454</c:v>
                </c:pt>
                <c:pt idx="255">
                  <c:v>1.1624835085560872</c:v>
                </c:pt>
                <c:pt idx="256">
                  <c:v>1.1612331441571104</c:v>
                </c:pt>
                <c:pt idx="257">
                  <c:v>1.1600814022788233</c:v>
                </c:pt>
                <c:pt idx="258">
                  <c:v>1.1590286337529592</c:v>
                </c:pt>
                <c:pt idx="259">
                  <c:v>1.1580751592630096</c:v>
                </c:pt>
                <c:pt idx="260">
                  <c:v>1.1572212692465405</c:v>
                </c:pt>
                <c:pt idx="261">
                  <c:v>1.1564672238067224</c:v>
                </c:pt>
                <c:pt idx="262">
                  <c:v>1.1558132526331015</c:v>
                </c:pt>
                <c:pt idx="263">
                  <c:v>1.1552595549316322</c:v>
                </c:pt>
                <c:pt idx="264">
                  <c:v>1.1548062993639983</c:v>
                </c:pt>
                <c:pt idx="265">
                  <c:v>1.1544536239962362</c:v>
                </c:pt>
                <c:pt idx="266">
                  <c:v>1.1542016362566794</c:v>
                </c:pt>
                <c:pt idx="267">
                  <c:v>1.1540504129032345</c:v>
                </c:pt>
                <c:pt idx="268">
                  <c:v>1.1540000000000001</c:v>
                </c:pt>
                <c:pt idx="269">
                  <c:v>1.1540504129032345</c:v>
                </c:pt>
                <c:pt idx="270">
                  <c:v>1.1542016362566794</c:v>
                </c:pt>
                <c:pt idx="271">
                  <c:v>1.1544536239962362</c:v>
                </c:pt>
                <c:pt idx="272">
                  <c:v>1.1548062993639983</c:v>
                </c:pt>
                <c:pt idx="273">
                  <c:v>1.1552595549316322</c:v>
                </c:pt>
                <c:pt idx="274">
                  <c:v>1.1558132526331015</c:v>
                </c:pt>
                <c:pt idx="275">
                  <c:v>1.1564672238067226</c:v>
                </c:pt>
                <c:pt idx="276">
                  <c:v>1.1572212692465402</c:v>
                </c:pt>
                <c:pt idx="277">
                  <c:v>1.1580751592630094</c:v>
                </c:pt>
                <c:pt idx="278">
                  <c:v>1.1590286337529592</c:v>
                </c:pt>
                <c:pt idx="279">
                  <c:v>1.1600814022788233</c:v>
                </c:pt>
                <c:pt idx="280">
                  <c:v>1.1612331441571104</c:v>
                </c:pt>
                <c:pt idx="281">
                  <c:v>1.1624835085560872</c:v>
                </c:pt>
                <c:pt idx="282">
                  <c:v>1.1638321146026454</c:v>
                </c:pt>
                <c:pt idx="283">
                  <c:v>1.1652785514983184</c:v>
                </c:pt>
                <c:pt idx="284">
                  <c:v>1.1668223786444165</c:v>
                </c:pt>
                <c:pt idx="285">
                  <c:v>1.1684631257762352</c:v>
                </c:pt>
                <c:pt idx="286">
                  <c:v>1.1702002931063042</c:v>
                </c:pt>
                <c:pt idx="287">
                  <c:v>1.1720333514766261</c:v>
                </c:pt>
                <c:pt idx="288">
                  <c:v>1.1739617425198645</c:v>
                </c:pt>
                <c:pt idx="289">
                  <c:v>1.1759848788294263</c:v>
                </c:pt>
                <c:pt idx="290">
                  <c:v>1.1781021441383934</c:v>
                </c:pt>
                <c:pt idx="291">
                  <c:v>1.1803128935072422</c:v>
                </c:pt>
                <c:pt idx="292">
                  <c:v>1.1826164535202992</c:v>
                </c:pt>
                <c:pt idx="293">
                  <c:v>1.185012122490869</c:v>
                </c:pt>
                <c:pt idx="294">
                  <c:v>1.1874991706749758</c:v>
                </c:pt>
                <c:pt idx="295">
                  <c:v>1.1900768404936504</c:v>
                </c:pt>
                <c:pt idx="296">
                  <c:v>1.1927443467636953</c:v>
                </c:pt>
                <c:pt idx="297">
                  <c:v>1.19550087693686</c:v>
                </c:pt>
                <c:pt idx="298">
                  <c:v>1.1983455913473509</c:v>
                </c:pt>
                <c:pt idx="299">
                  <c:v>1.2012776234676008</c:v>
                </c:pt>
                <c:pt idx="300">
                  <c:v>1.2042960801722229</c:v>
                </c:pt>
                <c:pt idx="301">
                  <c:v>1.2074000420100646</c:v>
                </c:pt>
                <c:pt idx="302">
                  <c:v>1.2105885634842812</c:v>
                </c:pt>
                <c:pt idx="303">
                  <c:v>1.2138606733403439</c:v>
                </c:pt>
                <c:pt idx="304">
                  <c:v>1.2172153748618926</c:v>
                </c:pt>
                <c:pt idx="305">
                  <c:v>1.2206516461743462</c:v>
                </c:pt>
                <c:pt idx="306">
                  <c:v>1.2241684405561752</c:v>
                </c:pt>
                <c:pt idx="307">
                  <c:v>1.2277646867577428</c:v>
                </c:pt>
                <c:pt idx="308">
                  <c:v>1.2314392893276183</c:v>
                </c:pt>
                <c:pt idx="309">
                  <c:v>1.2351911289462625</c:v>
                </c:pt>
                <c:pt idx="310">
                  <c:v>1.2390190627669826</c:v>
                </c:pt>
                <c:pt idx="311">
                  <c:v>1.2429219247640546</c:v>
                </c:pt>
                <c:pt idx="312">
                  <c:v>1.2468985260879066</c:v>
                </c:pt>
                <c:pt idx="313">
                  <c:v>1.2509476554272527</c:v>
                </c:pt>
                <c:pt idx="314">
                  <c:v>1.255068079378072</c:v>
                </c:pt>
                <c:pt idx="315">
                  <c:v>1.259258542819313</c:v>
                </c:pt>
                <c:pt idx="316">
                  <c:v>1.263517769295218</c:v>
                </c:pt>
                <c:pt idx="317">
                  <c:v>1.2678444614041422</c:v>
                </c:pt>
                <c:pt idx="318">
                  <c:v>1.2722373011937556</c:v>
                </c:pt>
                <c:pt idx="319">
                  <c:v>1.2766949505625038</c:v>
                </c:pt>
                <c:pt idx="320">
                  <c:v>1.2812160516672073</c:v>
                </c:pt>
                <c:pt idx="321">
                  <c:v>1.2857992273366721</c:v>
                </c:pt>
                <c:pt idx="322">
                  <c:v>1.2904430814911914</c:v>
                </c:pt>
                <c:pt idx="323">
                  <c:v>1.2951461995678037</c:v>
                </c:pt>
                <c:pt idx="324">
                  <c:v>1.2999071489511831</c:v>
                </c:pt>
                <c:pt idx="325">
                  <c:v>1.3047244794100261</c:v>
                </c:pt>
                <c:pt idx="326">
                  <c:v>1.3095967235388093</c:v>
                </c:pt>
                <c:pt idx="327">
                  <c:v>1.3145223972047719</c:v>
                </c:pt>
                <c:pt idx="328">
                  <c:v>1.3194999999999999</c:v>
                </c:pt>
                <c:pt idx="329">
                  <c:v>1.3245280156984625</c:v>
                </c:pt>
                <c:pt idx="330">
                  <c:v>1.3296049127178702</c:v>
                </c:pt>
                <c:pt idx="331">
                  <c:v>1.3347291445862099</c:v>
                </c:pt>
                <c:pt idx="332">
                  <c:v>1.3398991504128153</c:v>
                </c:pt>
                <c:pt idx="333">
                  <c:v>1.3451133553638286</c:v>
                </c:pt>
                <c:pt idx="334">
                  <c:v>1.3503701711419103</c:v>
                </c:pt>
                <c:pt idx="335">
                  <c:v>1.3556679964700504</c:v>
                </c:pt>
                <c:pt idx="336">
                  <c:v>1.361005217579333</c:v>
                </c:pt>
                <c:pt idx="337">
                  <c:v>1.3663802087005055</c:v>
                </c:pt>
                <c:pt idx="338">
                  <c:v>1.3717913325592037</c:v>
                </c:pt>
                <c:pt idx="339">
                  <c:v>1.3772369408746812</c:v>
                </c:pt>
                <c:pt idx="340">
                  <c:v>1.3827153748618923</c:v>
                </c:pt>
                <c:pt idx="341">
                  <c:v>1.388224965736774</c:v>
                </c:pt>
                <c:pt idx="342">
                  <c:v>1.3937640352245735</c:v>
                </c:pt>
                <c:pt idx="343">
                  <c:v>1.3993308960710658</c:v>
                </c:pt>
                <c:pt idx="344">
                  <c:v>1.40492385255651</c:v>
                </c:pt>
                <c:pt idx="345">
                  <c:v>1.4105412010121807</c:v>
                </c:pt>
                <c:pt idx="346">
                  <c:v>1.4161812303393215</c:v>
                </c:pt>
                <c:pt idx="347">
                  <c:v>1.4218422225303637</c:v>
                </c:pt>
                <c:pt idx="348">
                  <c:v>1.4275224531922461</c:v>
                </c:pt>
                <c:pt idx="349">
                  <c:v>1.4332201920716836</c:v>
                </c:pt>
                <c:pt idx="350">
                  <c:v>1.4389337035822183</c:v>
                </c:pt>
                <c:pt idx="351">
                  <c:v>1.4446612473328964</c:v>
                </c:pt>
                <c:pt idx="352">
                  <c:v>1.4504010786584067</c:v>
                </c:pt>
                <c:pt idx="353">
                  <c:v>1.4561514491505252</c:v>
                </c:pt>
                <c:pt idx="354">
                  <c:v>1.4619106071906944</c:v>
                </c:pt>
                <c:pt idx="355">
                  <c:v>1.4676767984835855</c:v>
                </c:pt>
                <c:pt idx="356">
                  <c:v>1.4734482665914723</c:v>
                </c:pt>
                <c:pt idx="357">
                  <c:v>1.4792232534692593</c:v>
                </c:pt>
                <c:pt idx="358">
                  <c:v>1.4850000000000001</c:v>
                </c:pt>
              </c:numCache>
            </c:numRef>
          </c:xVal>
          <c:yVal>
            <c:numRef>
              <c:f>'RMZ250'!$X$3:$X$361</c:f>
              <c:numCache>
                <c:formatCode>General</c:formatCode>
                <c:ptCount val="359"/>
                <c:pt idx="0">
                  <c:v>0.66194958709676555</c:v>
                </c:pt>
                <c:pt idx="1">
                  <c:v>0.66179836374332068</c:v>
                </c:pt>
                <c:pt idx="2">
                  <c:v>0.66154637600376398</c:v>
                </c:pt>
                <c:pt idx="3">
                  <c:v>0.6611937006360018</c:v>
                </c:pt>
                <c:pt idx="4">
                  <c:v>0.66018674736689853</c:v>
                </c:pt>
                <c:pt idx="5">
                  <c:v>0.65953277619327766</c:v>
                </c:pt>
                <c:pt idx="6">
                  <c:v>0.65877873075345983</c:v>
                </c:pt>
                <c:pt idx="7">
                  <c:v>0.65792484073699065</c:v>
                </c:pt>
                <c:pt idx="8">
                  <c:v>0.65697136624704089</c:v>
                </c:pt>
                <c:pt idx="9">
                  <c:v>0.65591859772117678</c:v>
                </c:pt>
                <c:pt idx="10">
                  <c:v>0.65476685584288974</c:v>
                </c:pt>
                <c:pt idx="11">
                  <c:v>0.65351649144391288</c:v>
                </c:pt>
                <c:pt idx="12">
                  <c:v>0.65216788539735493</c:v>
                </c:pt>
                <c:pt idx="13">
                  <c:v>0.65072144850168168</c:v>
                </c:pt>
                <c:pt idx="14">
                  <c:v>0.64917762135558355</c:v>
                </c:pt>
                <c:pt idx="15">
                  <c:v>0.64753687422376482</c:v>
                </c:pt>
                <c:pt idx="16">
                  <c:v>0.64579970689369581</c:v>
                </c:pt>
                <c:pt idx="17">
                  <c:v>0.64396664852337393</c:v>
                </c:pt>
                <c:pt idx="18">
                  <c:v>0.64203825748013577</c:v>
                </c:pt>
                <c:pt idx="19">
                  <c:v>0.6400151211705738</c:v>
                </c:pt>
                <c:pt idx="20">
                  <c:v>0.63789785586160663</c:v>
                </c:pt>
                <c:pt idx="21">
                  <c:v>0.63568710649275784</c:v>
                </c:pt>
                <c:pt idx="22">
                  <c:v>0.63338354647970085</c:v>
                </c:pt>
                <c:pt idx="23">
                  <c:v>0.6309878775091311</c:v>
                </c:pt>
                <c:pt idx="24">
                  <c:v>0.62850082932502427</c:v>
                </c:pt>
                <c:pt idx="25">
                  <c:v>0.6259231595063498</c:v>
                </c:pt>
                <c:pt idx="26">
                  <c:v>0.62325565323630494</c:v>
                </c:pt>
                <c:pt idx="27">
                  <c:v>0.62049912306314003</c:v>
                </c:pt>
                <c:pt idx="28">
                  <c:v>0.6176544086526492</c:v>
                </c:pt>
                <c:pt idx="29">
                  <c:v>0.61472237653239925</c:v>
                </c:pt>
                <c:pt idx="30">
                  <c:v>0.61170391982777694</c:v>
                </c:pt>
                <c:pt idx="31">
                  <c:v>0.60859995798993538</c:v>
                </c:pt>
                <c:pt idx="32">
                  <c:v>0.60541143651571883</c:v>
                </c:pt>
                <c:pt idx="33">
                  <c:v>0.6021393266596563</c:v>
                </c:pt>
                <c:pt idx="34">
                  <c:v>0.59878462513810771</c:v>
                </c:pt>
                <c:pt idx="35">
                  <c:v>0.59534835382565388</c:v>
                </c:pt>
                <c:pt idx="36">
                  <c:v>0.59183155944382504</c:v>
                </c:pt>
                <c:pt idx="37">
                  <c:v>0.58823531324225742</c:v>
                </c:pt>
                <c:pt idx="38">
                  <c:v>0.5845607106723818</c:v>
                </c:pt>
                <c:pt idx="39">
                  <c:v>0.58080887105373757</c:v>
                </c:pt>
                <c:pt idx="40">
                  <c:v>0.57698093723301747</c:v>
                </c:pt>
                <c:pt idx="41">
                  <c:v>0.57307807523594545</c:v>
                </c:pt>
                <c:pt idx="42">
                  <c:v>0.56910147391209354</c:v>
                </c:pt>
                <c:pt idx="43">
                  <c:v>0.56505234457274733</c:v>
                </c:pt>
                <c:pt idx="44">
                  <c:v>0.56093192062192809</c:v>
                </c:pt>
                <c:pt idx="45">
                  <c:v>0.55674145718068702</c:v>
                </c:pt>
                <c:pt idx="46">
                  <c:v>0.55248223070478208</c:v>
                </c:pt>
                <c:pt idx="47">
                  <c:v>0.54815553859585797</c:v>
                </c:pt>
                <c:pt idx="48">
                  <c:v>0.5437626988062445</c:v>
                </c:pt>
                <c:pt idx="49">
                  <c:v>0.53930504943749624</c:v>
                </c:pt>
                <c:pt idx="50">
                  <c:v>0.53478394833279297</c:v>
                </c:pt>
                <c:pt idx="51">
                  <c:v>0.53020077266332799</c:v>
                </c:pt>
                <c:pt idx="52">
                  <c:v>0.5255569185088087</c:v>
                </c:pt>
                <c:pt idx="53">
                  <c:v>0.52085380043219631</c:v>
                </c:pt>
                <c:pt idx="54">
                  <c:v>0.51609285104881719</c:v>
                </c:pt>
                <c:pt idx="55">
                  <c:v>0.51127552058997394</c:v>
                </c:pt>
                <c:pt idx="56">
                  <c:v>0.50640327646119088</c:v>
                </c:pt>
                <c:pt idx="57">
                  <c:v>0.50147760279522791</c:v>
                </c:pt>
                <c:pt idx="58">
                  <c:v>0.49650000000000005</c:v>
                </c:pt>
                <c:pt idx="59">
                  <c:v>0.4914719843015376</c:v>
                </c:pt>
                <c:pt idx="60">
                  <c:v>0.48639508728212988</c:v>
                </c:pt>
                <c:pt idx="61">
                  <c:v>0.48127085541379</c:v>
                </c:pt>
                <c:pt idx="62">
                  <c:v>0.47610084958718468</c:v>
                </c:pt>
                <c:pt idx="63">
                  <c:v>0.47088664463617153</c:v>
                </c:pt>
                <c:pt idx="64">
                  <c:v>0.4656298288580899</c:v>
                </c:pt>
                <c:pt idx="65">
                  <c:v>0.46033200352994963</c:v>
                </c:pt>
                <c:pt idx="66">
                  <c:v>0.45499478242066688</c:v>
                </c:pt>
                <c:pt idx="67">
                  <c:v>0.44961979129949448</c:v>
                </c:pt>
                <c:pt idx="68">
                  <c:v>0.4442086674407964</c:v>
                </c:pt>
                <c:pt idx="69">
                  <c:v>0.43876305912531888</c:v>
                </c:pt>
                <c:pt idx="70">
                  <c:v>0.43328462513810762</c:v>
                </c:pt>
                <c:pt idx="71">
                  <c:v>0.42777503426322588</c:v>
                </c:pt>
                <c:pt idx="72">
                  <c:v>0.42223596477542674</c:v>
                </c:pt>
                <c:pt idx="73">
                  <c:v>0.41666910392893441</c:v>
                </c:pt>
                <c:pt idx="74">
                  <c:v>0.41107614744349003</c:v>
                </c:pt>
                <c:pt idx="75">
                  <c:v>0.40545879898781934</c:v>
                </c:pt>
                <c:pt idx="76">
                  <c:v>0.39981876966067842</c:v>
                </c:pt>
                <c:pt idx="77">
                  <c:v>0.39415777746963637</c:v>
                </c:pt>
                <c:pt idx="78">
                  <c:v>0.38847754680775398</c:v>
                </c:pt>
                <c:pt idx="79">
                  <c:v>0.38277980792831645</c:v>
                </c:pt>
                <c:pt idx="80">
                  <c:v>0.37706629641778167</c:v>
                </c:pt>
                <c:pt idx="81">
                  <c:v>0.37133875266710381</c:v>
                </c:pt>
                <c:pt idx="82">
                  <c:v>0.36559892134159333</c:v>
                </c:pt>
                <c:pt idx="83">
                  <c:v>0.35984855084947487</c:v>
                </c:pt>
                <c:pt idx="84">
                  <c:v>0.35408939280930546</c:v>
                </c:pt>
                <c:pt idx="85">
                  <c:v>0.34832320151641449</c:v>
                </c:pt>
                <c:pt idx="86">
                  <c:v>0.34255173340852785</c:v>
                </c:pt>
                <c:pt idx="87">
                  <c:v>0.33677674653074091</c:v>
                </c:pt>
                <c:pt idx="88">
                  <c:v>0.33100000000000002</c:v>
                </c:pt>
                <c:pt idx="89">
                  <c:v>0.32522325346925918</c:v>
                </c:pt>
                <c:pt idx="90">
                  <c:v>0.31944826659147219</c:v>
                </c:pt>
                <c:pt idx="91">
                  <c:v>0.31367679848358559</c:v>
                </c:pt>
                <c:pt idx="92">
                  <c:v>0.30791060719069452</c:v>
                </c:pt>
                <c:pt idx="93">
                  <c:v>0.30215144915052516</c:v>
                </c:pt>
                <c:pt idx="94">
                  <c:v>0.2964010786584067</c:v>
                </c:pt>
                <c:pt idx="95">
                  <c:v>0.29066124733289622</c:v>
                </c:pt>
                <c:pt idx="96">
                  <c:v>0.28493370358221837</c:v>
                </c:pt>
                <c:pt idx="97">
                  <c:v>0.27922019207168364</c:v>
                </c:pt>
                <c:pt idx="98">
                  <c:v>0.27352245319224611</c:v>
                </c:pt>
                <c:pt idx="99">
                  <c:v>0.26784222253036372</c:v>
                </c:pt>
                <c:pt idx="100">
                  <c:v>0.26218123033932167</c:v>
                </c:pt>
                <c:pt idx="101">
                  <c:v>0.2565412010121807</c:v>
                </c:pt>
                <c:pt idx="102">
                  <c:v>0.25092385255650995</c:v>
                </c:pt>
                <c:pt idx="103">
                  <c:v>0.24533089607106562</c:v>
                </c:pt>
                <c:pt idx="104">
                  <c:v>0.23976403522457335</c:v>
                </c:pt>
                <c:pt idx="105">
                  <c:v>0.23422496573677418</c:v>
                </c:pt>
                <c:pt idx="106">
                  <c:v>0.22871537486189245</c:v>
                </c:pt>
                <c:pt idx="107">
                  <c:v>0.22323694087468116</c:v>
                </c:pt>
                <c:pt idx="108">
                  <c:v>0.21779133255920369</c:v>
                </c:pt>
                <c:pt idx="109">
                  <c:v>0.21238020870050561</c:v>
                </c:pt>
                <c:pt idx="110">
                  <c:v>0.2070052175793331</c:v>
                </c:pt>
                <c:pt idx="111">
                  <c:v>0.2016679964700504</c:v>
                </c:pt>
                <c:pt idx="112">
                  <c:v>0.19637017114191013</c:v>
                </c:pt>
                <c:pt idx="113">
                  <c:v>0.19111335536382854</c:v>
                </c:pt>
                <c:pt idx="114">
                  <c:v>0.18589915041281535</c:v>
                </c:pt>
                <c:pt idx="115">
                  <c:v>0.18072914458621006</c:v>
                </c:pt>
                <c:pt idx="116">
                  <c:v>0.17560491271787013</c:v>
                </c:pt>
                <c:pt idx="117">
                  <c:v>0.17052801569846246</c:v>
                </c:pt>
                <c:pt idx="118">
                  <c:v>0.16550000000000009</c:v>
                </c:pt>
                <c:pt idx="119">
                  <c:v>0.16052239720477204</c:v>
                </c:pt>
                <c:pt idx="120">
                  <c:v>0.15559672353880921</c:v>
                </c:pt>
                <c:pt idx="121">
                  <c:v>0.15072447941002604</c:v>
                </c:pt>
                <c:pt idx="122">
                  <c:v>0.14590714895118287</c:v>
                </c:pt>
                <c:pt idx="123">
                  <c:v>0.14114619956780372</c:v>
                </c:pt>
                <c:pt idx="124">
                  <c:v>0.13644308149119144</c:v>
                </c:pt>
                <c:pt idx="125">
                  <c:v>0.13179922733667199</c:v>
                </c:pt>
                <c:pt idx="126">
                  <c:v>0.12721605166720712</c:v>
                </c:pt>
                <c:pt idx="127">
                  <c:v>0.12269495056250387</c:v>
                </c:pt>
                <c:pt idx="128">
                  <c:v>0.11823730119375547</c:v>
                </c:pt>
                <c:pt idx="129">
                  <c:v>0.11384446140414214</c:v>
                </c:pt>
                <c:pt idx="130">
                  <c:v>0.10951776929521792</c:v>
                </c:pt>
                <c:pt idx="131">
                  <c:v>0.10525854281931304</c:v>
                </c:pt>
                <c:pt idx="132">
                  <c:v>0.10106807937807188</c:v>
                </c:pt>
                <c:pt idx="133">
                  <c:v>9.6947655427252782E-2</c:v>
                </c:pt>
                <c:pt idx="134">
                  <c:v>9.2898526087906469E-2</c:v>
                </c:pt>
                <c:pt idx="135">
                  <c:v>8.8921924764054583E-2</c:v>
                </c:pt>
                <c:pt idx="136">
                  <c:v>8.5019062766982595E-2</c:v>
                </c:pt>
                <c:pt idx="137">
                  <c:v>8.1191128946262459E-2</c:v>
                </c:pt>
                <c:pt idx="138">
                  <c:v>7.7439289327618344E-2</c:v>
                </c:pt>
                <c:pt idx="139">
                  <c:v>7.3764686757742615E-2</c:v>
                </c:pt>
                <c:pt idx="140">
                  <c:v>7.0168440556175049E-2</c:v>
                </c:pt>
                <c:pt idx="141">
                  <c:v>6.6651646174346046E-2</c:v>
                </c:pt>
                <c:pt idx="142">
                  <c:v>6.3215374861892437E-2</c:v>
                </c:pt>
                <c:pt idx="143">
                  <c:v>5.9860673340343673E-2</c:v>
                </c:pt>
                <c:pt idx="144">
                  <c:v>5.6588563484281207E-2</c:v>
                </c:pt>
                <c:pt idx="145">
                  <c:v>5.3400042010064652E-2</c:v>
                </c:pt>
                <c:pt idx="146">
                  <c:v>5.0296080172223034E-2</c:v>
                </c:pt>
                <c:pt idx="147">
                  <c:v>4.7277623467600838E-2</c:v>
                </c:pt>
                <c:pt idx="148">
                  <c:v>4.4345591347350777E-2</c:v>
                </c:pt>
                <c:pt idx="149">
                  <c:v>4.1500876936859998E-2</c:v>
                </c:pt>
                <c:pt idx="150">
                  <c:v>3.8744346763695148E-2</c:v>
                </c:pt>
                <c:pt idx="151">
                  <c:v>3.6076840493650286E-2</c:v>
                </c:pt>
                <c:pt idx="152">
                  <c:v>3.3499170674975709E-2</c:v>
                </c:pt>
                <c:pt idx="153">
                  <c:v>3.1012122490868876E-2</c:v>
                </c:pt>
                <c:pt idx="154">
                  <c:v>2.8616453520299179E-2</c:v>
                </c:pt>
                <c:pt idx="155">
                  <c:v>2.6312893507242252E-2</c:v>
                </c:pt>
                <c:pt idx="156">
                  <c:v>2.41021441383934E-2</c:v>
                </c:pt>
                <c:pt idx="157">
                  <c:v>2.1984878829426235E-2</c:v>
                </c:pt>
                <c:pt idx="158">
                  <c:v>1.9961742519864323E-2</c:v>
                </c:pt>
                <c:pt idx="159">
                  <c:v>1.8033351476626103E-2</c:v>
                </c:pt>
                <c:pt idx="160">
                  <c:v>1.6200293106304164E-2</c:v>
                </c:pt>
                <c:pt idx="161">
                  <c:v>1.4463125776235208E-2</c:v>
                </c:pt>
                <c:pt idx="162">
                  <c:v>1.2822378644416432E-2</c:v>
                </c:pt>
                <c:pt idx="163">
                  <c:v>1.1278551498318412E-2</c:v>
                </c:pt>
                <c:pt idx="164">
                  <c:v>9.8321146026451589E-3</c:v>
                </c:pt>
                <c:pt idx="165">
                  <c:v>8.4835085560871493E-3</c:v>
                </c:pt>
                <c:pt idx="166">
                  <c:v>7.2331441571102939E-3</c:v>
                </c:pt>
                <c:pt idx="167">
                  <c:v>6.0814022788232003E-3</c:v>
                </c:pt>
                <c:pt idx="168">
                  <c:v>5.0286337529591441E-3</c:v>
                </c:pt>
                <c:pt idx="169">
                  <c:v>4.0751592630094424E-3</c:v>
                </c:pt>
                <c:pt idx="170">
                  <c:v>3.2212692465402037E-3</c:v>
                </c:pt>
                <c:pt idx="171">
                  <c:v>2.4672238067224295E-3</c:v>
                </c:pt>
                <c:pt idx="172">
                  <c:v>1.8132526331015586E-3</c:v>
                </c:pt>
                <c:pt idx="173">
                  <c:v>1.2595549316322119E-3</c:v>
                </c:pt>
                <c:pt idx="174">
                  <c:v>8.0629936399817526E-4</c:v>
                </c:pt>
                <c:pt idx="175">
                  <c:v>4.5362399623605221E-4</c:v>
                </c:pt>
                <c:pt idx="176">
                  <c:v>2.0163625667929397E-4</c:v>
                </c:pt>
                <c:pt idx="177">
                  <c:v>5.0412903234486883E-5</c:v>
                </c:pt>
                <c:pt idx="178">
                  <c:v>0</c:v>
                </c:pt>
                <c:pt idx="179">
                  <c:v>5.0412903234486883E-5</c:v>
                </c:pt>
                <c:pt idx="180">
                  <c:v>2.0163625667929397E-4</c:v>
                </c:pt>
                <c:pt idx="181">
                  <c:v>4.5362399623605221E-4</c:v>
                </c:pt>
                <c:pt idx="182">
                  <c:v>8.0629936399817526E-4</c:v>
                </c:pt>
                <c:pt idx="183">
                  <c:v>1.2595549316322119E-3</c:v>
                </c:pt>
                <c:pt idx="184">
                  <c:v>1.8132526331015586E-3</c:v>
                </c:pt>
                <c:pt idx="185">
                  <c:v>2.467223806722374E-3</c:v>
                </c:pt>
                <c:pt idx="186">
                  <c:v>3.2212692465402593E-3</c:v>
                </c:pt>
                <c:pt idx="187">
                  <c:v>4.0751592630093869E-3</c:v>
                </c:pt>
                <c:pt idx="188">
                  <c:v>5.0286337529591441E-3</c:v>
                </c:pt>
                <c:pt idx="189">
                  <c:v>6.0814022788232003E-3</c:v>
                </c:pt>
                <c:pt idx="190">
                  <c:v>7.2331441571103494E-3</c:v>
                </c:pt>
                <c:pt idx="191">
                  <c:v>8.4835085560871493E-3</c:v>
                </c:pt>
                <c:pt idx="192">
                  <c:v>9.8321146026451589E-3</c:v>
                </c:pt>
                <c:pt idx="193">
                  <c:v>1.1278551498318412E-2</c:v>
                </c:pt>
                <c:pt idx="194">
                  <c:v>1.2822378644416432E-2</c:v>
                </c:pt>
                <c:pt idx="195">
                  <c:v>1.4463125776235264E-2</c:v>
                </c:pt>
                <c:pt idx="196">
                  <c:v>1.6200293106304164E-2</c:v>
                </c:pt>
                <c:pt idx="197">
                  <c:v>1.8033351476626158E-2</c:v>
                </c:pt>
                <c:pt idx="198">
                  <c:v>1.9961742519864323E-2</c:v>
                </c:pt>
                <c:pt idx="199">
                  <c:v>2.1984878829426235E-2</c:v>
                </c:pt>
                <c:pt idx="200">
                  <c:v>2.4102144138393344E-2</c:v>
                </c:pt>
                <c:pt idx="201">
                  <c:v>2.6312893507242252E-2</c:v>
                </c:pt>
                <c:pt idx="202">
                  <c:v>2.8616453520299123E-2</c:v>
                </c:pt>
                <c:pt idx="203">
                  <c:v>3.1012122490868821E-2</c:v>
                </c:pt>
                <c:pt idx="204">
                  <c:v>3.3499170674975765E-2</c:v>
                </c:pt>
                <c:pt idx="205">
                  <c:v>3.6076840493650231E-2</c:v>
                </c:pt>
                <c:pt idx="206">
                  <c:v>3.8744346763695203E-2</c:v>
                </c:pt>
                <c:pt idx="207">
                  <c:v>4.1500876936859998E-2</c:v>
                </c:pt>
                <c:pt idx="208">
                  <c:v>4.4345591347350832E-2</c:v>
                </c:pt>
                <c:pt idx="209">
                  <c:v>4.7277623467600838E-2</c:v>
                </c:pt>
                <c:pt idx="210">
                  <c:v>5.0296080172222979E-2</c:v>
                </c:pt>
                <c:pt idx="211">
                  <c:v>5.3400042010064652E-2</c:v>
                </c:pt>
                <c:pt idx="212">
                  <c:v>5.6588563484281151E-2</c:v>
                </c:pt>
                <c:pt idx="213">
                  <c:v>5.9860673340343729E-2</c:v>
                </c:pt>
                <c:pt idx="214">
                  <c:v>6.3215374861892382E-2</c:v>
                </c:pt>
                <c:pt idx="215">
                  <c:v>6.6651646174346102E-2</c:v>
                </c:pt>
                <c:pt idx="216">
                  <c:v>7.0168440556174994E-2</c:v>
                </c:pt>
                <c:pt idx="217">
                  <c:v>7.376468675774267E-2</c:v>
                </c:pt>
                <c:pt idx="218">
                  <c:v>7.7439289327618288E-2</c:v>
                </c:pt>
                <c:pt idx="219">
                  <c:v>8.1191128946262431E-2</c:v>
                </c:pt>
                <c:pt idx="220">
                  <c:v>8.5019062766982512E-2</c:v>
                </c:pt>
                <c:pt idx="221">
                  <c:v>8.8921924764054555E-2</c:v>
                </c:pt>
                <c:pt idx="222">
                  <c:v>9.2898526087906497E-2</c:v>
                </c:pt>
                <c:pt idx="223">
                  <c:v>9.6947655427252727E-2</c:v>
                </c:pt>
                <c:pt idx="224">
                  <c:v>0.10106807937807191</c:v>
                </c:pt>
                <c:pt idx="225">
                  <c:v>0.10525854281931296</c:v>
                </c:pt>
                <c:pt idx="226">
                  <c:v>0.10951776929521798</c:v>
                </c:pt>
                <c:pt idx="227">
                  <c:v>0.11384446140414209</c:v>
                </c:pt>
                <c:pt idx="228">
                  <c:v>0.11823730119375545</c:v>
                </c:pt>
                <c:pt idx="229">
                  <c:v>0.12269495056250368</c:v>
                </c:pt>
                <c:pt idx="230">
                  <c:v>0.12721605166720718</c:v>
                </c:pt>
                <c:pt idx="231">
                  <c:v>0.13179922733667204</c:v>
                </c:pt>
                <c:pt idx="232">
                  <c:v>0.13644308149119136</c:v>
                </c:pt>
                <c:pt idx="233">
                  <c:v>0.14114619956780367</c:v>
                </c:pt>
                <c:pt idx="234">
                  <c:v>0.1459071489511829</c:v>
                </c:pt>
                <c:pt idx="235">
                  <c:v>0.15072447941002609</c:v>
                </c:pt>
                <c:pt idx="236">
                  <c:v>0.15559672353880916</c:v>
                </c:pt>
                <c:pt idx="237">
                  <c:v>0.16052239720477196</c:v>
                </c:pt>
                <c:pt idx="238">
                  <c:v>0.16549999999999987</c:v>
                </c:pt>
                <c:pt idx="239">
                  <c:v>0.17052801569846252</c:v>
                </c:pt>
                <c:pt idx="240">
                  <c:v>0.17560491271787018</c:v>
                </c:pt>
                <c:pt idx="241">
                  <c:v>0.18072914458620998</c:v>
                </c:pt>
                <c:pt idx="242">
                  <c:v>0.18589915041281527</c:v>
                </c:pt>
                <c:pt idx="243">
                  <c:v>0.19111335536382859</c:v>
                </c:pt>
                <c:pt idx="244">
                  <c:v>0.19637017114191019</c:v>
                </c:pt>
                <c:pt idx="245">
                  <c:v>0.20166799647005038</c:v>
                </c:pt>
                <c:pt idx="246">
                  <c:v>0.20700521757933305</c:v>
                </c:pt>
                <c:pt idx="247">
                  <c:v>0.21238020870050547</c:v>
                </c:pt>
                <c:pt idx="248">
                  <c:v>0.21779133255920372</c:v>
                </c:pt>
                <c:pt idx="249">
                  <c:v>0.22323694087468116</c:v>
                </c:pt>
                <c:pt idx="250">
                  <c:v>0.22871537486189236</c:v>
                </c:pt>
                <c:pt idx="251">
                  <c:v>0.23422496573677404</c:v>
                </c:pt>
                <c:pt idx="252">
                  <c:v>0.23976403522457337</c:v>
                </c:pt>
                <c:pt idx="253">
                  <c:v>0.24533089607106567</c:v>
                </c:pt>
                <c:pt idx="254">
                  <c:v>0.25092385255650995</c:v>
                </c:pt>
                <c:pt idx="255">
                  <c:v>0.25654120101218059</c:v>
                </c:pt>
                <c:pt idx="256">
                  <c:v>0.2621812303393215</c:v>
                </c:pt>
                <c:pt idx="257">
                  <c:v>0.26784222253036372</c:v>
                </c:pt>
                <c:pt idx="258">
                  <c:v>0.27352245319224605</c:v>
                </c:pt>
                <c:pt idx="259">
                  <c:v>0.27922019207168353</c:v>
                </c:pt>
                <c:pt idx="260">
                  <c:v>0.28493370358221826</c:v>
                </c:pt>
                <c:pt idx="261">
                  <c:v>0.29066124733289628</c:v>
                </c:pt>
                <c:pt idx="262">
                  <c:v>0.29640107865840676</c:v>
                </c:pt>
                <c:pt idx="263">
                  <c:v>0.30215144915052511</c:v>
                </c:pt>
                <c:pt idx="264">
                  <c:v>0.30791060719069446</c:v>
                </c:pt>
                <c:pt idx="265">
                  <c:v>0.31367679848358543</c:v>
                </c:pt>
                <c:pt idx="266">
                  <c:v>0.31944826659147224</c:v>
                </c:pt>
                <c:pt idx="267">
                  <c:v>0.32522325346925918</c:v>
                </c:pt>
                <c:pt idx="268">
                  <c:v>0.33099999999999996</c:v>
                </c:pt>
                <c:pt idx="269">
                  <c:v>0.33677674653074074</c:v>
                </c:pt>
                <c:pt idx="270">
                  <c:v>0.34255173340852796</c:v>
                </c:pt>
                <c:pt idx="271">
                  <c:v>0.34832320151641444</c:v>
                </c:pt>
                <c:pt idx="272">
                  <c:v>0.35408939280930546</c:v>
                </c:pt>
                <c:pt idx="273">
                  <c:v>0.35984855084947476</c:v>
                </c:pt>
                <c:pt idx="274">
                  <c:v>0.36559892134159316</c:v>
                </c:pt>
                <c:pt idx="275">
                  <c:v>0.37133875266710392</c:v>
                </c:pt>
                <c:pt idx="276">
                  <c:v>0.37706629641778167</c:v>
                </c:pt>
                <c:pt idx="277">
                  <c:v>0.3827798079283164</c:v>
                </c:pt>
                <c:pt idx="278">
                  <c:v>0.38847754680775382</c:v>
                </c:pt>
                <c:pt idx="279">
                  <c:v>0.39415777746963643</c:v>
                </c:pt>
                <c:pt idx="280">
                  <c:v>0.39981876966067842</c:v>
                </c:pt>
                <c:pt idx="281">
                  <c:v>0.40545879898781934</c:v>
                </c:pt>
                <c:pt idx="282">
                  <c:v>0.41107614744348997</c:v>
                </c:pt>
                <c:pt idx="283">
                  <c:v>0.41666910392893425</c:v>
                </c:pt>
                <c:pt idx="284">
                  <c:v>0.4222359647754268</c:v>
                </c:pt>
                <c:pt idx="285">
                  <c:v>0.42777503426322588</c:v>
                </c:pt>
                <c:pt idx="286">
                  <c:v>0.43328462513810756</c:v>
                </c:pt>
                <c:pt idx="287">
                  <c:v>0.43876305912531877</c:v>
                </c:pt>
                <c:pt idx="288">
                  <c:v>0.44420866744079646</c:v>
                </c:pt>
                <c:pt idx="289">
                  <c:v>0.44961979129949448</c:v>
                </c:pt>
                <c:pt idx="290">
                  <c:v>0.45499478242066688</c:v>
                </c:pt>
                <c:pt idx="291">
                  <c:v>0.46033200352994952</c:v>
                </c:pt>
                <c:pt idx="292">
                  <c:v>0.46562982885808973</c:v>
                </c:pt>
                <c:pt idx="293">
                  <c:v>0.47088664463617158</c:v>
                </c:pt>
                <c:pt idx="294">
                  <c:v>0.47610084958718468</c:v>
                </c:pt>
                <c:pt idx="295">
                  <c:v>0.48127085541379</c:v>
                </c:pt>
                <c:pt idx="296">
                  <c:v>0.48639508728212977</c:v>
                </c:pt>
                <c:pt idx="297">
                  <c:v>0.49147198430153766</c:v>
                </c:pt>
                <c:pt idx="298">
                  <c:v>0.49650000000000005</c:v>
                </c:pt>
                <c:pt idx="299">
                  <c:v>0.50147760279522791</c:v>
                </c:pt>
                <c:pt idx="300">
                  <c:v>0.50640327646119077</c:v>
                </c:pt>
                <c:pt idx="301">
                  <c:v>0.51127552058997383</c:v>
                </c:pt>
                <c:pt idx="302">
                  <c:v>0.5160928510488173</c:v>
                </c:pt>
                <c:pt idx="303">
                  <c:v>0.52085380043219631</c:v>
                </c:pt>
                <c:pt idx="304">
                  <c:v>0.52555691850880859</c:v>
                </c:pt>
                <c:pt idx="305">
                  <c:v>0.53020077266332788</c:v>
                </c:pt>
                <c:pt idx="306">
                  <c:v>0.53478394833279297</c:v>
                </c:pt>
                <c:pt idx="307">
                  <c:v>0.53930504943749624</c:v>
                </c:pt>
                <c:pt idx="308">
                  <c:v>0.5437626988062445</c:v>
                </c:pt>
                <c:pt idx="309">
                  <c:v>0.54815553859585786</c:v>
                </c:pt>
                <c:pt idx="310">
                  <c:v>0.55248223070478197</c:v>
                </c:pt>
                <c:pt idx="311">
                  <c:v>0.55674145718068702</c:v>
                </c:pt>
                <c:pt idx="312">
                  <c:v>0.56093192062192809</c:v>
                </c:pt>
                <c:pt idx="313">
                  <c:v>0.56505234457274722</c:v>
                </c:pt>
                <c:pt idx="314">
                  <c:v>0.56910147391209343</c:v>
                </c:pt>
                <c:pt idx="315">
                  <c:v>0.57307807523594556</c:v>
                </c:pt>
                <c:pt idx="316">
                  <c:v>0.57698093723301747</c:v>
                </c:pt>
                <c:pt idx="317">
                  <c:v>0.58080887105373757</c:v>
                </c:pt>
                <c:pt idx="318">
                  <c:v>0.58456071067238169</c:v>
                </c:pt>
                <c:pt idx="319">
                  <c:v>0.58823531324225731</c:v>
                </c:pt>
                <c:pt idx="320">
                  <c:v>0.59183155944382504</c:v>
                </c:pt>
                <c:pt idx="321">
                  <c:v>0.59534835382565388</c:v>
                </c:pt>
                <c:pt idx="322">
                  <c:v>0.5987846251381076</c:v>
                </c:pt>
                <c:pt idx="323">
                  <c:v>0.60213932665965619</c:v>
                </c:pt>
                <c:pt idx="324">
                  <c:v>0.60541143651571883</c:v>
                </c:pt>
                <c:pt idx="325">
                  <c:v>0.60859995798993538</c:v>
                </c:pt>
                <c:pt idx="326">
                  <c:v>0.61170391982777694</c:v>
                </c:pt>
                <c:pt idx="327">
                  <c:v>0.61472237653239914</c:v>
                </c:pt>
                <c:pt idx="328">
                  <c:v>0.6176544086526492</c:v>
                </c:pt>
                <c:pt idx="329">
                  <c:v>0.62049912306314003</c:v>
                </c:pt>
                <c:pt idx="330">
                  <c:v>0.62325565323630483</c:v>
                </c:pt>
                <c:pt idx="331">
                  <c:v>0.62592315950634969</c:v>
                </c:pt>
                <c:pt idx="332">
                  <c:v>0.62850082932502427</c:v>
                </c:pt>
                <c:pt idx="333">
                  <c:v>0.63098787750913121</c:v>
                </c:pt>
                <c:pt idx="334">
                  <c:v>0.63338354647970097</c:v>
                </c:pt>
                <c:pt idx="335">
                  <c:v>0.63568710649275784</c:v>
                </c:pt>
                <c:pt idx="336">
                  <c:v>0.63789785586160663</c:v>
                </c:pt>
                <c:pt idx="337">
                  <c:v>0.6400151211705738</c:v>
                </c:pt>
                <c:pt idx="338">
                  <c:v>0.64203825748013577</c:v>
                </c:pt>
                <c:pt idx="339">
                  <c:v>0.64396664852337393</c:v>
                </c:pt>
                <c:pt idx="340">
                  <c:v>0.64579970689369581</c:v>
                </c:pt>
                <c:pt idx="341">
                  <c:v>0.64753687422376471</c:v>
                </c:pt>
                <c:pt idx="342">
                  <c:v>0.64917762135558355</c:v>
                </c:pt>
                <c:pt idx="343">
                  <c:v>0.65072144850168168</c:v>
                </c:pt>
                <c:pt idx="344">
                  <c:v>0.65216788539735493</c:v>
                </c:pt>
                <c:pt idx="345">
                  <c:v>0.65351649144391288</c:v>
                </c:pt>
                <c:pt idx="346">
                  <c:v>0.65476685584288963</c:v>
                </c:pt>
                <c:pt idx="347">
                  <c:v>0.65591859772117678</c:v>
                </c:pt>
                <c:pt idx="348">
                  <c:v>0.65697136624704089</c:v>
                </c:pt>
                <c:pt idx="349">
                  <c:v>0.65792484073699065</c:v>
                </c:pt>
                <c:pt idx="350">
                  <c:v>0.65877873075345983</c:v>
                </c:pt>
                <c:pt idx="351">
                  <c:v>0.65953277619327766</c:v>
                </c:pt>
                <c:pt idx="352">
                  <c:v>0.66018674736689853</c:v>
                </c:pt>
                <c:pt idx="353">
                  <c:v>0.66074044506836782</c:v>
                </c:pt>
                <c:pt idx="354">
                  <c:v>0.6611937006360018</c:v>
                </c:pt>
                <c:pt idx="355">
                  <c:v>0.66154637600376398</c:v>
                </c:pt>
                <c:pt idx="356">
                  <c:v>0.66179836374332068</c:v>
                </c:pt>
                <c:pt idx="357">
                  <c:v>0.66194958709676555</c:v>
                </c:pt>
                <c:pt idx="358">
                  <c:v>0.66200000000000003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71-4049-B0E3-98FE67483050}"/>
            </c:ext>
          </c:extLst>
        </c:ser>
        <c:ser>
          <c:idx val="1"/>
          <c:order val="1"/>
          <c:tx>
            <c:v>front wheel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'RMZ250'!$R$3:$R$361</c:f>
              <c:numCache>
                <c:formatCode>General</c:formatCode>
                <c:ptCount val="359"/>
                <c:pt idx="0">
                  <c:v>6.0385326273000948E-3</c:v>
                </c:pt>
                <c:pt idx="1">
                  <c:v>1.2075225859065335E-2</c:v>
                </c:pt>
                <c:pt idx="2">
                  <c:v>1.8108240860058564E-2</c:v>
                </c:pt>
                <c:pt idx="3">
                  <c:v>2.4135739915467355E-2</c:v>
                </c:pt>
                <c:pt idx="4">
                  <c:v>3.6166848290608102E-2</c:v>
                </c:pt>
                <c:pt idx="5">
                  <c:v>4.2166792818181024E-2</c:v>
                </c:pt>
                <c:pt idx="6">
                  <c:v>4.815389293218264E-2</c:v>
                </c:pt>
                <c:pt idx="7">
                  <c:v>5.412632490391988E-2</c:v>
                </c:pt>
                <c:pt idx="8">
                  <c:v>6.0082269472757889E-2</c:v>
                </c:pt>
                <c:pt idx="9">
                  <c:v>6.60199124002845E-2</c:v>
                </c:pt>
                <c:pt idx="10">
                  <c:v>7.1937445022944732E-2</c:v>
                </c:pt>
                <c:pt idx="11">
                  <c:v>7.7833064802977289E-2</c:v>
                </c:pt>
                <c:pt idx="12">
                  <c:v>8.370497587748503E-2</c:v>
                </c:pt>
                <c:pt idx="13">
                  <c:v>8.9551389605472168E-2</c:v>
                </c:pt>
                <c:pt idx="14">
                  <c:v>9.5370525112681709E-2</c:v>
                </c:pt>
                <c:pt idx="15">
                  <c:v>0.10116060983406691</c:v>
                </c:pt>
                <c:pt idx="16">
                  <c:v>0.10691988005373179</c:v>
                </c:pt>
                <c:pt idx="17">
                  <c:v>0.11264658144217621</c:v>
                </c:pt>
                <c:pt idx="18">
                  <c:v>0.11833896959068137</c:v>
                </c:pt>
                <c:pt idx="19">
                  <c:v>0.12399531054267389</c:v>
                </c:pt>
                <c:pt idx="20">
                  <c:v>0.12961388132190554</c:v>
                </c:pt>
                <c:pt idx="21">
                  <c:v>0.1351929704572887</c:v>
                </c:pt>
                <c:pt idx="22">
                  <c:v>0.14073087850422686</c:v>
                </c:pt>
                <c:pt idx="23">
                  <c:v>0.14622591856228201</c:v>
                </c:pt>
                <c:pt idx="24">
                  <c:v>0.15167641678902077</c:v>
                </c:pt>
                <c:pt idx="25">
                  <c:v>0.15708071290988315</c:v>
                </c:pt>
                <c:pt idx="26">
                  <c:v>0.1624371607239182</c:v>
                </c:pt>
                <c:pt idx="27">
                  <c:v>0.16774412860523261</c:v>
                </c:pt>
                <c:pt idx="28">
                  <c:v>0.17299999999999996</c:v>
                </c:pt>
                <c:pt idx="29">
                  <c:v>0.17820317391887872</c:v>
                </c:pt>
                <c:pt idx="30">
                  <c:v>0.18335206542468888</c:v>
                </c:pt>
                <c:pt idx="31">
                  <c:v>0.18844510611519935</c:v>
                </c:pt>
                <c:pt idx="32">
                  <c:v>0.19348074460087841</c:v>
                </c:pt>
                <c:pt idx="33">
                  <c:v>0.19845744697746193</c:v>
                </c:pt>
                <c:pt idx="34">
                  <c:v>0.20337369729319568</c:v>
                </c:pt>
                <c:pt idx="35">
                  <c:v>0.20822799801060868</c:v>
                </c:pt>
                <c:pt idx="36">
                  <c:v>0.21301887046267776</c:v>
                </c:pt>
                <c:pt idx="37">
                  <c:v>0.21774485530324372</c:v>
                </c:pt>
                <c:pt idx="38">
                  <c:v>0.22240451295154257</c:v>
                </c:pt>
                <c:pt idx="39">
                  <c:v>0.22699642403071549</c:v>
                </c:pt>
                <c:pt idx="40">
                  <c:v>0.23151918980016492</c:v>
                </c:pt>
                <c:pt idx="41">
                  <c:v>0.23597143258162445</c:v>
                </c:pt>
                <c:pt idx="42">
                  <c:v>0.24035179617881303</c:v>
                </c:pt>
                <c:pt idx="43">
                  <c:v>0.24465894629054541</c:v>
                </c:pt>
                <c:pt idx="44">
                  <c:v>0.24889157091717326</c:v>
                </c:pt>
                <c:pt idx="45">
                  <c:v>0.25304838076023295</c:v>
                </c:pt>
                <c:pt idx="46">
                  <c:v>0.2571281096151784</c:v>
                </c:pt>
                <c:pt idx="47">
                  <c:v>0.26112951475707907</c:v>
                </c:pt>
                <c:pt idx="48">
                  <c:v>0.26505137731916639</c:v>
                </c:pt>
                <c:pt idx="49">
                  <c:v>0.26889250266411191</c:v>
                </c:pt>
                <c:pt idx="50">
                  <c:v>0.27265172074792582</c:v>
                </c:pt>
                <c:pt idx="51">
                  <c:v>0.2763278864763633</c:v>
                </c:pt>
                <c:pt idx="52">
                  <c:v>0.27991988005373181</c:v>
                </c:pt>
                <c:pt idx="53">
                  <c:v>0.28342660732399116</c:v>
                </c:pt>
                <c:pt idx="54">
                  <c:v>0.2868470001040444</c:v>
                </c:pt>
                <c:pt idx="55">
                  <c:v>0.29018001650911668</c:v>
                </c:pt>
                <c:pt idx="56">
                  <c:v>0.29342464127012335</c:v>
                </c:pt>
                <c:pt idx="57">
                  <c:v>0.29657988604293084</c:v>
                </c:pt>
                <c:pt idx="58">
                  <c:v>0.29964478970941572</c:v>
                </c:pt>
                <c:pt idx="59">
                  <c:v>0.30261841867023093</c:v>
                </c:pt>
                <c:pt idx="60">
                  <c:v>0.3054998671291887</c:v>
                </c:pt>
                <c:pt idx="61">
                  <c:v>0.30828825736917526</c:v>
                </c:pt>
                <c:pt idx="62">
                  <c:v>0.31098274001951176</c:v>
                </c:pt>
                <c:pt idx="63">
                  <c:v>0.31358249431468088</c:v>
                </c:pt>
                <c:pt idx="64">
                  <c:v>0.31608672834433987</c:v>
                </c:pt>
                <c:pt idx="65">
                  <c:v>0.31849467929454434</c:v>
                </c:pt>
                <c:pt idx="66">
                  <c:v>0.3208056136801084</c:v>
                </c:pt>
                <c:pt idx="67">
                  <c:v>0.3230188275680318</c:v>
                </c:pt>
                <c:pt idx="68">
                  <c:v>0.32513364679192425</c:v>
                </c:pt>
                <c:pt idx="69">
                  <c:v>0.32714942715736356</c:v>
                </c:pt>
                <c:pt idx="70">
                  <c:v>0.32906555463812309</c:v>
                </c:pt>
                <c:pt idx="71">
                  <c:v>0.33088144556321025</c:v>
                </c:pt>
                <c:pt idx="72">
                  <c:v>0.33259654679465833</c:v>
                </c:pt>
                <c:pt idx="73">
                  <c:v>0.33421033589601762</c:v>
                </c:pt>
                <c:pt idx="74">
                  <c:v>0.33572232129149476</c:v>
                </c:pt>
                <c:pt idx="75">
                  <c:v>0.33713204241569139</c:v>
                </c:pt>
                <c:pt idx="76">
                  <c:v>0.33843906985389671</c:v>
                </c:pt>
                <c:pt idx="77">
                  <c:v>0.33964300547289172</c:v>
                </c:pt>
                <c:pt idx="78">
                  <c:v>0.34074348254222397</c:v>
                </c:pt>
                <c:pt idx="79">
                  <c:v>0.34174016584591765</c:v>
                </c:pt>
                <c:pt idx="80">
                  <c:v>0.3426327517845833</c:v>
                </c:pt>
                <c:pt idx="81">
                  <c:v>0.34342096846789738</c:v>
                </c:pt>
                <c:pt idx="82">
                  <c:v>0.34410457579742254</c:v>
                </c:pt>
                <c:pt idx="83">
                  <c:v>0.34468336553974394</c:v>
                </c:pt>
                <c:pt idx="84">
                  <c:v>0.34515716138989916</c:v>
                </c:pt>
                <c:pt idx="85">
                  <c:v>0.3455258190250825</c:v>
                </c:pt>
                <c:pt idx="86">
                  <c:v>0.34578922614860713</c:v>
                </c:pt>
                <c:pt idx="87">
                  <c:v>0.34594730252411138</c:v>
                </c:pt>
                <c:pt idx="88">
                  <c:v>0.34599999999999997</c:v>
                </c:pt>
                <c:pt idx="89">
                  <c:v>0.34594730252411138</c:v>
                </c:pt>
                <c:pt idx="90">
                  <c:v>0.34578922614860713</c:v>
                </c:pt>
                <c:pt idx="91">
                  <c:v>0.3455258190250825</c:v>
                </c:pt>
                <c:pt idx="92">
                  <c:v>0.34515716138989916</c:v>
                </c:pt>
                <c:pt idx="93">
                  <c:v>0.34468336553974394</c:v>
                </c:pt>
                <c:pt idx="94">
                  <c:v>0.34410457579742254</c:v>
                </c:pt>
                <c:pt idx="95">
                  <c:v>0.34342096846789744</c:v>
                </c:pt>
                <c:pt idx="96">
                  <c:v>0.3426327517845833</c:v>
                </c:pt>
                <c:pt idx="97">
                  <c:v>0.34174016584591765</c:v>
                </c:pt>
                <c:pt idx="98">
                  <c:v>0.34074348254222397</c:v>
                </c:pt>
                <c:pt idx="99">
                  <c:v>0.33964300547289172</c:v>
                </c:pt>
                <c:pt idx="100">
                  <c:v>0.33843906985389677</c:v>
                </c:pt>
                <c:pt idx="101">
                  <c:v>0.33713204241569139</c:v>
                </c:pt>
                <c:pt idx="102">
                  <c:v>0.33572232129149476</c:v>
                </c:pt>
                <c:pt idx="103">
                  <c:v>0.33421033589601762</c:v>
                </c:pt>
                <c:pt idx="104">
                  <c:v>0.33259654679465833</c:v>
                </c:pt>
                <c:pt idx="105">
                  <c:v>0.33088144556321025</c:v>
                </c:pt>
                <c:pt idx="106">
                  <c:v>0.32906555463812315</c:v>
                </c:pt>
                <c:pt idx="107">
                  <c:v>0.32714942715736361</c:v>
                </c:pt>
                <c:pt idx="108">
                  <c:v>0.3251336467919243</c:v>
                </c:pt>
                <c:pt idx="109">
                  <c:v>0.3230188275680318</c:v>
                </c:pt>
                <c:pt idx="110">
                  <c:v>0.3208056136801084</c:v>
                </c:pt>
                <c:pt idx="111">
                  <c:v>0.31849467929454428</c:v>
                </c:pt>
                <c:pt idx="112">
                  <c:v>0.31608672834433987</c:v>
                </c:pt>
                <c:pt idx="113">
                  <c:v>0.31358249431468088</c:v>
                </c:pt>
                <c:pt idx="114">
                  <c:v>0.31098274001951176</c:v>
                </c:pt>
                <c:pt idx="115">
                  <c:v>0.30828825736917526</c:v>
                </c:pt>
                <c:pt idx="116">
                  <c:v>0.3054998671291887</c:v>
                </c:pt>
                <c:pt idx="117">
                  <c:v>0.30261841867023093</c:v>
                </c:pt>
                <c:pt idx="118">
                  <c:v>0.29964478970941577</c:v>
                </c:pt>
                <c:pt idx="119">
                  <c:v>0.29657988604293084</c:v>
                </c:pt>
                <c:pt idx="120">
                  <c:v>0.29342464127012341</c:v>
                </c:pt>
                <c:pt idx="121">
                  <c:v>0.29018001650911668</c:v>
                </c:pt>
                <c:pt idx="122">
                  <c:v>0.2868470001040444</c:v>
                </c:pt>
                <c:pt idx="123">
                  <c:v>0.28342660732399111</c:v>
                </c:pt>
                <c:pt idx="124">
                  <c:v>0.27991988005373181</c:v>
                </c:pt>
                <c:pt idx="125">
                  <c:v>0.27632788647636325</c:v>
                </c:pt>
                <c:pt idx="126">
                  <c:v>0.27265172074792582</c:v>
                </c:pt>
                <c:pt idx="127">
                  <c:v>0.26889250266411197</c:v>
                </c:pt>
                <c:pt idx="128">
                  <c:v>0.26505137731916639</c:v>
                </c:pt>
                <c:pt idx="129">
                  <c:v>0.26112951475707913</c:v>
                </c:pt>
                <c:pt idx="130">
                  <c:v>0.2571281096151784</c:v>
                </c:pt>
                <c:pt idx="131">
                  <c:v>0.253048380760233</c:v>
                </c:pt>
                <c:pt idx="132">
                  <c:v>0.24889157091717326</c:v>
                </c:pt>
                <c:pt idx="133">
                  <c:v>0.24465894629054544</c:v>
                </c:pt>
                <c:pt idx="134">
                  <c:v>0.240351796178813</c:v>
                </c:pt>
                <c:pt idx="135">
                  <c:v>0.23597143258162451</c:v>
                </c:pt>
                <c:pt idx="136">
                  <c:v>0.23151918980016498</c:v>
                </c:pt>
                <c:pt idx="137">
                  <c:v>0.22699642403071549</c:v>
                </c:pt>
                <c:pt idx="138">
                  <c:v>0.22240451295154265</c:v>
                </c:pt>
                <c:pt idx="139">
                  <c:v>0.21774485530324372</c:v>
                </c:pt>
                <c:pt idx="140">
                  <c:v>0.21301887046267778</c:v>
                </c:pt>
                <c:pt idx="141">
                  <c:v>0.20822799801060865</c:v>
                </c:pt>
                <c:pt idx="142">
                  <c:v>0.20337369729319574</c:v>
                </c:pt>
                <c:pt idx="143">
                  <c:v>0.19845744697746187</c:v>
                </c:pt>
                <c:pt idx="144">
                  <c:v>0.19348074460087841</c:v>
                </c:pt>
                <c:pt idx="145">
                  <c:v>0.18844510611519943</c:v>
                </c:pt>
                <c:pt idx="146">
                  <c:v>0.18335206542468888</c:v>
                </c:pt>
                <c:pt idx="147">
                  <c:v>0.1782031739188788</c:v>
                </c:pt>
                <c:pt idx="148">
                  <c:v>0.17299999999999996</c:v>
                </c:pt>
                <c:pt idx="149">
                  <c:v>0.16774412860523266</c:v>
                </c:pt>
                <c:pt idx="150">
                  <c:v>0.16243716072391817</c:v>
                </c:pt>
                <c:pt idx="151">
                  <c:v>0.15708071290988321</c:v>
                </c:pt>
                <c:pt idx="152">
                  <c:v>0.15167641678902072</c:v>
                </c:pt>
                <c:pt idx="153">
                  <c:v>0.14622591856228201</c:v>
                </c:pt>
                <c:pt idx="154">
                  <c:v>0.14073087850422694</c:v>
                </c:pt>
                <c:pt idx="155">
                  <c:v>0.1351929704572887</c:v>
                </c:pt>
                <c:pt idx="156">
                  <c:v>0.12961388132190563</c:v>
                </c:pt>
                <c:pt idx="157">
                  <c:v>0.12399531054267386</c:v>
                </c:pt>
                <c:pt idx="158">
                  <c:v>0.11833896959068142</c:v>
                </c:pt>
                <c:pt idx="159">
                  <c:v>0.11264658144217617</c:v>
                </c:pt>
                <c:pt idx="160">
                  <c:v>0.10691988005373183</c:v>
                </c:pt>
                <c:pt idx="161">
                  <c:v>0.10116060983406686</c:v>
                </c:pt>
                <c:pt idx="162">
                  <c:v>9.5370525112681723E-2</c:v>
                </c:pt>
                <c:pt idx="163">
                  <c:v>8.9551389605472265E-2</c:v>
                </c:pt>
                <c:pt idx="164">
                  <c:v>8.370497587748503E-2</c:v>
                </c:pt>
                <c:pt idx="165">
                  <c:v>7.7833064802977359E-2</c:v>
                </c:pt>
                <c:pt idx="166">
                  <c:v>7.1937445022944718E-2</c:v>
                </c:pt>
                <c:pt idx="167">
                  <c:v>6.6019912400284556E-2</c:v>
                </c:pt>
                <c:pt idx="168">
                  <c:v>6.0082269472757868E-2</c:v>
                </c:pt>
                <c:pt idx="169">
                  <c:v>5.4126324903919915E-2</c:v>
                </c:pt>
                <c:pt idx="170">
                  <c:v>4.8153892932182599E-2</c:v>
                </c:pt>
                <c:pt idx="171">
                  <c:v>4.2166792818181045E-2</c:v>
                </c:pt>
                <c:pt idx="172">
                  <c:v>3.6166848290608192E-2</c:v>
                </c:pt>
                <c:pt idx="173">
                  <c:v>3.0155886990689731E-2</c:v>
                </c:pt>
                <c:pt idx="174">
                  <c:v>2.4135739915467431E-2</c:v>
                </c:pt>
                <c:pt idx="175">
                  <c:v>1.8108240860058557E-2</c:v>
                </c:pt>
                <c:pt idx="176">
                  <c:v>1.2075225859065394E-2</c:v>
                </c:pt>
                <c:pt idx="177">
                  <c:v>6.0385326273000696E-3</c:v>
                </c:pt>
                <c:pt idx="178">
                  <c:v>4.2390136539838248E-17</c:v>
                </c:pt>
                <c:pt idx="179">
                  <c:v>-6.0385326273001382E-3</c:v>
                </c:pt>
                <c:pt idx="180">
                  <c:v>-1.207522585906531E-2</c:v>
                </c:pt>
                <c:pt idx="181">
                  <c:v>-1.810824086005847E-2</c:v>
                </c:pt>
                <c:pt idx="182">
                  <c:v>-2.4135739915467344E-2</c:v>
                </c:pt>
                <c:pt idx="183">
                  <c:v>-3.0155886990689645E-2</c:v>
                </c:pt>
                <c:pt idx="184">
                  <c:v>-3.6166848290608108E-2</c:v>
                </c:pt>
                <c:pt idx="185">
                  <c:v>-4.2166792818180969E-2</c:v>
                </c:pt>
                <c:pt idx="186">
                  <c:v>-4.8153892932182668E-2</c:v>
                </c:pt>
                <c:pt idx="187">
                  <c:v>-5.4126324903919831E-2</c:v>
                </c:pt>
                <c:pt idx="188">
                  <c:v>-6.0082269472757938E-2</c:v>
                </c:pt>
                <c:pt idx="189">
                  <c:v>-6.6019912400284472E-2</c:v>
                </c:pt>
                <c:pt idx="190">
                  <c:v>-7.1937445022944788E-2</c:v>
                </c:pt>
                <c:pt idx="191">
                  <c:v>-7.7833064802977275E-2</c:v>
                </c:pt>
                <c:pt idx="192">
                  <c:v>-8.3704975877484947E-2</c:v>
                </c:pt>
                <c:pt idx="193">
                  <c:v>-8.9551389605472195E-2</c:v>
                </c:pt>
                <c:pt idx="194">
                  <c:v>-9.5370525112681639E-2</c:v>
                </c:pt>
                <c:pt idx="195">
                  <c:v>-0.10116060983406691</c:v>
                </c:pt>
                <c:pt idx="196">
                  <c:v>-0.10691988005373175</c:v>
                </c:pt>
                <c:pt idx="197">
                  <c:v>-0.11264658144217624</c:v>
                </c:pt>
                <c:pt idx="198">
                  <c:v>-0.11833896959068135</c:v>
                </c:pt>
                <c:pt idx="199">
                  <c:v>-0.12399531054267394</c:v>
                </c:pt>
                <c:pt idx="200">
                  <c:v>-0.12961388132190554</c:v>
                </c:pt>
                <c:pt idx="201">
                  <c:v>-0.13519297045728865</c:v>
                </c:pt>
                <c:pt idx="202">
                  <c:v>-0.14073087850422686</c:v>
                </c:pt>
                <c:pt idx="203">
                  <c:v>-0.14622591856228193</c:v>
                </c:pt>
                <c:pt idx="204">
                  <c:v>-0.1516764167890208</c:v>
                </c:pt>
                <c:pt idx="205">
                  <c:v>-0.15708071290988315</c:v>
                </c:pt>
                <c:pt idx="206">
                  <c:v>-0.16243716072391823</c:v>
                </c:pt>
                <c:pt idx="207">
                  <c:v>-0.16774412860523258</c:v>
                </c:pt>
                <c:pt idx="208">
                  <c:v>-0.17300000000000001</c:v>
                </c:pt>
                <c:pt idx="209">
                  <c:v>-0.17820317391887872</c:v>
                </c:pt>
                <c:pt idx="210">
                  <c:v>-0.18335206542468885</c:v>
                </c:pt>
                <c:pt idx="211">
                  <c:v>-0.18844510611519935</c:v>
                </c:pt>
                <c:pt idx="212">
                  <c:v>-0.19348074460087833</c:v>
                </c:pt>
                <c:pt idx="213">
                  <c:v>-0.19845744697746195</c:v>
                </c:pt>
                <c:pt idx="214">
                  <c:v>-0.20337369729319565</c:v>
                </c:pt>
                <c:pt idx="215">
                  <c:v>-0.20822799801060873</c:v>
                </c:pt>
                <c:pt idx="216">
                  <c:v>-0.21301887046267773</c:v>
                </c:pt>
                <c:pt idx="217">
                  <c:v>-0.21774485530324381</c:v>
                </c:pt>
                <c:pt idx="218">
                  <c:v>-0.22240451295154257</c:v>
                </c:pt>
                <c:pt idx="219">
                  <c:v>-0.22699642403071543</c:v>
                </c:pt>
                <c:pt idx="220">
                  <c:v>-0.23151918980016492</c:v>
                </c:pt>
                <c:pt idx="221">
                  <c:v>-0.23597143258162442</c:v>
                </c:pt>
                <c:pt idx="222">
                  <c:v>-0.24035179617881308</c:v>
                </c:pt>
                <c:pt idx="223">
                  <c:v>-0.24465894629054541</c:v>
                </c:pt>
                <c:pt idx="224">
                  <c:v>-0.24889157091717329</c:v>
                </c:pt>
                <c:pt idx="225">
                  <c:v>-0.25304838076023295</c:v>
                </c:pt>
                <c:pt idx="226">
                  <c:v>-0.2571281096151784</c:v>
                </c:pt>
                <c:pt idx="227">
                  <c:v>-0.26112951475707907</c:v>
                </c:pt>
                <c:pt idx="228">
                  <c:v>-0.26505137731916634</c:v>
                </c:pt>
                <c:pt idx="229">
                  <c:v>-0.2688925026641118</c:v>
                </c:pt>
                <c:pt idx="230">
                  <c:v>-0.27265172074792582</c:v>
                </c:pt>
                <c:pt idx="231">
                  <c:v>-0.2763278864763633</c:v>
                </c:pt>
                <c:pt idx="232">
                  <c:v>-0.27991988005373175</c:v>
                </c:pt>
                <c:pt idx="233">
                  <c:v>-0.28342660732399105</c:v>
                </c:pt>
                <c:pt idx="234">
                  <c:v>-0.28684700010404446</c:v>
                </c:pt>
                <c:pt idx="235">
                  <c:v>-0.29018001650911668</c:v>
                </c:pt>
                <c:pt idx="236">
                  <c:v>-0.29342464127012335</c:v>
                </c:pt>
                <c:pt idx="237">
                  <c:v>-0.29657988604293078</c:v>
                </c:pt>
                <c:pt idx="238">
                  <c:v>-0.29964478970941566</c:v>
                </c:pt>
                <c:pt idx="239">
                  <c:v>-0.30261841867023098</c:v>
                </c:pt>
                <c:pt idx="240">
                  <c:v>-0.3054998671291887</c:v>
                </c:pt>
                <c:pt idx="241">
                  <c:v>-0.30828825736917526</c:v>
                </c:pt>
                <c:pt idx="242">
                  <c:v>-0.31098274001951171</c:v>
                </c:pt>
                <c:pt idx="243">
                  <c:v>-0.31358249431468088</c:v>
                </c:pt>
                <c:pt idx="244">
                  <c:v>-0.31608672834433993</c:v>
                </c:pt>
                <c:pt idx="245">
                  <c:v>-0.31849467929454428</c:v>
                </c:pt>
                <c:pt idx="246">
                  <c:v>-0.3208056136801084</c:v>
                </c:pt>
                <c:pt idx="247">
                  <c:v>-0.32301882756803174</c:v>
                </c:pt>
                <c:pt idx="248">
                  <c:v>-0.3251336467919243</c:v>
                </c:pt>
                <c:pt idx="249">
                  <c:v>-0.32714942715736361</c:v>
                </c:pt>
                <c:pt idx="250">
                  <c:v>-0.32906555463812309</c:v>
                </c:pt>
                <c:pt idx="251">
                  <c:v>-0.3308814455632102</c:v>
                </c:pt>
                <c:pt idx="252">
                  <c:v>-0.33259654679465833</c:v>
                </c:pt>
                <c:pt idx="253">
                  <c:v>-0.33421033589601762</c:v>
                </c:pt>
                <c:pt idx="254">
                  <c:v>-0.33572232129149476</c:v>
                </c:pt>
                <c:pt idx="255">
                  <c:v>-0.33713204241569134</c:v>
                </c:pt>
                <c:pt idx="256">
                  <c:v>-0.33843906985389671</c:v>
                </c:pt>
                <c:pt idx="257">
                  <c:v>-0.33964300547289172</c:v>
                </c:pt>
                <c:pt idx="258">
                  <c:v>-0.34074348254222397</c:v>
                </c:pt>
                <c:pt idx="259">
                  <c:v>-0.3417401658459176</c:v>
                </c:pt>
                <c:pt idx="260">
                  <c:v>-0.3426327517845833</c:v>
                </c:pt>
                <c:pt idx="261">
                  <c:v>-0.34342096846789744</c:v>
                </c:pt>
                <c:pt idx="262">
                  <c:v>-0.3441045757974226</c:v>
                </c:pt>
                <c:pt idx="263">
                  <c:v>-0.34468336553974394</c:v>
                </c:pt>
                <c:pt idx="264">
                  <c:v>-0.34515716138989916</c:v>
                </c:pt>
                <c:pt idx="265">
                  <c:v>-0.3455258190250825</c:v>
                </c:pt>
                <c:pt idx="266">
                  <c:v>-0.34578922614860713</c:v>
                </c:pt>
                <c:pt idx="267">
                  <c:v>-0.34594730252411138</c:v>
                </c:pt>
                <c:pt idx="268">
                  <c:v>-0.34599999999999997</c:v>
                </c:pt>
                <c:pt idx="269">
                  <c:v>-0.34594730252411138</c:v>
                </c:pt>
                <c:pt idx="270">
                  <c:v>-0.34578922614860713</c:v>
                </c:pt>
                <c:pt idx="271">
                  <c:v>-0.3455258190250825</c:v>
                </c:pt>
                <c:pt idx="272">
                  <c:v>-0.34515716138989916</c:v>
                </c:pt>
                <c:pt idx="273">
                  <c:v>-0.34468336553974394</c:v>
                </c:pt>
                <c:pt idx="274">
                  <c:v>-0.3441045757974226</c:v>
                </c:pt>
                <c:pt idx="275">
                  <c:v>-0.34342096846789738</c:v>
                </c:pt>
                <c:pt idx="276">
                  <c:v>-0.3426327517845833</c:v>
                </c:pt>
                <c:pt idx="277">
                  <c:v>-0.34174016584591765</c:v>
                </c:pt>
                <c:pt idx="278">
                  <c:v>-0.34074348254222397</c:v>
                </c:pt>
                <c:pt idx="279">
                  <c:v>-0.33964300547289167</c:v>
                </c:pt>
                <c:pt idx="280">
                  <c:v>-0.33843906985389671</c:v>
                </c:pt>
                <c:pt idx="281">
                  <c:v>-0.33713204241569139</c:v>
                </c:pt>
                <c:pt idx="282">
                  <c:v>-0.33572232129149482</c:v>
                </c:pt>
                <c:pt idx="283">
                  <c:v>-0.33421033589601767</c:v>
                </c:pt>
                <c:pt idx="284">
                  <c:v>-0.33259654679465828</c:v>
                </c:pt>
                <c:pt idx="285">
                  <c:v>-0.33088144556321025</c:v>
                </c:pt>
                <c:pt idx="286">
                  <c:v>-0.32906555463812315</c:v>
                </c:pt>
                <c:pt idx="287">
                  <c:v>-0.32714942715736367</c:v>
                </c:pt>
                <c:pt idx="288">
                  <c:v>-0.32513364679192425</c:v>
                </c:pt>
                <c:pt idx="289">
                  <c:v>-0.3230188275680318</c:v>
                </c:pt>
                <c:pt idx="290">
                  <c:v>-0.3208056136801084</c:v>
                </c:pt>
                <c:pt idx="291">
                  <c:v>-0.31849467929454439</c:v>
                </c:pt>
                <c:pt idx="292">
                  <c:v>-0.31608672834433993</c:v>
                </c:pt>
                <c:pt idx="293">
                  <c:v>-0.31358249431468088</c:v>
                </c:pt>
                <c:pt idx="294">
                  <c:v>-0.31098274001951176</c:v>
                </c:pt>
                <c:pt idx="295">
                  <c:v>-0.30828825736917526</c:v>
                </c:pt>
                <c:pt idx="296">
                  <c:v>-0.30549986712918875</c:v>
                </c:pt>
                <c:pt idx="297">
                  <c:v>-0.30261841867023087</c:v>
                </c:pt>
                <c:pt idx="298">
                  <c:v>-0.29964478970941572</c:v>
                </c:pt>
                <c:pt idx="299">
                  <c:v>-0.29657988604293084</c:v>
                </c:pt>
                <c:pt idx="300">
                  <c:v>-0.29342464127012341</c:v>
                </c:pt>
                <c:pt idx="301">
                  <c:v>-0.29018001650911679</c:v>
                </c:pt>
                <c:pt idx="302">
                  <c:v>-0.2868470001040444</c:v>
                </c:pt>
                <c:pt idx="303">
                  <c:v>-0.28342660732399116</c:v>
                </c:pt>
                <c:pt idx="304">
                  <c:v>-0.27991988005373186</c:v>
                </c:pt>
                <c:pt idx="305">
                  <c:v>-0.27632788647636336</c:v>
                </c:pt>
                <c:pt idx="306">
                  <c:v>-0.27265172074792571</c:v>
                </c:pt>
                <c:pt idx="307">
                  <c:v>-0.26889250266411185</c:v>
                </c:pt>
                <c:pt idx="308">
                  <c:v>-0.26505137731916639</c:v>
                </c:pt>
                <c:pt idx="309">
                  <c:v>-0.26112951475707918</c:v>
                </c:pt>
                <c:pt idx="310">
                  <c:v>-0.25712810961517851</c:v>
                </c:pt>
                <c:pt idx="311">
                  <c:v>-0.25304838076023295</c:v>
                </c:pt>
                <c:pt idx="312">
                  <c:v>-0.24889157091717329</c:v>
                </c:pt>
                <c:pt idx="313">
                  <c:v>-0.24465894629054549</c:v>
                </c:pt>
                <c:pt idx="314">
                  <c:v>-0.24035179617881314</c:v>
                </c:pt>
                <c:pt idx="315">
                  <c:v>-0.23597143258162437</c:v>
                </c:pt>
                <c:pt idx="316">
                  <c:v>-0.23151918980016489</c:v>
                </c:pt>
                <c:pt idx="317">
                  <c:v>-0.22699642403071554</c:v>
                </c:pt>
                <c:pt idx="318">
                  <c:v>-0.22240451295154268</c:v>
                </c:pt>
                <c:pt idx="319">
                  <c:v>-0.21774485530324386</c:v>
                </c:pt>
                <c:pt idx="320">
                  <c:v>-0.21301887046267773</c:v>
                </c:pt>
                <c:pt idx="321">
                  <c:v>-0.20822799801060868</c:v>
                </c:pt>
                <c:pt idx="322">
                  <c:v>-0.20337369729319577</c:v>
                </c:pt>
                <c:pt idx="323">
                  <c:v>-0.19845744697746207</c:v>
                </c:pt>
                <c:pt idx="324">
                  <c:v>-0.1934807446008783</c:v>
                </c:pt>
                <c:pt idx="325">
                  <c:v>-0.18844510611519932</c:v>
                </c:pt>
                <c:pt idx="326">
                  <c:v>-0.18335206542468893</c:v>
                </c:pt>
                <c:pt idx="327">
                  <c:v>-0.17820317391887883</c:v>
                </c:pt>
                <c:pt idx="328">
                  <c:v>-0.17300000000000015</c:v>
                </c:pt>
                <c:pt idx="329">
                  <c:v>-0.16774412860523255</c:v>
                </c:pt>
                <c:pt idx="330">
                  <c:v>-0.1624371607239182</c:v>
                </c:pt>
                <c:pt idx="331">
                  <c:v>-0.15708071290988324</c:v>
                </c:pt>
                <c:pt idx="332">
                  <c:v>-0.15167641678902091</c:v>
                </c:pt>
                <c:pt idx="333">
                  <c:v>-0.14622591856228193</c:v>
                </c:pt>
                <c:pt idx="334">
                  <c:v>-0.14073087850422683</c:v>
                </c:pt>
                <c:pt idx="335">
                  <c:v>-0.13519297045728876</c:v>
                </c:pt>
                <c:pt idx="336">
                  <c:v>-0.12961388132190566</c:v>
                </c:pt>
                <c:pt idx="337">
                  <c:v>-0.12399531054267406</c:v>
                </c:pt>
                <c:pt idx="338">
                  <c:v>-0.11833896959068133</c:v>
                </c:pt>
                <c:pt idx="339">
                  <c:v>-0.11264658144217621</c:v>
                </c:pt>
                <c:pt idx="340">
                  <c:v>-0.10691988005373186</c:v>
                </c:pt>
                <c:pt idx="341">
                  <c:v>-0.10116060983406705</c:v>
                </c:pt>
                <c:pt idx="342">
                  <c:v>-9.5370525112681626E-2</c:v>
                </c:pt>
                <c:pt idx="343">
                  <c:v>-8.9551389605472154E-2</c:v>
                </c:pt>
                <c:pt idx="344">
                  <c:v>-8.3704975877485072E-2</c:v>
                </c:pt>
                <c:pt idx="345">
                  <c:v>-7.78330648029774E-2</c:v>
                </c:pt>
                <c:pt idx="346">
                  <c:v>-7.1937445022944912E-2</c:v>
                </c:pt>
                <c:pt idx="347">
                  <c:v>-6.6019912400284445E-2</c:v>
                </c:pt>
                <c:pt idx="348">
                  <c:v>-6.008226947275791E-2</c:v>
                </c:pt>
                <c:pt idx="349">
                  <c:v>-5.4126324903919963E-2</c:v>
                </c:pt>
                <c:pt idx="350">
                  <c:v>-4.8153892932182793E-2</c:v>
                </c:pt>
                <c:pt idx="351">
                  <c:v>-4.2166792818180934E-2</c:v>
                </c:pt>
                <c:pt idx="352">
                  <c:v>-3.6166848290608081E-2</c:v>
                </c:pt>
                <c:pt idx="353">
                  <c:v>-3.0155886990689777E-2</c:v>
                </c:pt>
                <c:pt idx="354">
                  <c:v>-2.4135739915467469E-2</c:v>
                </c:pt>
                <c:pt idx="355">
                  <c:v>-1.8108240860058751E-2</c:v>
                </c:pt>
                <c:pt idx="356">
                  <c:v>-1.2075225859065284E-2</c:v>
                </c:pt>
                <c:pt idx="357">
                  <c:v>-6.0385326273001113E-3</c:v>
                </c:pt>
                <c:pt idx="358">
                  <c:v>-8.4780273079676496E-17</c:v>
                </c:pt>
              </c:numCache>
            </c:numRef>
          </c:xVal>
          <c:yVal>
            <c:numRef>
              <c:f>'RMZ250'!$S$3:$S$361</c:f>
              <c:numCache>
                <c:formatCode>General</c:formatCode>
                <c:ptCount val="359"/>
                <c:pt idx="0">
                  <c:v>0.69194730252411141</c:v>
                </c:pt>
                <c:pt idx="1">
                  <c:v>0.69178922614860716</c:v>
                </c:pt>
                <c:pt idx="2">
                  <c:v>0.69152581902508248</c:v>
                </c:pt>
                <c:pt idx="3">
                  <c:v>0.69115716138989913</c:v>
                </c:pt>
                <c:pt idx="4">
                  <c:v>0.69010457579742246</c:v>
                </c:pt>
                <c:pt idx="5">
                  <c:v>0.68942096846789735</c:v>
                </c:pt>
                <c:pt idx="6">
                  <c:v>0.68863275178458327</c:v>
                </c:pt>
                <c:pt idx="7">
                  <c:v>0.68774016584591768</c:v>
                </c:pt>
                <c:pt idx="8">
                  <c:v>0.68674348254222395</c:v>
                </c:pt>
                <c:pt idx="9">
                  <c:v>0.6856430054728917</c:v>
                </c:pt>
                <c:pt idx="10">
                  <c:v>0.68443906985389669</c:v>
                </c:pt>
                <c:pt idx="11">
                  <c:v>0.68313204241569137</c:v>
                </c:pt>
                <c:pt idx="12">
                  <c:v>0.68172232129149468</c:v>
                </c:pt>
                <c:pt idx="13">
                  <c:v>0.68021033589601765</c:v>
                </c:pt>
                <c:pt idx="14">
                  <c:v>0.67859654679465831</c:v>
                </c:pt>
                <c:pt idx="15">
                  <c:v>0.67688144556321017</c:v>
                </c:pt>
                <c:pt idx="16">
                  <c:v>0.67506555463812301</c:v>
                </c:pt>
                <c:pt idx="17">
                  <c:v>0.67314942715736359</c:v>
                </c:pt>
                <c:pt idx="18">
                  <c:v>0.67113364679192422</c:v>
                </c:pt>
                <c:pt idx="19">
                  <c:v>0.66901882756803177</c:v>
                </c:pt>
                <c:pt idx="20">
                  <c:v>0.66680561368010838</c:v>
                </c:pt>
                <c:pt idx="21">
                  <c:v>0.66449467929454431</c:v>
                </c:pt>
                <c:pt idx="22">
                  <c:v>0.6620867283443399</c:v>
                </c:pt>
                <c:pt idx="23">
                  <c:v>0.65958249431468086</c:v>
                </c:pt>
                <c:pt idx="24">
                  <c:v>0.65698274001951174</c:v>
                </c:pt>
                <c:pt idx="25">
                  <c:v>0.65428825736917529</c:v>
                </c:pt>
                <c:pt idx="26">
                  <c:v>0.65149986712918873</c:v>
                </c:pt>
                <c:pt idx="27">
                  <c:v>0.64861841867023085</c:v>
                </c:pt>
                <c:pt idx="28">
                  <c:v>0.64564478970941575</c:v>
                </c:pt>
                <c:pt idx="29">
                  <c:v>0.64257988604293081</c:v>
                </c:pt>
                <c:pt idx="30">
                  <c:v>0.63942464127012333</c:v>
                </c:pt>
                <c:pt idx="31">
                  <c:v>0.63618001650911671</c:v>
                </c:pt>
                <c:pt idx="32">
                  <c:v>0.63284700010404438</c:v>
                </c:pt>
                <c:pt idx="33">
                  <c:v>0.62942660732399114</c:v>
                </c:pt>
                <c:pt idx="34">
                  <c:v>0.62591988005373178</c:v>
                </c:pt>
                <c:pt idx="35">
                  <c:v>0.62232788647636328</c:v>
                </c:pt>
                <c:pt idx="36">
                  <c:v>0.61865172074792574</c:v>
                </c:pt>
                <c:pt idx="37">
                  <c:v>0.61489250266411188</c:v>
                </c:pt>
                <c:pt idx="38">
                  <c:v>0.61105137731916637</c:v>
                </c:pt>
                <c:pt idx="39">
                  <c:v>0.60712951475707899</c:v>
                </c:pt>
                <c:pt idx="40">
                  <c:v>0.60312810961517838</c:v>
                </c:pt>
                <c:pt idx="41">
                  <c:v>0.59904838076023292</c:v>
                </c:pt>
                <c:pt idx="42">
                  <c:v>0.59489157091717326</c:v>
                </c:pt>
                <c:pt idx="43">
                  <c:v>0.59065894629054538</c:v>
                </c:pt>
                <c:pt idx="44">
                  <c:v>0.58635179617881295</c:v>
                </c:pt>
                <c:pt idx="45">
                  <c:v>0.58197143258162443</c:v>
                </c:pt>
                <c:pt idx="46">
                  <c:v>0.57751918980016492</c:v>
                </c:pt>
                <c:pt idx="47">
                  <c:v>0.57299642403071549</c:v>
                </c:pt>
                <c:pt idx="48">
                  <c:v>0.5684045129515426</c:v>
                </c:pt>
                <c:pt idx="49">
                  <c:v>0.5637448553032437</c:v>
                </c:pt>
                <c:pt idx="50">
                  <c:v>0.55901887046267773</c:v>
                </c:pt>
                <c:pt idx="51">
                  <c:v>0.55422799801060874</c:v>
                </c:pt>
                <c:pt idx="52">
                  <c:v>0.54937369729319563</c:v>
                </c:pt>
                <c:pt idx="53">
                  <c:v>0.5444574469774619</c:v>
                </c:pt>
                <c:pt idx="54">
                  <c:v>0.53948074460087836</c:v>
                </c:pt>
                <c:pt idx="55">
                  <c:v>0.53444510611519935</c:v>
                </c:pt>
                <c:pt idx="56">
                  <c:v>0.52935206542468882</c:v>
                </c:pt>
                <c:pt idx="57">
                  <c:v>0.52420317391887872</c:v>
                </c:pt>
                <c:pt idx="58">
                  <c:v>0.51900000000000002</c:v>
                </c:pt>
                <c:pt idx="59">
                  <c:v>0.51374412860523266</c:v>
                </c:pt>
                <c:pt idx="60">
                  <c:v>0.5084371607239182</c:v>
                </c:pt>
                <c:pt idx="61">
                  <c:v>0.5030807129098831</c:v>
                </c:pt>
                <c:pt idx="62">
                  <c:v>0.49767641678902075</c:v>
                </c:pt>
                <c:pt idx="63">
                  <c:v>0.49222591856228198</c:v>
                </c:pt>
                <c:pt idx="64">
                  <c:v>0.4867308785042268</c:v>
                </c:pt>
                <c:pt idx="65">
                  <c:v>0.4811929704572887</c:v>
                </c:pt>
                <c:pt idx="66">
                  <c:v>0.47561388132190552</c:v>
                </c:pt>
                <c:pt idx="67">
                  <c:v>0.46999531054267391</c:v>
                </c:pt>
                <c:pt idx="68">
                  <c:v>0.46433896959068138</c:v>
                </c:pt>
                <c:pt idx="69">
                  <c:v>0.45864658144217618</c:v>
                </c:pt>
                <c:pt idx="70">
                  <c:v>0.45291988005373179</c:v>
                </c:pt>
                <c:pt idx="71">
                  <c:v>0.44716060983406691</c:v>
                </c:pt>
                <c:pt idx="72">
                  <c:v>0.44137052511268171</c:v>
                </c:pt>
                <c:pt idx="73">
                  <c:v>0.43555138960547213</c:v>
                </c:pt>
                <c:pt idx="74">
                  <c:v>0.42970497587748496</c:v>
                </c:pt>
                <c:pt idx="75">
                  <c:v>0.42383306480297722</c:v>
                </c:pt>
                <c:pt idx="76">
                  <c:v>0.41793744502294472</c:v>
                </c:pt>
                <c:pt idx="77">
                  <c:v>0.41201991240028452</c:v>
                </c:pt>
                <c:pt idx="78">
                  <c:v>0.40608226947275788</c:v>
                </c:pt>
                <c:pt idx="79">
                  <c:v>0.40012632490391986</c:v>
                </c:pt>
                <c:pt idx="80">
                  <c:v>0.39415389293218261</c:v>
                </c:pt>
                <c:pt idx="81">
                  <c:v>0.38816679281818101</c:v>
                </c:pt>
                <c:pt idx="82">
                  <c:v>0.3821668482906081</c:v>
                </c:pt>
                <c:pt idx="83">
                  <c:v>0.37615588699068969</c:v>
                </c:pt>
                <c:pt idx="84">
                  <c:v>0.37013573991546733</c:v>
                </c:pt>
                <c:pt idx="85">
                  <c:v>0.36410824086005861</c:v>
                </c:pt>
                <c:pt idx="86">
                  <c:v>0.35807522585906537</c:v>
                </c:pt>
                <c:pt idx="87">
                  <c:v>0.35203853262730012</c:v>
                </c:pt>
                <c:pt idx="88">
                  <c:v>0.34599999999999997</c:v>
                </c:pt>
                <c:pt idx="89">
                  <c:v>0.33996146737269989</c:v>
                </c:pt>
                <c:pt idx="90">
                  <c:v>0.33392477414093463</c:v>
                </c:pt>
                <c:pt idx="91">
                  <c:v>0.3278917591399414</c:v>
                </c:pt>
                <c:pt idx="92">
                  <c:v>0.32186426008453262</c:v>
                </c:pt>
                <c:pt idx="93">
                  <c:v>0.3158441130093102</c:v>
                </c:pt>
                <c:pt idx="94">
                  <c:v>0.30983315170939185</c:v>
                </c:pt>
                <c:pt idx="95">
                  <c:v>0.303833207181819</c:v>
                </c:pt>
                <c:pt idx="96">
                  <c:v>0.29784610706781739</c:v>
                </c:pt>
                <c:pt idx="97">
                  <c:v>0.29187367509608009</c:v>
                </c:pt>
                <c:pt idx="98">
                  <c:v>0.28591773052724212</c:v>
                </c:pt>
                <c:pt idx="99">
                  <c:v>0.27998008759971549</c:v>
                </c:pt>
                <c:pt idx="100">
                  <c:v>0.27406255497705523</c:v>
                </c:pt>
                <c:pt idx="101">
                  <c:v>0.26816693519702267</c:v>
                </c:pt>
                <c:pt idx="102">
                  <c:v>0.26229502412251493</c:v>
                </c:pt>
                <c:pt idx="103">
                  <c:v>0.25644861039452777</c:v>
                </c:pt>
                <c:pt idx="104">
                  <c:v>0.25062947488731829</c:v>
                </c:pt>
                <c:pt idx="105">
                  <c:v>0.24483939016593309</c:v>
                </c:pt>
                <c:pt idx="106">
                  <c:v>0.23908011994626821</c:v>
                </c:pt>
                <c:pt idx="107">
                  <c:v>0.23335341855782377</c:v>
                </c:pt>
                <c:pt idx="108">
                  <c:v>0.22766103040931862</c:v>
                </c:pt>
                <c:pt idx="109">
                  <c:v>0.2220046894573261</c:v>
                </c:pt>
                <c:pt idx="110">
                  <c:v>0.2163861186780944</c:v>
                </c:pt>
                <c:pt idx="111">
                  <c:v>0.21080702954271127</c:v>
                </c:pt>
                <c:pt idx="112">
                  <c:v>0.20526912149577309</c:v>
                </c:pt>
                <c:pt idx="113">
                  <c:v>0.19977408143771802</c:v>
                </c:pt>
                <c:pt idx="114">
                  <c:v>0.19432358321097917</c:v>
                </c:pt>
                <c:pt idx="115">
                  <c:v>0.18891928709011682</c:v>
                </c:pt>
                <c:pt idx="116">
                  <c:v>0.18356283927608172</c:v>
                </c:pt>
                <c:pt idx="117">
                  <c:v>0.1782558713947674</c:v>
                </c:pt>
                <c:pt idx="118">
                  <c:v>0.17300000000000007</c:v>
                </c:pt>
                <c:pt idx="119">
                  <c:v>0.1677968260811212</c:v>
                </c:pt>
                <c:pt idx="120">
                  <c:v>0.16264793457531113</c:v>
                </c:pt>
                <c:pt idx="121">
                  <c:v>0.15755489388480062</c:v>
                </c:pt>
                <c:pt idx="122">
                  <c:v>0.15251925539912164</c:v>
                </c:pt>
                <c:pt idx="123">
                  <c:v>0.14754255302253802</c:v>
                </c:pt>
                <c:pt idx="124">
                  <c:v>0.14262630270680432</c:v>
                </c:pt>
                <c:pt idx="125">
                  <c:v>0.13777200198939124</c:v>
                </c:pt>
                <c:pt idx="126">
                  <c:v>0.13298112953732222</c:v>
                </c:pt>
                <c:pt idx="127">
                  <c:v>0.12825514469675628</c:v>
                </c:pt>
                <c:pt idx="128">
                  <c:v>0.12359548704845738</c:v>
                </c:pt>
                <c:pt idx="129">
                  <c:v>0.11900357596928451</c:v>
                </c:pt>
                <c:pt idx="130">
                  <c:v>0.11448081019983505</c:v>
                </c:pt>
                <c:pt idx="131">
                  <c:v>0.11002856741837555</c:v>
                </c:pt>
                <c:pt idx="132">
                  <c:v>0.10564820382118689</c:v>
                </c:pt>
                <c:pt idx="133">
                  <c:v>0.10134105370945456</c:v>
                </c:pt>
                <c:pt idx="134">
                  <c:v>9.7108429082826686E-2</c:v>
                </c:pt>
                <c:pt idx="135">
                  <c:v>9.2951619239767025E-2</c:v>
                </c:pt>
                <c:pt idx="136">
                  <c:v>8.8871890384821683E-2</c:v>
                </c:pt>
                <c:pt idx="137">
                  <c:v>8.4870485242920901E-2</c:v>
                </c:pt>
                <c:pt idx="138">
                  <c:v>8.0948622680833637E-2</c:v>
                </c:pt>
                <c:pt idx="139">
                  <c:v>7.7107497335888064E-2</c:v>
                </c:pt>
                <c:pt idx="140">
                  <c:v>7.3348279252074211E-2</c:v>
                </c:pt>
                <c:pt idx="141">
                  <c:v>6.9672113523636614E-2</c:v>
                </c:pt>
                <c:pt idx="142">
                  <c:v>6.6080119946268223E-2</c:v>
                </c:pt>
                <c:pt idx="143">
                  <c:v>6.257339267600881E-2</c:v>
                </c:pt>
                <c:pt idx="144">
                  <c:v>5.9152999895955571E-2</c:v>
                </c:pt>
                <c:pt idx="145">
                  <c:v>5.5819983490883296E-2</c:v>
                </c:pt>
                <c:pt idx="146">
                  <c:v>5.257535872987662E-2</c:v>
                </c:pt>
                <c:pt idx="147">
                  <c:v>4.9420113957069189E-2</c:v>
                </c:pt>
                <c:pt idx="148">
                  <c:v>4.6355210290584203E-2</c:v>
                </c:pt>
                <c:pt idx="149">
                  <c:v>4.3381581329769048E-2</c:v>
                </c:pt>
                <c:pt idx="150">
                  <c:v>4.0500132870811278E-2</c:v>
                </c:pt>
                <c:pt idx="151">
                  <c:v>3.7711742630824718E-2</c:v>
                </c:pt>
                <c:pt idx="152">
                  <c:v>3.5017259980488213E-2</c:v>
                </c:pt>
                <c:pt idx="153">
                  <c:v>3.2417505685319092E-2</c:v>
                </c:pt>
                <c:pt idx="154">
                  <c:v>2.9913271655660156E-2</c:v>
                </c:pt>
                <c:pt idx="155">
                  <c:v>2.7505320705455638E-2</c:v>
                </c:pt>
                <c:pt idx="156">
                  <c:v>2.5194386319891571E-2</c:v>
                </c:pt>
                <c:pt idx="157">
                  <c:v>2.2981172431968178E-2</c:v>
                </c:pt>
                <c:pt idx="158">
                  <c:v>2.0866353208075727E-2</c:v>
                </c:pt>
                <c:pt idx="159">
                  <c:v>1.8850572842636359E-2</c:v>
                </c:pt>
                <c:pt idx="160">
                  <c:v>1.6934445361876882E-2</c:v>
                </c:pt>
                <c:pt idx="161">
                  <c:v>1.5118554436789722E-2</c:v>
                </c:pt>
                <c:pt idx="162">
                  <c:v>1.3403453205341642E-2</c:v>
                </c:pt>
                <c:pt idx="163">
                  <c:v>1.1789664103982411E-2</c:v>
                </c:pt>
                <c:pt idx="164">
                  <c:v>1.0277678708505211E-2</c:v>
                </c:pt>
                <c:pt idx="165">
                  <c:v>8.8679575843086389E-3</c:v>
                </c:pt>
                <c:pt idx="166">
                  <c:v>7.5609301461032064E-3</c:v>
                </c:pt>
                <c:pt idx="167">
                  <c:v>6.3569945271082506E-3</c:v>
                </c:pt>
                <c:pt idx="168">
                  <c:v>5.2565174577759999E-3</c:v>
                </c:pt>
                <c:pt idx="169">
                  <c:v>4.2598341540823759E-3</c:v>
                </c:pt>
                <c:pt idx="170">
                  <c:v>3.3672482154166739E-3</c:v>
                </c:pt>
                <c:pt idx="171">
                  <c:v>2.5790315321025936E-3</c:v>
                </c:pt>
                <c:pt idx="172">
                  <c:v>1.8954242025774337E-3</c:v>
                </c:pt>
                <c:pt idx="173">
                  <c:v>1.3166344602560387E-3</c:v>
                </c:pt>
                <c:pt idx="174">
                  <c:v>8.4283861010081562E-4</c:v>
                </c:pt>
                <c:pt idx="175">
                  <c:v>4.741809749174708E-4</c:v>
                </c:pt>
                <c:pt idx="176">
                  <c:v>2.1077385139284255E-4</c:v>
                </c:pt>
                <c:pt idx="177">
                  <c:v>5.2697475888596745E-5</c:v>
                </c:pt>
                <c:pt idx="178">
                  <c:v>0</c:v>
                </c:pt>
                <c:pt idx="179">
                  <c:v>5.2697475888596745E-5</c:v>
                </c:pt>
                <c:pt idx="180">
                  <c:v>2.1077385139284255E-4</c:v>
                </c:pt>
                <c:pt idx="181">
                  <c:v>4.741809749174708E-4</c:v>
                </c:pt>
                <c:pt idx="182">
                  <c:v>8.4283861010081562E-4</c:v>
                </c:pt>
                <c:pt idx="183">
                  <c:v>1.3166344602560387E-3</c:v>
                </c:pt>
                <c:pt idx="184">
                  <c:v>1.8954242025774337E-3</c:v>
                </c:pt>
                <c:pt idx="185">
                  <c:v>2.5790315321025381E-3</c:v>
                </c:pt>
                <c:pt idx="186">
                  <c:v>3.3672482154166739E-3</c:v>
                </c:pt>
                <c:pt idx="187">
                  <c:v>4.2598341540823204E-3</c:v>
                </c:pt>
                <c:pt idx="188">
                  <c:v>5.2565174577759999E-3</c:v>
                </c:pt>
                <c:pt idx="189">
                  <c:v>6.3569945271082506E-3</c:v>
                </c:pt>
                <c:pt idx="190">
                  <c:v>7.5609301461032619E-3</c:v>
                </c:pt>
                <c:pt idx="191">
                  <c:v>8.8679575843085834E-3</c:v>
                </c:pt>
                <c:pt idx="192">
                  <c:v>1.0277678708505211E-2</c:v>
                </c:pt>
                <c:pt idx="193">
                  <c:v>1.1789664103982356E-2</c:v>
                </c:pt>
                <c:pt idx="194">
                  <c:v>1.3403453205341642E-2</c:v>
                </c:pt>
                <c:pt idx="195">
                  <c:v>1.5118554436789722E-2</c:v>
                </c:pt>
                <c:pt idx="196">
                  <c:v>1.6934445361876826E-2</c:v>
                </c:pt>
                <c:pt idx="197">
                  <c:v>1.8850572842636415E-2</c:v>
                </c:pt>
                <c:pt idx="198">
                  <c:v>2.0866353208075672E-2</c:v>
                </c:pt>
                <c:pt idx="199">
                  <c:v>2.2981172431968178E-2</c:v>
                </c:pt>
                <c:pt idx="200">
                  <c:v>2.5194386319891571E-2</c:v>
                </c:pt>
                <c:pt idx="201">
                  <c:v>2.7505320705455638E-2</c:v>
                </c:pt>
                <c:pt idx="202">
                  <c:v>2.9913271655660101E-2</c:v>
                </c:pt>
                <c:pt idx="203">
                  <c:v>3.2417505685319092E-2</c:v>
                </c:pt>
                <c:pt idx="204">
                  <c:v>3.5017259980488213E-2</c:v>
                </c:pt>
                <c:pt idx="205">
                  <c:v>3.7711742630824718E-2</c:v>
                </c:pt>
                <c:pt idx="206">
                  <c:v>4.0500132870811278E-2</c:v>
                </c:pt>
                <c:pt idx="207">
                  <c:v>4.3381581329769048E-2</c:v>
                </c:pt>
                <c:pt idx="208">
                  <c:v>4.6355210290584259E-2</c:v>
                </c:pt>
                <c:pt idx="209">
                  <c:v>4.9420113957069134E-2</c:v>
                </c:pt>
                <c:pt idx="210">
                  <c:v>5.2575358729876565E-2</c:v>
                </c:pt>
                <c:pt idx="211">
                  <c:v>5.5819983490883296E-2</c:v>
                </c:pt>
                <c:pt idx="212">
                  <c:v>5.9152999895955516E-2</c:v>
                </c:pt>
                <c:pt idx="213">
                  <c:v>6.257339267600881E-2</c:v>
                </c:pt>
                <c:pt idx="214">
                  <c:v>6.6080119946268112E-2</c:v>
                </c:pt>
                <c:pt idx="215">
                  <c:v>6.967211352363667E-2</c:v>
                </c:pt>
                <c:pt idx="216">
                  <c:v>7.3348279252074156E-2</c:v>
                </c:pt>
                <c:pt idx="217">
                  <c:v>7.710749733588812E-2</c:v>
                </c:pt>
                <c:pt idx="218">
                  <c:v>8.0948622680833582E-2</c:v>
                </c:pt>
                <c:pt idx="219">
                  <c:v>8.4870485242920846E-2</c:v>
                </c:pt>
                <c:pt idx="220">
                  <c:v>8.8871890384821572E-2</c:v>
                </c:pt>
                <c:pt idx="221">
                  <c:v>9.2951619239766969E-2</c:v>
                </c:pt>
                <c:pt idx="222">
                  <c:v>9.7108429082826714E-2</c:v>
                </c:pt>
                <c:pt idx="223">
                  <c:v>0.10134105370945448</c:v>
                </c:pt>
                <c:pt idx="224">
                  <c:v>0.10564820382118695</c:v>
                </c:pt>
                <c:pt idx="225">
                  <c:v>0.11002856741837547</c:v>
                </c:pt>
                <c:pt idx="226">
                  <c:v>0.11448081019983508</c:v>
                </c:pt>
                <c:pt idx="227">
                  <c:v>0.11900357596928449</c:v>
                </c:pt>
                <c:pt idx="228">
                  <c:v>0.12359548704845733</c:v>
                </c:pt>
                <c:pt idx="229">
                  <c:v>0.12825514469675611</c:v>
                </c:pt>
                <c:pt idx="230">
                  <c:v>0.1329811295373223</c:v>
                </c:pt>
                <c:pt idx="231">
                  <c:v>0.1377720019893913</c:v>
                </c:pt>
                <c:pt idx="232">
                  <c:v>0.14262630270680424</c:v>
                </c:pt>
                <c:pt idx="233">
                  <c:v>0.14754255302253794</c:v>
                </c:pt>
                <c:pt idx="234">
                  <c:v>0.15251925539912167</c:v>
                </c:pt>
                <c:pt idx="235">
                  <c:v>0.15755489388480065</c:v>
                </c:pt>
                <c:pt idx="236">
                  <c:v>0.16264793457531104</c:v>
                </c:pt>
                <c:pt idx="237">
                  <c:v>0.16779682608112115</c:v>
                </c:pt>
                <c:pt idx="238">
                  <c:v>0.17299999999999982</c:v>
                </c:pt>
                <c:pt idx="239">
                  <c:v>0.17825587139476745</c:v>
                </c:pt>
                <c:pt idx="240">
                  <c:v>0.18356283927608177</c:v>
                </c:pt>
                <c:pt idx="241">
                  <c:v>0.18891928709011677</c:v>
                </c:pt>
                <c:pt idx="242">
                  <c:v>0.19432358321097909</c:v>
                </c:pt>
                <c:pt idx="243">
                  <c:v>0.19977408143771808</c:v>
                </c:pt>
                <c:pt idx="244">
                  <c:v>0.20526912149577314</c:v>
                </c:pt>
                <c:pt idx="245">
                  <c:v>0.21080702954271124</c:v>
                </c:pt>
                <c:pt idx="246">
                  <c:v>0.21638611867809432</c:v>
                </c:pt>
                <c:pt idx="247">
                  <c:v>0.22200468945732593</c:v>
                </c:pt>
                <c:pt idx="248">
                  <c:v>0.22766103040931868</c:v>
                </c:pt>
                <c:pt idx="249">
                  <c:v>0.23335341855782377</c:v>
                </c:pt>
                <c:pt idx="250">
                  <c:v>0.23908011994626813</c:v>
                </c:pt>
                <c:pt idx="251">
                  <c:v>0.24483939016593292</c:v>
                </c:pt>
                <c:pt idx="252">
                  <c:v>0.25062947488731835</c:v>
                </c:pt>
                <c:pt idx="253">
                  <c:v>0.25644861039452782</c:v>
                </c:pt>
                <c:pt idx="254">
                  <c:v>0.26229502412251493</c:v>
                </c:pt>
                <c:pt idx="255">
                  <c:v>0.26816693519702262</c:v>
                </c:pt>
                <c:pt idx="256">
                  <c:v>0.27406255497705512</c:v>
                </c:pt>
                <c:pt idx="257">
                  <c:v>0.27998008759971554</c:v>
                </c:pt>
                <c:pt idx="258">
                  <c:v>0.28591773052724206</c:v>
                </c:pt>
                <c:pt idx="259">
                  <c:v>0.29187367509608003</c:v>
                </c:pt>
                <c:pt idx="260">
                  <c:v>0.29784610706781722</c:v>
                </c:pt>
                <c:pt idx="261">
                  <c:v>0.30383320718181905</c:v>
                </c:pt>
                <c:pt idx="262">
                  <c:v>0.30983315170939191</c:v>
                </c:pt>
                <c:pt idx="263">
                  <c:v>0.3158441130093102</c:v>
                </c:pt>
                <c:pt idx="264">
                  <c:v>0.32186426008453251</c:v>
                </c:pt>
                <c:pt idx="265">
                  <c:v>0.32789175913994123</c:v>
                </c:pt>
                <c:pt idx="266">
                  <c:v>0.33392477414093469</c:v>
                </c:pt>
                <c:pt idx="267">
                  <c:v>0.33996146737269989</c:v>
                </c:pt>
                <c:pt idx="268">
                  <c:v>0.34599999999999992</c:v>
                </c:pt>
                <c:pt idx="269">
                  <c:v>0.35203853262729995</c:v>
                </c:pt>
                <c:pt idx="270">
                  <c:v>0.35807522585906543</c:v>
                </c:pt>
                <c:pt idx="271">
                  <c:v>0.36410824086005855</c:v>
                </c:pt>
                <c:pt idx="272">
                  <c:v>0.37013573991546728</c:v>
                </c:pt>
                <c:pt idx="273">
                  <c:v>0.37615588699068958</c:v>
                </c:pt>
                <c:pt idx="274">
                  <c:v>0.38216684829060787</c:v>
                </c:pt>
                <c:pt idx="275">
                  <c:v>0.38816679281818106</c:v>
                </c:pt>
                <c:pt idx="276">
                  <c:v>0.39415389293218261</c:v>
                </c:pt>
                <c:pt idx="277">
                  <c:v>0.40012632490391981</c:v>
                </c:pt>
                <c:pt idx="278">
                  <c:v>0.40608226947275772</c:v>
                </c:pt>
                <c:pt idx="279">
                  <c:v>0.41201991240028457</c:v>
                </c:pt>
                <c:pt idx="280">
                  <c:v>0.41793744502294472</c:v>
                </c:pt>
                <c:pt idx="281">
                  <c:v>0.42383306480297722</c:v>
                </c:pt>
                <c:pt idx="282">
                  <c:v>0.42970497587748491</c:v>
                </c:pt>
                <c:pt idx="283">
                  <c:v>0.43555138960547202</c:v>
                </c:pt>
                <c:pt idx="284">
                  <c:v>0.44137052511268177</c:v>
                </c:pt>
                <c:pt idx="285">
                  <c:v>0.44716060983406686</c:v>
                </c:pt>
                <c:pt idx="286">
                  <c:v>0.45291988005373174</c:v>
                </c:pt>
                <c:pt idx="287">
                  <c:v>0.45864658144217607</c:v>
                </c:pt>
                <c:pt idx="288">
                  <c:v>0.46433896959068144</c:v>
                </c:pt>
                <c:pt idx="289">
                  <c:v>0.46999531054267391</c:v>
                </c:pt>
                <c:pt idx="290">
                  <c:v>0.47561388132190552</c:v>
                </c:pt>
                <c:pt idx="291">
                  <c:v>0.48119297045728859</c:v>
                </c:pt>
                <c:pt idx="292">
                  <c:v>0.48673087850422669</c:v>
                </c:pt>
                <c:pt idx="293">
                  <c:v>0.49222591856228204</c:v>
                </c:pt>
                <c:pt idx="294">
                  <c:v>0.49767641678902075</c:v>
                </c:pt>
                <c:pt idx="295">
                  <c:v>0.5030807129098831</c:v>
                </c:pt>
                <c:pt idx="296">
                  <c:v>0.50843716072391798</c:v>
                </c:pt>
                <c:pt idx="297">
                  <c:v>0.51374412860523266</c:v>
                </c:pt>
                <c:pt idx="298">
                  <c:v>0.51900000000000002</c:v>
                </c:pt>
                <c:pt idx="299">
                  <c:v>0.52420317391887872</c:v>
                </c:pt>
                <c:pt idx="300">
                  <c:v>0.52935206542468882</c:v>
                </c:pt>
                <c:pt idx="301">
                  <c:v>0.53444510611519913</c:v>
                </c:pt>
                <c:pt idx="302">
                  <c:v>0.53948074460087847</c:v>
                </c:pt>
                <c:pt idx="303">
                  <c:v>0.5444574469774619</c:v>
                </c:pt>
                <c:pt idx="304">
                  <c:v>0.54937369729319563</c:v>
                </c:pt>
                <c:pt idx="305">
                  <c:v>0.55422799801060851</c:v>
                </c:pt>
                <c:pt idx="306">
                  <c:v>0.55901887046267784</c:v>
                </c:pt>
                <c:pt idx="307">
                  <c:v>0.5637448553032437</c:v>
                </c:pt>
                <c:pt idx="308">
                  <c:v>0.56840451295154248</c:v>
                </c:pt>
                <c:pt idx="309">
                  <c:v>0.57299642403071538</c:v>
                </c:pt>
                <c:pt idx="310">
                  <c:v>0.57751918980016481</c:v>
                </c:pt>
                <c:pt idx="311">
                  <c:v>0.58197143258162454</c:v>
                </c:pt>
                <c:pt idx="312">
                  <c:v>0.58635179617881295</c:v>
                </c:pt>
                <c:pt idx="313">
                  <c:v>0.59065894629054538</c:v>
                </c:pt>
                <c:pt idx="314">
                  <c:v>0.59489157091717315</c:v>
                </c:pt>
                <c:pt idx="315">
                  <c:v>0.59904838076023303</c:v>
                </c:pt>
                <c:pt idx="316">
                  <c:v>0.60312810961517838</c:v>
                </c:pt>
                <c:pt idx="317">
                  <c:v>0.60712951475707899</c:v>
                </c:pt>
                <c:pt idx="318">
                  <c:v>0.61105137731916626</c:v>
                </c:pt>
                <c:pt idx="319">
                  <c:v>0.61489250266411177</c:v>
                </c:pt>
                <c:pt idx="320">
                  <c:v>0.61865172074792585</c:v>
                </c:pt>
                <c:pt idx="321">
                  <c:v>0.62232788647636328</c:v>
                </c:pt>
                <c:pt idx="322">
                  <c:v>0.62591988005373178</c:v>
                </c:pt>
                <c:pt idx="323">
                  <c:v>0.62942660732399103</c:v>
                </c:pt>
                <c:pt idx="324">
                  <c:v>0.63284700010404449</c:v>
                </c:pt>
                <c:pt idx="325">
                  <c:v>0.63618001650911671</c:v>
                </c:pt>
                <c:pt idx="326">
                  <c:v>0.63942464127012333</c:v>
                </c:pt>
                <c:pt idx="327">
                  <c:v>0.64257988604293081</c:v>
                </c:pt>
                <c:pt idx="328">
                  <c:v>0.64564478970941563</c:v>
                </c:pt>
                <c:pt idx="329">
                  <c:v>0.64861841867023085</c:v>
                </c:pt>
                <c:pt idx="330">
                  <c:v>0.65149986712918873</c:v>
                </c:pt>
                <c:pt idx="331">
                  <c:v>0.65428825736917529</c:v>
                </c:pt>
                <c:pt idx="332">
                  <c:v>0.65698274001951162</c:v>
                </c:pt>
                <c:pt idx="333">
                  <c:v>0.65958249431468086</c:v>
                </c:pt>
                <c:pt idx="334">
                  <c:v>0.6620867283443399</c:v>
                </c:pt>
                <c:pt idx="335">
                  <c:v>0.66449467929454431</c:v>
                </c:pt>
                <c:pt idx="336">
                  <c:v>0.66680561368010838</c:v>
                </c:pt>
                <c:pt idx="337">
                  <c:v>0.66901882756803166</c:v>
                </c:pt>
                <c:pt idx="338">
                  <c:v>0.67113364679192422</c:v>
                </c:pt>
                <c:pt idx="339">
                  <c:v>0.67314942715736359</c:v>
                </c:pt>
                <c:pt idx="340">
                  <c:v>0.67506555463812301</c:v>
                </c:pt>
                <c:pt idx="341">
                  <c:v>0.67688144556321017</c:v>
                </c:pt>
                <c:pt idx="342">
                  <c:v>0.67859654679465831</c:v>
                </c:pt>
                <c:pt idx="343">
                  <c:v>0.68021033589601765</c:v>
                </c:pt>
                <c:pt idx="344">
                  <c:v>0.68172232129149468</c:v>
                </c:pt>
                <c:pt idx="345">
                  <c:v>0.68313204241569125</c:v>
                </c:pt>
                <c:pt idx="346">
                  <c:v>0.68443906985389669</c:v>
                </c:pt>
                <c:pt idx="347">
                  <c:v>0.6856430054728917</c:v>
                </c:pt>
                <c:pt idx="348">
                  <c:v>0.68674348254222395</c:v>
                </c:pt>
                <c:pt idx="349">
                  <c:v>0.68774016584591757</c:v>
                </c:pt>
                <c:pt idx="350">
                  <c:v>0.68863275178458327</c:v>
                </c:pt>
                <c:pt idx="351">
                  <c:v>0.68942096846789735</c:v>
                </c:pt>
                <c:pt idx="352">
                  <c:v>0.69010457579742246</c:v>
                </c:pt>
                <c:pt idx="353">
                  <c:v>0.69068336553974397</c:v>
                </c:pt>
                <c:pt idx="354">
                  <c:v>0.69115716138989913</c:v>
                </c:pt>
                <c:pt idx="355">
                  <c:v>0.69152581902508248</c:v>
                </c:pt>
                <c:pt idx="356">
                  <c:v>0.69178922614860716</c:v>
                </c:pt>
                <c:pt idx="357">
                  <c:v>0.69194730252411141</c:v>
                </c:pt>
                <c:pt idx="358">
                  <c:v>0.69199999999999995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571-4049-B0E3-98FE67483050}"/>
            </c:ext>
          </c:extLst>
        </c:ser>
        <c:ser>
          <c:idx val="2"/>
          <c:order val="2"/>
          <c:tx>
            <c:v>Rear Sprocket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'RMZ250'!$AB$3:$AB$361</c:f>
              <c:numCache>
                <c:formatCode>General</c:formatCode>
                <c:ptCount val="359"/>
                <c:pt idx="0">
                  <c:v>1.4873560748690333</c:v>
                </c:pt>
                <c:pt idx="1">
                  <c:v>1.4897114320548377</c:v>
                </c:pt>
                <c:pt idx="2">
                  <c:v>1.4920653540927975</c:v>
                </c:pt>
                <c:pt idx="3">
                  <c:v>1.4944171239554571</c:v>
                </c:pt>
                <c:pt idx="4">
                  <c:v>1.4991113425411333</c:v>
                </c:pt>
                <c:pt idx="5">
                  <c:v>1.5014523613596951</c:v>
                </c:pt>
                <c:pt idx="6">
                  <c:v>1.503788368629609</c:v>
                </c:pt>
                <c:pt idx="7">
                  <c:v>1.5061186527804313</c:v>
                </c:pt>
                <c:pt idx="8">
                  <c:v>1.5084425039850358</c:v>
                </c:pt>
                <c:pt idx="9">
                  <c:v>1.5107592143758337</c:v>
                </c:pt>
                <c:pt idx="10">
                  <c:v>1.5130680782603976</c:v>
                </c:pt>
                <c:pt idx="11">
                  <c:v>1.5153683923364218</c:v>
                </c:pt>
                <c:pt idx="12">
                  <c:v>1.5176594559059553</c:v>
                </c:pt>
                <c:pt idx="13">
                  <c:v>1.5199405710888403</c:v>
                </c:pt>
                <c:pt idx="14">
                  <c:v>1.5222110430352951</c:v>
                </c:pt>
                <c:pt idx="15">
                  <c:v>1.5244701801375695</c:v>
                </c:pt>
                <c:pt idx="16">
                  <c:v>1.526717294240618</c:v>
                </c:pt>
                <c:pt idx="17">
                  <c:v>1.5289517008517162</c:v>
                </c:pt>
                <c:pt idx="18">
                  <c:v>1.5311727193489655</c:v>
                </c:pt>
                <c:pt idx="19">
                  <c:v>1.5333796731886156</c:v>
                </c:pt>
                <c:pt idx="20">
                  <c:v>1.5355718901111481</c:v>
                </c:pt>
                <c:pt idx="21">
                  <c:v>1.5377487023460521</c:v>
                </c:pt>
                <c:pt idx="22">
                  <c:v>1.5399094468152332</c:v>
                </c:pt>
                <c:pt idx="23">
                  <c:v>1.5420534653349944</c:v>
                </c:pt>
                <c:pt idx="24">
                  <c:v>1.5441801048165256</c:v>
                </c:pt>
                <c:pt idx="25">
                  <c:v>1.546288717464839</c:v>
                </c:pt>
                <c:pt idx="26">
                  <c:v>1.5483786609760954</c:v>
                </c:pt>
                <c:pt idx="27">
                  <c:v>1.5504492987332557</c:v>
                </c:pt>
                <c:pt idx="28">
                  <c:v>1.5525</c:v>
                </c:pt>
                <c:pt idx="29">
                  <c:v>1.5545301401128575</c:v>
                </c:pt>
                <c:pt idx="30">
                  <c:v>1.5565391006714828</c:v>
                </c:pt>
                <c:pt idx="31">
                  <c:v>1.5585262697270288</c:v>
                </c:pt>
                <c:pt idx="32">
                  <c:v>1.5604910419685509</c:v>
                </c:pt>
                <c:pt idx="33">
                  <c:v>1.5624328189073913</c:v>
                </c:pt>
                <c:pt idx="34">
                  <c:v>1.5643510090594839</c:v>
                </c:pt>
                <c:pt idx="35">
                  <c:v>1.5662450281255267</c:v>
                </c:pt>
                <c:pt idx="36">
                  <c:v>1.5681142991689641</c:v>
                </c:pt>
                <c:pt idx="37">
                  <c:v>1.5699582527917282</c:v>
                </c:pt>
                <c:pt idx="38">
                  <c:v>1.571776327307683</c:v>
                </c:pt>
                <c:pt idx="39">
                  <c:v>1.5735679689137185</c:v>
                </c:pt>
                <c:pt idx="40">
                  <c:v>1.575332631858446</c:v>
                </c:pt>
                <c:pt idx="41">
                  <c:v>1.5770697786084373</c:v>
                </c:pt>
                <c:pt idx="42">
                  <c:v>1.5787788800119646</c:v>
                </c:pt>
                <c:pt idx="43">
                  <c:v>1.5804594154601841</c:v>
                </c:pt>
                <c:pt idx="44">
                  <c:v>1.5821108730457181</c:v>
                </c:pt>
                <c:pt idx="45">
                  <c:v>1.583732749718588</c:v>
                </c:pt>
                <c:pt idx="46">
                  <c:v>1.5853245514394483</c:v>
                </c:pt>
                <c:pt idx="47">
                  <c:v>1.5868857933300744</c:v>
                </c:pt>
                <c:pt idx="48">
                  <c:v>1.5884159998210621</c:v>
                </c:pt>
                <c:pt idx="49">
                  <c:v>1.5899147047966911</c:v>
                </c:pt>
                <c:pt idx="50">
                  <c:v>1.5913814517369076</c:v>
                </c:pt>
                <c:pt idx="51">
                  <c:v>1.5928157938563847</c:v>
                </c:pt>
                <c:pt idx="52">
                  <c:v>1.5942172942406181</c:v>
                </c:pt>
                <c:pt idx="53">
                  <c:v>1.5955855259790139</c:v>
                </c:pt>
                <c:pt idx="54">
                  <c:v>1.5969200722949308</c:v>
                </c:pt>
                <c:pt idx="55">
                  <c:v>1.5982205266726324</c:v>
                </c:pt>
                <c:pt idx="56">
                  <c:v>1.5994864929811177</c:v>
                </c:pt>
                <c:pt idx="57">
                  <c:v>1.6007175855947853</c:v>
                </c:pt>
                <c:pt idx="58">
                  <c:v>1.6019134295108994</c:v>
                </c:pt>
                <c:pt idx="59">
                  <c:v>1.6030736604638185</c:v>
                </c:pt>
                <c:pt idx="60">
                  <c:v>1.6041979250359553</c:v>
                </c:pt>
                <c:pt idx="61">
                  <c:v>1.6052858807654298</c:v>
                </c:pt>
                <c:pt idx="62">
                  <c:v>1.6063371962503876</c:v>
                </c:pt>
                <c:pt idx="63">
                  <c:v>1.6073515512499479</c:v>
                </c:pt>
                <c:pt idx="64">
                  <c:v>1.6083286367817513</c:v>
                </c:pt>
                <c:pt idx="65">
                  <c:v>1.6092681552160795</c:v>
                </c:pt>
                <c:pt idx="66">
                  <c:v>1.6101698203665165</c:v>
                </c:pt>
                <c:pt idx="67">
                  <c:v>1.6110333575771223</c:v>
                </c:pt>
                <c:pt idx="68">
                  <c:v>1.6118585038060977</c:v>
                </c:pt>
                <c:pt idx="69">
                  <c:v>1.6126450077059078</c:v>
                </c:pt>
                <c:pt idx="70">
                  <c:v>1.6133926296998458</c:v>
                </c:pt>
                <c:pt idx="71">
                  <c:v>1.61410114205501</c:v>
                </c:pt>
                <c:pt idx="72">
                  <c:v>1.6147703289516731</c:v>
                </c:pt>
                <c:pt idx="73">
                  <c:v>1.6153999865490243</c:v>
                </c:pt>
                <c:pt idx="74">
                  <c:v>1.6159899230472596</c:v>
                </c:pt>
                <c:pt idx="75">
                  <c:v>1.616539958746007</c:v>
                </c:pt>
                <c:pt idx="76">
                  <c:v>1.6170499260990638</c:v>
                </c:pt>
                <c:pt idx="77">
                  <c:v>1.6175196697654348</c:v>
                </c:pt>
                <c:pt idx="78">
                  <c:v>1.6179490466566482</c:v>
                </c:pt>
                <c:pt idx="79">
                  <c:v>1.6183379259803437</c:v>
                </c:pt>
                <c:pt idx="80">
                  <c:v>1.6186861892801121</c:v>
                </c:pt>
                <c:pt idx="81">
                  <c:v>1.6189937304715785</c:v>
                </c:pt>
                <c:pt idx="82">
                  <c:v>1.619260455874717</c:v>
                </c:pt>
                <c:pt idx="83">
                  <c:v>1.6194862842423858</c:v>
                </c:pt>
                <c:pt idx="84">
                  <c:v>1.6196711467850764</c:v>
                </c:pt>
                <c:pt idx="85">
                  <c:v>1.6198149871918677</c:v>
                </c:pt>
                <c:pt idx="86">
                  <c:v>1.6199177616475779</c:v>
                </c:pt>
                <c:pt idx="87">
                  <c:v>1.6199794388461128</c:v>
                </c:pt>
                <c:pt idx="88">
                  <c:v>1.62</c:v>
                </c:pt>
                <c:pt idx="89">
                  <c:v>1.6199794388461128</c:v>
                </c:pt>
                <c:pt idx="90">
                  <c:v>1.6199177616475779</c:v>
                </c:pt>
                <c:pt idx="91">
                  <c:v>1.6198149871918677</c:v>
                </c:pt>
                <c:pt idx="92">
                  <c:v>1.6196711467850764</c:v>
                </c:pt>
                <c:pt idx="93">
                  <c:v>1.6194862842423858</c:v>
                </c:pt>
                <c:pt idx="94">
                  <c:v>1.619260455874717</c:v>
                </c:pt>
                <c:pt idx="95">
                  <c:v>1.6189937304715787</c:v>
                </c:pt>
                <c:pt idx="96">
                  <c:v>1.6186861892801121</c:v>
                </c:pt>
                <c:pt idx="97">
                  <c:v>1.6183379259803437</c:v>
                </c:pt>
                <c:pt idx="98">
                  <c:v>1.6179490466566482</c:v>
                </c:pt>
                <c:pt idx="99">
                  <c:v>1.6175196697654348</c:v>
                </c:pt>
                <c:pt idx="100">
                  <c:v>1.6170499260990638</c:v>
                </c:pt>
                <c:pt idx="101">
                  <c:v>1.616539958746007</c:v>
                </c:pt>
                <c:pt idx="102">
                  <c:v>1.6159899230472596</c:v>
                </c:pt>
                <c:pt idx="103">
                  <c:v>1.6153999865490243</c:v>
                </c:pt>
                <c:pt idx="104">
                  <c:v>1.6147703289516731</c:v>
                </c:pt>
                <c:pt idx="105">
                  <c:v>1.61410114205501</c:v>
                </c:pt>
                <c:pt idx="106">
                  <c:v>1.6133926296998458</c:v>
                </c:pt>
                <c:pt idx="107">
                  <c:v>1.6126450077059078</c:v>
                </c:pt>
                <c:pt idx="108">
                  <c:v>1.6118585038060977</c:v>
                </c:pt>
                <c:pt idx="109">
                  <c:v>1.6110333575771223</c:v>
                </c:pt>
                <c:pt idx="110">
                  <c:v>1.6101698203665165</c:v>
                </c:pt>
                <c:pt idx="111">
                  <c:v>1.6092681552160795</c:v>
                </c:pt>
                <c:pt idx="112">
                  <c:v>1.6083286367817513</c:v>
                </c:pt>
                <c:pt idx="113">
                  <c:v>1.6073515512499479</c:v>
                </c:pt>
                <c:pt idx="114">
                  <c:v>1.6063371962503876</c:v>
                </c:pt>
                <c:pt idx="115">
                  <c:v>1.6052858807654298</c:v>
                </c:pt>
                <c:pt idx="116">
                  <c:v>1.6041979250359553</c:v>
                </c:pt>
                <c:pt idx="117">
                  <c:v>1.6030736604638185</c:v>
                </c:pt>
                <c:pt idx="118">
                  <c:v>1.6019134295108994</c:v>
                </c:pt>
                <c:pt idx="119">
                  <c:v>1.6007175855947853</c:v>
                </c:pt>
                <c:pt idx="120">
                  <c:v>1.5994864929811177</c:v>
                </c:pt>
                <c:pt idx="121">
                  <c:v>1.5982205266726324</c:v>
                </c:pt>
                <c:pt idx="122">
                  <c:v>1.5969200722949308</c:v>
                </c:pt>
                <c:pt idx="123">
                  <c:v>1.5955855259790139</c:v>
                </c:pt>
                <c:pt idx="124">
                  <c:v>1.5942172942406181</c:v>
                </c:pt>
                <c:pt idx="125">
                  <c:v>1.5928157938563847</c:v>
                </c:pt>
                <c:pt idx="126">
                  <c:v>1.5913814517369076</c:v>
                </c:pt>
                <c:pt idx="127">
                  <c:v>1.5899147047966913</c:v>
                </c:pt>
                <c:pt idx="128">
                  <c:v>1.5884159998210621</c:v>
                </c:pt>
                <c:pt idx="129">
                  <c:v>1.5868857933300744</c:v>
                </c:pt>
                <c:pt idx="130">
                  <c:v>1.5853245514394483</c:v>
                </c:pt>
                <c:pt idx="131">
                  <c:v>1.583732749718588</c:v>
                </c:pt>
                <c:pt idx="132">
                  <c:v>1.5821108730457181</c:v>
                </c:pt>
                <c:pt idx="133">
                  <c:v>1.5804594154601841</c:v>
                </c:pt>
                <c:pt idx="134">
                  <c:v>1.5787788800119646</c:v>
                </c:pt>
                <c:pt idx="135">
                  <c:v>1.5770697786084373</c:v>
                </c:pt>
                <c:pt idx="136">
                  <c:v>1.575332631858446</c:v>
                </c:pt>
                <c:pt idx="137">
                  <c:v>1.5735679689137185</c:v>
                </c:pt>
                <c:pt idx="138">
                  <c:v>1.571776327307683</c:v>
                </c:pt>
                <c:pt idx="139">
                  <c:v>1.5699582527917282</c:v>
                </c:pt>
                <c:pt idx="140">
                  <c:v>1.5681142991689641</c:v>
                </c:pt>
                <c:pt idx="141">
                  <c:v>1.5662450281255267</c:v>
                </c:pt>
                <c:pt idx="142">
                  <c:v>1.5643510090594841</c:v>
                </c:pt>
                <c:pt idx="143">
                  <c:v>1.5624328189073913</c:v>
                </c:pt>
                <c:pt idx="144">
                  <c:v>1.5604910419685509</c:v>
                </c:pt>
                <c:pt idx="145">
                  <c:v>1.5585262697270288</c:v>
                </c:pt>
                <c:pt idx="146">
                  <c:v>1.5565391006714828</c:v>
                </c:pt>
                <c:pt idx="147">
                  <c:v>1.5545301401128575</c:v>
                </c:pt>
                <c:pt idx="148">
                  <c:v>1.5525</c:v>
                </c:pt>
                <c:pt idx="149">
                  <c:v>1.5504492987332557</c:v>
                </c:pt>
                <c:pt idx="150">
                  <c:v>1.5483786609760954</c:v>
                </c:pt>
                <c:pt idx="151">
                  <c:v>1.546288717464839</c:v>
                </c:pt>
                <c:pt idx="152">
                  <c:v>1.5441801048165256</c:v>
                </c:pt>
                <c:pt idx="153">
                  <c:v>1.5420534653349944</c:v>
                </c:pt>
                <c:pt idx="154">
                  <c:v>1.5399094468152332</c:v>
                </c:pt>
                <c:pt idx="155">
                  <c:v>1.5377487023460521</c:v>
                </c:pt>
                <c:pt idx="156">
                  <c:v>1.5355718901111484</c:v>
                </c:pt>
                <c:pt idx="157">
                  <c:v>1.5333796731886156</c:v>
                </c:pt>
                <c:pt idx="158">
                  <c:v>1.5311727193489655</c:v>
                </c:pt>
                <c:pt idx="159">
                  <c:v>1.5289517008517162</c:v>
                </c:pt>
                <c:pt idx="160">
                  <c:v>1.526717294240618</c:v>
                </c:pt>
                <c:pt idx="161">
                  <c:v>1.5244701801375695</c:v>
                </c:pt>
                <c:pt idx="162">
                  <c:v>1.5222110430352951</c:v>
                </c:pt>
                <c:pt idx="163">
                  <c:v>1.5199405710888405</c:v>
                </c:pt>
                <c:pt idx="164">
                  <c:v>1.5176594559059553</c:v>
                </c:pt>
                <c:pt idx="165">
                  <c:v>1.5153683923364218</c:v>
                </c:pt>
                <c:pt idx="166">
                  <c:v>1.5130680782603976</c:v>
                </c:pt>
                <c:pt idx="167">
                  <c:v>1.5107592143758337</c:v>
                </c:pt>
                <c:pt idx="168">
                  <c:v>1.5084425039850358</c:v>
                </c:pt>
                <c:pt idx="169">
                  <c:v>1.5061186527804313</c:v>
                </c:pt>
                <c:pt idx="170">
                  <c:v>1.503788368629609</c:v>
                </c:pt>
                <c:pt idx="171">
                  <c:v>1.5014523613596951</c:v>
                </c:pt>
                <c:pt idx="172">
                  <c:v>1.4991113425411333</c:v>
                </c:pt>
                <c:pt idx="173">
                  <c:v>1.4967660252709341</c:v>
                </c:pt>
                <c:pt idx="174">
                  <c:v>1.4944171239554571</c:v>
                </c:pt>
                <c:pt idx="175">
                  <c:v>1.4920653540927975</c:v>
                </c:pt>
                <c:pt idx="176">
                  <c:v>1.4897114320548377</c:v>
                </c:pt>
                <c:pt idx="177">
                  <c:v>1.4873560748690333</c:v>
                </c:pt>
                <c:pt idx="178">
                  <c:v>1.4850000000000001</c:v>
                </c:pt>
                <c:pt idx="179">
                  <c:v>1.4826439251309669</c:v>
                </c:pt>
                <c:pt idx="180">
                  <c:v>1.4802885679451625</c:v>
                </c:pt>
                <c:pt idx="181">
                  <c:v>1.4779346459072027</c:v>
                </c:pt>
                <c:pt idx="182">
                  <c:v>1.4755828760445431</c:v>
                </c:pt>
                <c:pt idx="183">
                  <c:v>1.4732339747290664</c:v>
                </c:pt>
                <c:pt idx="184">
                  <c:v>1.4708886574588669</c:v>
                </c:pt>
                <c:pt idx="185">
                  <c:v>1.4685476386403051</c:v>
                </c:pt>
                <c:pt idx="186">
                  <c:v>1.4662116313703912</c:v>
                </c:pt>
                <c:pt idx="187">
                  <c:v>1.4638813472195689</c:v>
                </c:pt>
                <c:pt idx="188">
                  <c:v>1.4615574960149644</c:v>
                </c:pt>
                <c:pt idx="189">
                  <c:v>1.4592407856241665</c:v>
                </c:pt>
                <c:pt idx="190">
                  <c:v>1.4569319217396026</c:v>
                </c:pt>
                <c:pt idx="191">
                  <c:v>1.4546316076635784</c:v>
                </c:pt>
                <c:pt idx="192">
                  <c:v>1.4523405440940449</c:v>
                </c:pt>
                <c:pt idx="193">
                  <c:v>1.4500594289111597</c:v>
                </c:pt>
                <c:pt idx="194">
                  <c:v>1.4477889569647053</c:v>
                </c:pt>
                <c:pt idx="195">
                  <c:v>1.4455298198624307</c:v>
                </c:pt>
                <c:pt idx="196">
                  <c:v>1.4432827057593822</c:v>
                </c:pt>
                <c:pt idx="197">
                  <c:v>1.441048299148284</c:v>
                </c:pt>
                <c:pt idx="198">
                  <c:v>1.4388272806510347</c:v>
                </c:pt>
                <c:pt idx="199">
                  <c:v>1.4366203268113846</c:v>
                </c:pt>
                <c:pt idx="200">
                  <c:v>1.4344281098888521</c:v>
                </c:pt>
                <c:pt idx="201">
                  <c:v>1.4322512976539481</c:v>
                </c:pt>
                <c:pt idx="202">
                  <c:v>1.430090553184767</c:v>
                </c:pt>
                <c:pt idx="203">
                  <c:v>1.4279465346650058</c:v>
                </c:pt>
                <c:pt idx="204">
                  <c:v>1.4258198951834746</c:v>
                </c:pt>
                <c:pt idx="205">
                  <c:v>1.4237112825351612</c:v>
                </c:pt>
                <c:pt idx="206">
                  <c:v>1.4216213390239048</c:v>
                </c:pt>
                <c:pt idx="207">
                  <c:v>1.4195507012667445</c:v>
                </c:pt>
                <c:pt idx="208">
                  <c:v>1.4175</c:v>
                </c:pt>
                <c:pt idx="209">
                  <c:v>1.4154698598871427</c:v>
                </c:pt>
                <c:pt idx="210">
                  <c:v>1.4134608993285174</c:v>
                </c:pt>
                <c:pt idx="211">
                  <c:v>1.4114737302729714</c:v>
                </c:pt>
                <c:pt idx="212">
                  <c:v>1.4095089580314493</c:v>
                </c:pt>
                <c:pt idx="213">
                  <c:v>1.4075671810926089</c:v>
                </c:pt>
                <c:pt idx="214">
                  <c:v>1.4056489909405163</c:v>
                </c:pt>
                <c:pt idx="215">
                  <c:v>1.4037549718744735</c:v>
                </c:pt>
                <c:pt idx="216">
                  <c:v>1.4018857008310361</c:v>
                </c:pt>
                <c:pt idx="217">
                  <c:v>1.400041747208272</c:v>
                </c:pt>
                <c:pt idx="218">
                  <c:v>1.3982236726923172</c:v>
                </c:pt>
                <c:pt idx="219">
                  <c:v>1.3964320310862817</c:v>
                </c:pt>
                <c:pt idx="220">
                  <c:v>1.3946673681415542</c:v>
                </c:pt>
                <c:pt idx="221">
                  <c:v>1.3929302213915629</c:v>
                </c:pt>
                <c:pt idx="222">
                  <c:v>1.3912211199880355</c:v>
                </c:pt>
                <c:pt idx="223">
                  <c:v>1.3895405845398161</c:v>
                </c:pt>
                <c:pt idx="224">
                  <c:v>1.3878891269542821</c:v>
                </c:pt>
                <c:pt idx="225">
                  <c:v>1.3862672502814122</c:v>
                </c:pt>
                <c:pt idx="226">
                  <c:v>1.3846754485605519</c:v>
                </c:pt>
                <c:pt idx="227">
                  <c:v>1.3831142066699258</c:v>
                </c:pt>
                <c:pt idx="228">
                  <c:v>1.3815840001789381</c:v>
                </c:pt>
                <c:pt idx="229">
                  <c:v>1.3800852952033091</c:v>
                </c:pt>
                <c:pt idx="230">
                  <c:v>1.3786185482630926</c:v>
                </c:pt>
                <c:pt idx="231">
                  <c:v>1.3771842061436155</c:v>
                </c:pt>
                <c:pt idx="232">
                  <c:v>1.3757827057593821</c:v>
                </c:pt>
                <c:pt idx="233">
                  <c:v>1.3744144740209863</c:v>
                </c:pt>
                <c:pt idx="234">
                  <c:v>1.3730799277050694</c:v>
                </c:pt>
                <c:pt idx="235">
                  <c:v>1.3717794733273678</c:v>
                </c:pt>
                <c:pt idx="236">
                  <c:v>1.3705135070188825</c:v>
                </c:pt>
                <c:pt idx="237">
                  <c:v>1.3692824144052149</c:v>
                </c:pt>
                <c:pt idx="238">
                  <c:v>1.368086570489101</c:v>
                </c:pt>
                <c:pt idx="239">
                  <c:v>1.3669263395361817</c:v>
                </c:pt>
                <c:pt idx="240">
                  <c:v>1.3658020749640449</c:v>
                </c:pt>
                <c:pt idx="241">
                  <c:v>1.3647141192345704</c:v>
                </c:pt>
                <c:pt idx="242">
                  <c:v>1.3636628037496126</c:v>
                </c:pt>
                <c:pt idx="243">
                  <c:v>1.3626484487500523</c:v>
                </c:pt>
                <c:pt idx="244">
                  <c:v>1.3616713632182489</c:v>
                </c:pt>
                <c:pt idx="245">
                  <c:v>1.3607318447839207</c:v>
                </c:pt>
                <c:pt idx="246">
                  <c:v>1.3598301796334837</c:v>
                </c:pt>
                <c:pt idx="247">
                  <c:v>1.3589666424228779</c:v>
                </c:pt>
                <c:pt idx="248">
                  <c:v>1.3581414961939025</c:v>
                </c:pt>
                <c:pt idx="249">
                  <c:v>1.3573549922940924</c:v>
                </c:pt>
                <c:pt idx="250">
                  <c:v>1.3566073703001544</c:v>
                </c:pt>
                <c:pt idx="251">
                  <c:v>1.3558988579449904</c:v>
                </c:pt>
                <c:pt idx="252">
                  <c:v>1.3552296710483271</c:v>
                </c:pt>
                <c:pt idx="253">
                  <c:v>1.3546000134509759</c:v>
                </c:pt>
                <c:pt idx="254">
                  <c:v>1.3540100769527406</c:v>
                </c:pt>
                <c:pt idx="255">
                  <c:v>1.3534600412539934</c:v>
                </c:pt>
                <c:pt idx="256">
                  <c:v>1.3529500739009364</c:v>
                </c:pt>
                <c:pt idx="257">
                  <c:v>1.3524803302345654</c:v>
                </c:pt>
                <c:pt idx="258">
                  <c:v>1.352050953343352</c:v>
                </c:pt>
                <c:pt idx="259">
                  <c:v>1.3516620740196565</c:v>
                </c:pt>
                <c:pt idx="260">
                  <c:v>1.3513138107198881</c:v>
                </c:pt>
                <c:pt idx="261">
                  <c:v>1.3510062695284215</c:v>
                </c:pt>
                <c:pt idx="262">
                  <c:v>1.3507395441252832</c:v>
                </c:pt>
                <c:pt idx="263">
                  <c:v>1.3505137157576144</c:v>
                </c:pt>
                <c:pt idx="264">
                  <c:v>1.3503288532149238</c:v>
                </c:pt>
                <c:pt idx="265">
                  <c:v>1.3501850128081325</c:v>
                </c:pt>
                <c:pt idx="266">
                  <c:v>1.3500822383524222</c:v>
                </c:pt>
                <c:pt idx="267">
                  <c:v>1.3500205611538874</c:v>
                </c:pt>
                <c:pt idx="268">
                  <c:v>1.35</c:v>
                </c:pt>
                <c:pt idx="269">
                  <c:v>1.3500205611538874</c:v>
                </c:pt>
                <c:pt idx="270">
                  <c:v>1.3500822383524222</c:v>
                </c:pt>
                <c:pt idx="271">
                  <c:v>1.3501850128081325</c:v>
                </c:pt>
                <c:pt idx="272">
                  <c:v>1.3503288532149238</c:v>
                </c:pt>
                <c:pt idx="273">
                  <c:v>1.3505137157576144</c:v>
                </c:pt>
                <c:pt idx="274">
                  <c:v>1.3507395441252832</c:v>
                </c:pt>
                <c:pt idx="275">
                  <c:v>1.3510062695284217</c:v>
                </c:pt>
                <c:pt idx="276">
                  <c:v>1.3513138107198881</c:v>
                </c:pt>
                <c:pt idx="277">
                  <c:v>1.3516620740196565</c:v>
                </c:pt>
                <c:pt idx="278">
                  <c:v>1.352050953343352</c:v>
                </c:pt>
                <c:pt idx="279">
                  <c:v>1.3524803302345654</c:v>
                </c:pt>
                <c:pt idx="280">
                  <c:v>1.3529500739009364</c:v>
                </c:pt>
                <c:pt idx="281">
                  <c:v>1.3534600412539932</c:v>
                </c:pt>
                <c:pt idx="282">
                  <c:v>1.3540100769527406</c:v>
                </c:pt>
                <c:pt idx="283">
                  <c:v>1.3546000134509759</c:v>
                </c:pt>
                <c:pt idx="284">
                  <c:v>1.3552296710483271</c:v>
                </c:pt>
                <c:pt idx="285">
                  <c:v>1.3558988579449902</c:v>
                </c:pt>
                <c:pt idx="286">
                  <c:v>1.3566073703001544</c:v>
                </c:pt>
                <c:pt idx="287">
                  <c:v>1.3573549922940922</c:v>
                </c:pt>
                <c:pt idx="288">
                  <c:v>1.3581414961939025</c:v>
                </c:pt>
                <c:pt idx="289">
                  <c:v>1.3589666424228779</c:v>
                </c:pt>
                <c:pt idx="290">
                  <c:v>1.3598301796334837</c:v>
                </c:pt>
                <c:pt idx="291">
                  <c:v>1.3607318447839205</c:v>
                </c:pt>
                <c:pt idx="292">
                  <c:v>1.3616713632182489</c:v>
                </c:pt>
                <c:pt idx="293">
                  <c:v>1.3626484487500523</c:v>
                </c:pt>
                <c:pt idx="294">
                  <c:v>1.3636628037496126</c:v>
                </c:pt>
                <c:pt idx="295">
                  <c:v>1.3647141192345704</c:v>
                </c:pt>
                <c:pt idx="296">
                  <c:v>1.3658020749640449</c:v>
                </c:pt>
                <c:pt idx="297">
                  <c:v>1.3669263395361817</c:v>
                </c:pt>
                <c:pt idx="298">
                  <c:v>1.3680865704891008</c:v>
                </c:pt>
                <c:pt idx="299">
                  <c:v>1.3692824144052149</c:v>
                </c:pt>
                <c:pt idx="300">
                  <c:v>1.3705135070188825</c:v>
                </c:pt>
                <c:pt idx="301">
                  <c:v>1.3717794733273678</c:v>
                </c:pt>
                <c:pt idx="302">
                  <c:v>1.3730799277050694</c:v>
                </c:pt>
                <c:pt idx="303">
                  <c:v>1.3744144740209863</c:v>
                </c:pt>
                <c:pt idx="304">
                  <c:v>1.3757827057593821</c:v>
                </c:pt>
                <c:pt idx="305">
                  <c:v>1.3771842061436155</c:v>
                </c:pt>
                <c:pt idx="306">
                  <c:v>1.3786185482630926</c:v>
                </c:pt>
                <c:pt idx="307">
                  <c:v>1.3800852952033091</c:v>
                </c:pt>
                <c:pt idx="308">
                  <c:v>1.3815840001789381</c:v>
                </c:pt>
                <c:pt idx="309">
                  <c:v>1.3831142066699258</c:v>
                </c:pt>
                <c:pt idx="310">
                  <c:v>1.3846754485605519</c:v>
                </c:pt>
                <c:pt idx="311">
                  <c:v>1.3862672502814122</c:v>
                </c:pt>
                <c:pt idx="312">
                  <c:v>1.3878891269542821</c:v>
                </c:pt>
                <c:pt idx="313">
                  <c:v>1.3895405845398161</c:v>
                </c:pt>
                <c:pt idx="314">
                  <c:v>1.3912211199880353</c:v>
                </c:pt>
                <c:pt idx="315">
                  <c:v>1.3929302213915629</c:v>
                </c:pt>
                <c:pt idx="316">
                  <c:v>1.3946673681415542</c:v>
                </c:pt>
                <c:pt idx="317">
                  <c:v>1.3964320310862817</c:v>
                </c:pt>
                <c:pt idx="318">
                  <c:v>1.3982236726923172</c:v>
                </c:pt>
                <c:pt idx="319">
                  <c:v>1.400041747208272</c:v>
                </c:pt>
                <c:pt idx="320">
                  <c:v>1.4018857008310361</c:v>
                </c:pt>
                <c:pt idx="321">
                  <c:v>1.4037549718744735</c:v>
                </c:pt>
                <c:pt idx="322">
                  <c:v>1.4056489909405161</c:v>
                </c:pt>
                <c:pt idx="323">
                  <c:v>1.4075671810926087</c:v>
                </c:pt>
                <c:pt idx="324">
                  <c:v>1.4095089580314493</c:v>
                </c:pt>
                <c:pt idx="325">
                  <c:v>1.4114737302729714</c:v>
                </c:pt>
                <c:pt idx="326">
                  <c:v>1.4134608993285174</c:v>
                </c:pt>
                <c:pt idx="327">
                  <c:v>1.4154698598871427</c:v>
                </c:pt>
                <c:pt idx="328">
                  <c:v>1.4175</c:v>
                </c:pt>
                <c:pt idx="329">
                  <c:v>1.4195507012667445</c:v>
                </c:pt>
                <c:pt idx="330">
                  <c:v>1.4216213390239048</c:v>
                </c:pt>
                <c:pt idx="331">
                  <c:v>1.4237112825351612</c:v>
                </c:pt>
                <c:pt idx="332">
                  <c:v>1.4258198951834746</c:v>
                </c:pt>
                <c:pt idx="333">
                  <c:v>1.4279465346650058</c:v>
                </c:pt>
                <c:pt idx="334">
                  <c:v>1.430090553184767</c:v>
                </c:pt>
                <c:pt idx="335">
                  <c:v>1.4322512976539481</c:v>
                </c:pt>
                <c:pt idx="336">
                  <c:v>1.4344281098888518</c:v>
                </c:pt>
                <c:pt idx="337">
                  <c:v>1.4366203268113844</c:v>
                </c:pt>
                <c:pt idx="338">
                  <c:v>1.4388272806510349</c:v>
                </c:pt>
                <c:pt idx="339">
                  <c:v>1.441048299148284</c:v>
                </c:pt>
                <c:pt idx="340">
                  <c:v>1.4432827057593822</c:v>
                </c:pt>
                <c:pt idx="341">
                  <c:v>1.4455298198624307</c:v>
                </c:pt>
                <c:pt idx="342">
                  <c:v>1.4477889569647053</c:v>
                </c:pt>
                <c:pt idx="343">
                  <c:v>1.4500594289111599</c:v>
                </c:pt>
                <c:pt idx="344">
                  <c:v>1.4523405440940449</c:v>
                </c:pt>
                <c:pt idx="345">
                  <c:v>1.4546316076635784</c:v>
                </c:pt>
                <c:pt idx="346">
                  <c:v>1.4569319217396026</c:v>
                </c:pt>
                <c:pt idx="347">
                  <c:v>1.4592407856241665</c:v>
                </c:pt>
                <c:pt idx="348">
                  <c:v>1.4615574960149644</c:v>
                </c:pt>
                <c:pt idx="349">
                  <c:v>1.4638813472195689</c:v>
                </c:pt>
                <c:pt idx="350">
                  <c:v>1.4662116313703912</c:v>
                </c:pt>
                <c:pt idx="351">
                  <c:v>1.4685476386403051</c:v>
                </c:pt>
                <c:pt idx="352">
                  <c:v>1.4708886574588669</c:v>
                </c:pt>
                <c:pt idx="353">
                  <c:v>1.4732339747290661</c:v>
                </c:pt>
                <c:pt idx="354">
                  <c:v>1.4755828760445431</c:v>
                </c:pt>
                <c:pt idx="355">
                  <c:v>1.4779346459072027</c:v>
                </c:pt>
                <c:pt idx="356">
                  <c:v>1.4802885679451625</c:v>
                </c:pt>
                <c:pt idx="357">
                  <c:v>1.4826439251309669</c:v>
                </c:pt>
                <c:pt idx="358">
                  <c:v>1.4850000000000001</c:v>
                </c:pt>
              </c:numCache>
            </c:numRef>
          </c:xVal>
          <c:yVal>
            <c:numRef>
              <c:f>'RMZ250'!$AC$3:$AC$361</c:f>
              <c:numCache>
                <c:formatCode>General</c:formatCode>
                <c:ptCount val="359"/>
                <c:pt idx="0">
                  <c:v>0.46597943884611281</c:v>
                </c:pt>
                <c:pt idx="1">
                  <c:v>0.46591776164757792</c:v>
                </c:pt>
                <c:pt idx="2">
                  <c:v>0.46581498719186748</c:v>
                </c:pt>
                <c:pt idx="3">
                  <c:v>0.46567114678507626</c:v>
                </c:pt>
                <c:pt idx="4">
                  <c:v>0.46526045587471693</c:v>
                </c:pt>
                <c:pt idx="5">
                  <c:v>0.46499373047157849</c:v>
                </c:pt>
                <c:pt idx="6">
                  <c:v>0.46468618928011202</c:v>
                </c:pt>
                <c:pt idx="7">
                  <c:v>0.46433792598034362</c:v>
                </c:pt>
                <c:pt idx="8">
                  <c:v>0.4639490466566481</c:v>
                </c:pt>
                <c:pt idx="9">
                  <c:v>0.46351966976543468</c:v>
                </c:pt>
                <c:pt idx="10">
                  <c:v>0.46304992609906381</c:v>
                </c:pt>
                <c:pt idx="11">
                  <c:v>0.46253995874600679</c:v>
                </c:pt>
                <c:pt idx="12">
                  <c:v>0.46198992304725955</c:v>
                </c:pt>
                <c:pt idx="13">
                  <c:v>0.46139998654902425</c:v>
                </c:pt>
                <c:pt idx="14">
                  <c:v>0.46077032895167308</c:v>
                </c:pt>
                <c:pt idx="15">
                  <c:v>0.46010114205500985</c:v>
                </c:pt>
                <c:pt idx="16">
                  <c:v>0.45939262969984573</c:v>
                </c:pt>
                <c:pt idx="17">
                  <c:v>0.45864500770590777</c:v>
                </c:pt>
                <c:pt idx="18">
                  <c:v>0.45785850380609766</c:v>
                </c:pt>
                <c:pt idx="19">
                  <c:v>0.45703335757712227</c:v>
                </c:pt>
                <c:pt idx="20">
                  <c:v>0.45616982036651632</c:v>
                </c:pt>
                <c:pt idx="21">
                  <c:v>0.4552681552160795</c:v>
                </c:pt>
                <c:pt idx="22">
                  <c:v>0.45432863678175117</c:v>
                </c:pt>
                <c:pt idx="23">
                  <c:v>0.45335155124994775</c:v>
                </c:pt>
                <c:pt idx="24">
                  <c:v>0.4523371962503876</c:v>
                </c:pt>
                <c:pt idx="25">
                  <c:v>0.45128588076542969</c:v>
                </c:pt>
                <c:pt idx="26">
                  <c:v>0.45019792503595518</c:v>
                </c:pt>
                <c:pt idx="27">
                  <c:v>0.44907366046381847</c:v>
                </c:pt>
                <c:pt idx="28">
                  <c:v>0.44791342951089924</c:v>
                </c:pt>
                <c:pt idx="29">
                  <c:v>0.44671758559478519</c:v>
                </c:pt>
                <c:pt idx="30">
                  <c:v>0.44548649298111753</c:v>
                </c:pt>
                <c:pt idx="31">
                  <c:v>0.44422052667263229</c:v>
                </c:pt>
                <c:pt idx="32">
                  <c:v>0.44292007229493063</c:v>
                </c:pt>
                <c:pt idx="33">
                  <c:v>0.4415855259790139</c:v>
                </c:pt>
                <c:pt idx="34">
                  <c:v>0.44021729424061795</c:v>
                </c:pt>
                <c:pt idx="35">
                  <c:v>0.43881579385638458</c:v>
                </c:pt>
                <c:pt idx="36">
                  <c:v>0.43738145173690746</c:v>
                </c:pt>
                <c:pt idx="37">
                  <c:v>0.43591470479669109</c:v>
                </c:pt>
                <c:pt idx="38">
                  <c:v>0.43441599982106205</c:v>
                </c:pt>
                <c:pt idx="39">
                  <c:v>0.43288579333007426</c:v>
                </c:pt>
                <c:pt idx="40">
                  <c:v>0.43132455143944826</c:v>
                </c:pt>
                <c:pt idx="41">
                  <c:v>0.42973274971858805</c:v>
                </c:pt>
                <c:pt idx="42">
                  <c:v>0.42811087304571793</c:v>
                </c:pt>
                <c:pt idx="43">
                  <c:v>0.42645941546018395</c:v>
                </c:pt>
                <c:pt idx="44">
                  <c:v>0.42477888001196462</c:v>
                </c:pt>
                <c:pt idx="45">
                  <c:v>0.42306977860843731</c:v>
                </c:pt>
                <c:pt idx="46">
                  <c:v>0.42133263185844588</c:v>
                </c:pt>
                <c:pt idx="47">
                  <c:v>0.4195679689137185</c:v>
                </c:pt>
                <c:pt idx="48">
                  <c:v>0.41777632730768283</c:v>
                </c:pt>
                <c:pt idx="49">
                  <c:v>0.4159582527917281</c:v>
                </c:pt>
                <c:pt idx="50">
                  <c:v>0.41411429916896392</c:v>
                </c:pt>
                <c:pt idx="51">
                  <c:v>0.41224502812552655</c:v>
                </c:pt>
                <c:pt idx="52">
                  <c:v>0.41035100905948391</c:v>
                </c:pt>
                <c:pt idx="53">
                  <c:v>0.40843281890739125</c:v>
                </c:pt>
                <c:pt idx="54">
                  <c:v>0.40649104196855085</c:v>
                </c:pt>
                <c:pt idx="55">
                  <c:v>0.40452626972702865</c:v>
                </c:pt>
                <c:pt idx="56">
                  <c:v>0.40253910067148269</c:v>
                </c:pt>
                <c:pt idx="57">
                  <c:v>0.40053014011285731</c:v>
                </c:pt>
                <c:pt idx="58">
                  <c:v>0.39850000000000002</c:v>
                </c:pt>
                <c:pt idx="59">
                  <c:v>0.39644929873325552</c:v>
                </c:pt>
                <c:pt idx="60">
                  <c:v>0.39437866097609531</c:v>
                </c:pt>
                <c:pt idx="61">
                  <c:v>0.39228871746483884</c:v>
                </c:pt>
                <c:pt idx="62">
                  <c:v>0.39018010481652549</c:v>
                </c:pt>
                <c:pt idx="63">
                  <c:v>0.38805346533499446</c:v>
                </c:pt>
                <c:pt idx="64">
                  <c:v>0.38590944681523304</c:v>
                </c:pt>
                <c:pt idx="65">
                  <c:v>0.38374870234605196</c:v>
                </c:pt>
                <c:pt idx="66">
                  <c:v>0.38157189011114812</c:v>
                </c:pt>
                <c:pt idx="67">
                  <c:v>0.37937967318861554</c:v>
                </c:pt>
                <c:pt idx="68">
                  <c:v>0.37717271934896529</c:v>
                </c:pt>
                <c:pt idx="69">
                  <c:v>0.3749517008517162</c:v>
                </c:pt>
                <c:pt idx="70">
                  <c:v>0.37271729424061795</c:v>
                </c:pt>
                <c:pt idx="71">
                  <c:v>0.37047018013756949</c:v>
                </c:pt>
                <c:pt idx="72">
                  <c:v>0.36821104303529489</c:v>
                </c:pt>
                <c:pt idx="73">
                  <c:v>0.36594057108884032</c:v>
                </c:pt>
                <c:pt idx="74">
                  <c:v>0.36365945590595516</c:v>
                </c:pt>
                <c:pt idx="75">
                  <c:v>0.36136839233642176</c:v>
                </c:pt>
                <c:pt idx="76">
                  <c:v>0.35906807826039755</c:v>
                </c:pt>
                <c:pt idx="77">
                  <c:v>0.35675921437583358</c:v>
                </c:pt>
                <c:pt idx="78">
                  <c:v>0.35444250398503563</c:v>
                </c:pt>
                <c:pt idx="79">
                  <c:v>0.3521186527804312</c:v>
                </c:pt>
                <c:pt idx="80">
                  <c:v>0.34978836862960888</c:v>
                </c:pt>
                <c:pt idx="81">
                  <c:v>0.34745236135969493</c:v>
                </c:pt>
                <c:pt idx="82">
                  <c:v>0.34511134254113324</c:v>
                </c:pt>
                <c:pt idx="83">
                  <c:v>0.34276602527093386</c:v>
                </c:pt>
                <c:pt idx="84">
                  <c:v>0.34041712395545692</c:v>
                </c:pt>
                <c:pt idx="85">
                  <c:v>0.33806535409279748</c:v>
                </c:pt>
                <c:pt idx="86">
                  <c:v>0.33571143205483767</c:v>
                </c:pt>
                <c:pt idx="87">
                  <c:v>0.33335607486903329</c:v>
                </c:pt>
                <c:pt idx="88">
                  <c:v>0.33100000000000002</c:v>
                </c:pt>
                <c:pt idx="89">
                  <c:v>0.32864392513096674</c:v>
                </c:pt>
                <c:pt idx="90">
                  <c:v>0.32628856794516237</c:v>
                </c:pt>
                <c:pt idx="91">
                  <c:v>0.32393464590720261</c:v>
                </c:pt>
                <c:pt idx="92">
                  <c:v>0.32158287604454311</c:v>
                </c:pt>
                <c:pt idx="93">
                  <c:v>0.31923397472906617</c:v>
                </c:pt>
                <c:pt idx="94">
                  <c:v>0.3168886574588668</c:v>
                </c:pt>
                <c:pt idx="95">
                  <c:v>0.31454763864030511</c:v>
                </c:pt>
                <c:pt idx="96">
                  <c:v>0.31221163137039121</c:v>
                </c:pt>
                <c:pt idx="97">
                  <c:v>0.30988134721956884</c:v>
                </c:pt>
                <c:pt idx="98">
                  <c:v>0.3075574960149644</c:v>
                </c:pt>
                <c:pt idx="99">
                  <c:v>0.30524078562416646</c:v>
                </c:pt>
                <c:pt idx="100">
                  <c:v>0.30293192173960248</c:v>
                </c:pt>
                <c:pt idx="101">
                  <c:v>0.30063160766357822</c:v>
                </c:pt>
                <c:pt idx="102">
                  <c:v>0.29834054409404487</c:v>
                </c:pt>
                <c:pt idx="103">
                  <c:v>0.29605942891115972</c:v>
                </c:pt>
                <c:pt idx="104">
                  <c:v>0.29378895696470514</c:v>
                </c:pt>
                <c:pt idx="105">
                  <c:v>0.29152981986243054</c:v>
                </c:pt>
                <c:pt idx="106">
                  <c:v>0.28928270575938214</c:v>
                </c:pt>
                <c:pt idx="107">
                  <c:v>0.28704829914828389</c:v>
                </c:pt>
                <c:pt idx="108">
                  <c:v>0.28482728065103474</c:v>
                </c:pt>
                <c:pt idx="109">
                  <c:v>0.28262032681138449</c:v>
                </c:pt>
                <c:pt idx="110">
                  <c:v>0.28042810988885186</c:v>
                </c:pt>
                <c:pt idx="111">
                  <c:v>0.27825129765394807</c:v>
                </c:pt>
                <c:pt idx="112">
                  <c:v>0.276090553184767</c:v>
                </c:pt>
                <c:pt idx="113">
                  <c:v>0.27394653466500563</c:v>
                </c:pt>
                <c:pt idx="114">
                  <c:v>0.27181989518347455</c:v>
                </c:pt>
                <c:pt idx="115">
                  <c:v>0.26971128253516119</c:v>
                </c:pt>
                <c:pt idx="116">
                  <c:v>0.26762133902390473</c:v>
                </c:pt>
                <c:pt idx="117">
                  <c:v>0.26555070126674452</c:v>
                </c:pt>
                <c:pt idx="118">
                  <c:v>0.26350000000000007</c:v>
                </c:pt>
                <c:pt idx="119">
                  <c:v>0.26146985988714266</c:v>
                </c:pt>
                <c:pt idx="120">
                  <c:v>0.25946089932851735</c:v>
                </c:pt>
                <c:pt idx="121">
                  <c:v>0.25747373027297138</c:v>
                </c:pt>
                <c:pt idx="122">
                  <c:v>0.25550895803144924</c:v>
                </c:pt>
                <c:pt idx="123">
                  <c:v>0.25356718109260878</c:v>
                </c:pt>
                <c:pt idx="124">
                  <c:v>0.25164899094051618</c:v>
                </c:pt>
                <c:pt idx="125">
                  <c:v>0.24975497187447349</c:v>
                </c:pt>
                <c:pt idx="126">
                  <c:v>0.24788570083103614</c:v>
                </c:pt>
                <c:pt idx="127">
                  <c:v>0.24604174720827199</c:v>
                </c:pt>
                <c:pt idx="128">
                  <c:v>0.24422367269231721</c:v>
                </c:pt>
                <c:pt idx="129">
                  <c:v>0.24243203108628153</c:v>
                </c:pt>
                <c:pt idx="130">
                  <c:v>0.24066736814155415</c:v>
                </c:pt>
                <c:pt idx="131">
                  <c:v>0.23893022139156272</c:v>
                </c:pt>
                <c:pt idx="132">
                  <c:v>0.23722111998803536</c:v>
                </c:pt>
                <c:pt idx="133">
                  <c:v>0.23554058453981611</c:v>
                </c:pt>
                <c:pt idx="134">
                  <c:v>0.2338891269542821</c:v>
                </c:pt>
                <c:pt idx="135">
                  <c:v>0.23226725028141199</c:v>
                </c:pt>
                <c:pt idx="136">
                  <c:v>0.23067544856055183</c:v>
                </c:pt>
                <c:pt idx="137">
                  <c:v>0.22911420666992577</c:v>
                </c:pt>
                <c:pt idx="138">
                  <c:v>0.22758400017893798</c:v>
                </c:pt>
                <c:pt idx="139">
                  <c:v>0.22608529520330894</c:v>
                </c:pt>
                <c:pt idx="140">
                  <c:v>0.22461854826309255</c:v>
                </c:pt>
                <c:pt idx="141">
                  <c:v>0.22318420614361545</c:v>
                </c:pt>
                <c:pt idx="142">
                  <c:v>0.22178270575938214</c:v>
                </c:pt>
                <c:pt idx="143">
                  <c:v>0.2204144740209861</c:v>
                </c:pt>
                <c:pt idx="144">
                  <c:v>0.2190799277050694</c:v>
                </c:pt>
                <c:pt idx="145">
                  <c:v>0.21777947332736777</c:v>
                </c:pt>
                <c:pt idx="146">
                  <c:v>0.2165135070188825</c:v>
                </c:pt>
                <c:pt idx="147">
                  <c:v>0.21528241440521484</c:v>
                </c:pt>
                <c:pt idx="148">
                  <c:v>0.21408657048910079</c:v>
                </c:pt>
                <c:pt idx="149">
                  <c:v>0.21292633953618156</c:v>
                </c:pt>
                <c:pt idx="150">
                  <c:v>0.21180207496404485</c:v>
                </c:pt>
                <c:pt idx="151">
                  <c:v>0.21071411923457034</c:v>
                </c:pt>
                <c:pt idx="152">
                  <c:v>0.20966280374961246</c:v>
                </c:pt>
                <c:pt idx="153">
                  <c:v>0.20864844875005228</c:v>
                </c:pt>
                <c:pt idx="154">
                  <c:v>0.20767136321824892</c:v>
                </c:pt>
                <c:pt idx="155">
                  <c:v>0.20673184478392054</c:v>
                </c:pt>
                <c:pt idx="156">
                  <c:v>0.20583017963348371</c:v>
                </c:pt>
                <c:pt idx="157">
                  <c:v>0.20496664242287777</c:v>
                </c:pt>
                <c:pt idx="158">
                  <c:v>0.20414149619390237</c:v>
                </c:pt>
                <c:pt idx="159">
                  <c:v>0.20335499229409223</c:v>
                </c:pt>
                <c:pt idx="160">
                  <c:v>0.20260737030015427</c:v>
                </c:pt>
                <c:pt idx="161">
                  <c:v>0.20189885794499021</c:v>
                </c:pt>
                <c:pt idx="162">
                  <c:v>0.20122967104832695</c:v>
                </c:pt>
                <c:pt idx="163">
                  <c:v>0.20060001345097581</c:v>
                </c:pt>
                <c:pt idx="164">
                  <c:v>0.20001007695274048</c:v>
                </c:pt>
                <c:pt idx="165">
                  <c:v>0.19946004125399328</c:v>
                </c:pt>
                <c:pt idx="166">
                  <c:v>0.19895007390093625</c:v>
                </c:pt>
                <c:pt idx="167">
                  <c:v>0.19848033023456538</c:v>
                </c:pt>
                <c:pt idx="168">
                  <c:v>0.19805095334335193</c:v>
                </c:pt>
                <c:pt idx="169">
                  <c:v>0.19766207401965644</c:v>
                </c:pt>
                <c:pt idx="170">
                  <c:v>0.19731381071988802</c:v>
                </c:pt>
                <c:pt idx="171">
                  <c:v>0.19700626952842154</c:v>
                </c:pt>
                <c:pt idx="172">
                  <c:v>0.19673954412528311</c:v>
                </c:pt>
                <c:pt idx="173">
                  <c:v>0.19651371575761437</c:v>
                </c:pt>
                <c:pt idx="174">
                  <c:v>0.19632885321492374</c:v>
                </c:pt>
                <c:pt idx="175">
                  <c:v>0.19618501280813255</c:v>
                </c:pt>
                <c:pt idx="176">
                  <c:v>0.19608223835242208</c:v>
                </c:pt>
                <c:pt idx="177">
                  <c:v>0.19602056115388719</c:v>
                </c:pt>
                <c:pt idx="178">
                  <c:v>0.19600000000000001</c:v>
                </c:pt>
                <c:pt idx="179">
                  <c:v>0.19602056115388719</c:v>
                </c:pt>
                <c:pt idx="180">
                  <c:v>0.19608223835242208</c:v>
                </c:pt>
                <c:pt idx="181">
                  <c:v>0.19618501280813255</c:v>
                </c:pt>
                <c:pt idx="182">
                  <c:v>0.19632885321492374</c:v>
                </c:pt>
                <c:pt idx="183">
                  <c:v>0.19651371575761437</c:v>
                </c:pt>
                <c:pt idx="184">
                  <c:v>0.19673954412528311</c:v>
                </c:pt>
                <c:pt idx="185">
                  <c:v>0.19700626952842151</c:v>
                </c:pt>
                <c:pt idx="186">
                  <c:v>0.19731381071988802</c:v>
                </c:pt>
                <c:pt idx="187">
                  <c:v>0.19766207401965641</c:v>
                </c:pt>
                <c:pt idx="188">
                  <c:v>0.19805095334335193</c:v>
                </c:pt>
                <c:pt idx="189">
                  <c:v>0.19848033023456538</c:v>
                </c:pt>
                <c:pt idx="190">
                  <c:v>0.19895007390093625</c:v>
                </c:pt>
                <c:pt idx="191">
                  <c:v>0.19946004125399325</c:v>
                </c:pt>
                <c:pt idx="192">
                  <c:v>0.20001007695274048</c:v>
                </c:pt>
                <c:pt idx="193">
                  <c:v>0.20060001345097578</c:v>
                </c:pt>
                <c:pt idx="194">
                  <c:v>0.20122967104832695</c:v>
                </c:pt>
                <c:pt idx="195">
                  <c:v>0.20189885794499021</c:v>
                </c:pt>
                <c:pt idx="196">
                  <c:v>0.20260737030015427</c:v>
                </c:pt>
                <c:pt idx="197">
                  <c:v>0.20335499229409223</c:v>
                </c:pt>
                <c:pt idx="198">
                  <c:v>0.20414149619390237</c:v>
                </c:pt>
                <c:pt idx="199">
                  <c:v>0.20496664242287777</c:v>
                </c:pt>
                <c:pt idx="200">
                  <c:v>0.20583017963348371</c:v>
                </c:pt>
                <c:pt idx="201">
                  <c:v>0.20673184478392054</c:v>
                </c:pt>
                <c:pt idx="202">
                  <c:v>0.20767136321824889</c:v>
                </c:pt>
                <c:pt idx="203">
                  <c:v>0.20864844875005226</c:v>
                </c:pt>
                <c:pt idx="204">
                  <c:v>0.20966280374961249</c:v>
                </c:pt>
                <c:pt idx="205">
                  <c:v>0.21071411923457034</c:v>
                </c:pt>
                <c:pt idx="206">
                  <c:v>0.21180207496404488</c:v>
                </c:pt>
                <c:pt idx="207">
                  <c:v>0.21292633953618156</c:v>
                </c:pt>
                <c:pt idx="208">
                  <c:v>0.21408657048910079</c:v>
                </c:pt>
                <c:pt idx="209">
                  <c:v>0.21528241440521484</c:v>
                </c:pt>
                <c:pt idx="210">
                  <c:v>0.2165135070188825</c:v>
                </c:pt>
                <c:pt idx="211">
                  <c:v>0.21777947332736775</c:v>
                </c:pt>
                <c:pt idx="212">
                  <c:v>0.21907992770506934</c:v>
                </c:pt>
                <c:pt idx="213">
                  <c:v>0.22041447402098613</c:v>
                </c:pt>
                <c:pt idx="214">
                  <c:v>0.22178270575938208</c:v>
                </c:pt>
                <c:pt idx="215">
                  <c:v>0.22318420614361548</c:v>
                </c:pt>
                <c:pt idx="216">
                  <c:v>0.22461854826309252</c:v>
                </c:pt>
                <c:pt idx="217">
                  <c:v>0.22608529520330894</c:v>
                </c:pt>
                <c:pt idx="218">
                  <c:v>0.22758400017893798</c:v>
                </c:pt>
                <c:pt idx="219">
                  <c:v>0.22911420666992577</c:v>
                </c:pt>
                <c:pt idx="220">
                  <c:v>0.23067544856055178</c:v>
                </c:pt>
                <c:pt idx="221">
                  <c:v>0.23226725028141199</c:v>
                </c:pt>
                <c:pt idx="222">
                  <c:v>0.2338891269542821</c:v>
                </c:pt>
                <c:pt idx="223">
                  <c:v>0.23554058453981608</c:v>
                </c:pt>
                <c:pt idx="224">
                  <c:v>0.23722111998803538</c:v>
                </c:pt>
                <c:pt idx="225">
                  <c:v>0.2389302213915627</c:v>
                </c:pt>
                <c:pt idx="226">
                  <c:v>0.24066736814155415</c:v>
                </c:pt>
                <c:pt idx="227">
                  <c:v>0.24243203108628153</c:v>
                </c:pt>
                <c:pt idx="228">
                  <c:v>0.24422367269231718</c:v>
                </c:pt>
                <c:pt idx="229">
                  <c:v>0.2460417472082719</c:v>
                </c:pt>
                <c:pt idx="230">
                  <c:v>0.24788570083103617</c:v>
                </c:pt>
                <c:pt idx="231">
                  <c:v>0.24975497187447349</c:v>
                </c:pt>
                <c:pt idx="232">
                  <c:v>0.25164899094051613</c:v>
                </c:pt>
                <c:pt idx="233">
                  <c:v>0.25356718109260878</c:v>
                </c:pt>
                <c:pt idx="234">
                  <c:v>0.25550895803144924</c:v>
                </c:pt>
                <c:pt idx="235">
                  <c:v>0.25747373027297138</c:v>
                </c:pt>
                <c:pt idx="236">
                  <c:v>0.25946089932851735</c:v>
                </c:pt>
                <c:pt idx="237">
                  <c:v>0.26146985988714266</c:v>
                </c:pt>
                <c:pt idx="238">
                  <c:v>0.26349999999999996</c:v>
                </c:pt>
                <c:pt idx="239">
                  <c:v>0.26555070126674452</c:v>
                </c:pt>
                <c:pt idx="240">
                  <c:v>0.26762133902390478</c:v>
                </c:pt>
                <c:pt idx="241">
                  <c:v>0.26971128253516119</c:v>
                </c:pt>
                <c:pt idx="242">
                  <c:v>0.27181989518347449</c:v>
                </c:pt>
                <c:pt idx="243">
                  <c:v>0.27394653466500563</c:v>
                </c:pt>
                <c:pt idx="244">
                  <c:v>0.276090553184767</c:v>
                </c:pt>
                <c:pt idx="245">
                  <c:v>0.27825129765394807</c:v>
                </c:pt>
                <c:pt idx="246">
                  <c:v>0.28042810988885186</c:v>
                </c:pt>
                <c:pt idx="247">
                  <c:v>0.28262032681138444</c:v>
                </c:pt>
                <c:pt idx="248">
                  <c:v>0.28482728065103474</c:v>
                </c:pt>
                <c:pt idx="249">
                  <c:v>0.28704829914828389</c:v>
                </c:pt>
                <c:pt idx="250">
                  <c:v>0.28928270575938209</c:v>
                </c:pt>
                <c:pt idx="251">
                  <c:v>0.29152981986243048</c:v>
                </c:pt>
                <c:pt idx="252">
                  <c:v>0.29378895696470519</c:v>
                </c:pt>
                <c:pt idx="253">
                  <c:v>0.29605942891115972</c:v>
                </c:pt>
                <c:pt idx="254">
                  <c:v>0.29834054409404487</c:v>
                </c:pt>
                <c:pt idx="255">
                  <c:v>0.30063160766357822</c:v>
                </c:pt>
                <c:pt idx="256">
                  <c:v>0.30293192173960243</c:v>
                </c:pt>
                <c:pt idx="257">
                  <c:v>0.30524078562416651</c:v>
                </c:pt>
                <c:pt idx="258">
                  <c:v>0.3075574960149644</c:v>
                </c:pt>
                <c:pt idx="259">
                  <c:v>0.30988134721956884</c:v>
                </c:pt>
                <c:pt idx="260">
                  <c:v>0.31221163137039115</c:v>
                </c:pt>
                <c:pt idx="261">
                  <c:v>0.31454763864030516</c:v>
                </c:pt>
                <c:pt idx="262">
                  <c:v>0.3168886574588668</c:v>
                </c:pt>
                <c:pt idx="263">
                  <c:v>0.31923397472906617</c:v>
                </c:pt>
                <c:pt idx="264">
                  <c:v>0.32158287604454305</c:v>
                </c:pt>
                <c:pt idx="265">
                  <c:v>0.32393464590720256</c:v>
                </c:pt>
                <c:pt idx="266">
                  <c:v>0.32628856794516242</c:v>
                </c:pt>
                <c:pt idx="267">
                  <c:v>0.32864392513096674</c:v>
                </c:pt>
                <c:pt idx="268">
                  <c:v>0.33100000000000002</c:v>
                </c:pt>
                <c:pt idx="269">
                  <c:v>0.33335607486903324</c:v>
                </c:pt>
                <c:pt idx="270">
                  <c:v>0.33571143205483767</c:v>
                </c:pt>
                <c:pt idx="271">
                  <c:v>0.33806535409279748</c:v>
                </c:pt>
                <c:pt idx="272">
                  <c:v>0.34041712395545692</c:v>
                </c:pt>
                <c:pt idx="273">
                  <c:v>0.34276602527093381</c:v>
                </c:pt>
                <c:pt idx="274">
                  <c:v>0.34511134254113318</c:v>
                </c:pt>
                <c:pt idx="275">
                  <c:v>0.34745236135969493</c:v>
                </c:pt>
                <c:pt idx="276">
                  <c:v>0.34978836862960888</c:v>
                </c:pt>
                <c:pt idx="277">
                  <c:v>0.35211865278043114</c:v>
                </c:pt>
                <c:pt idx="278">
                  <c:v>0.35444250398503557</c:v>
                </c:pt>
                <c:pt idx="279">
                  <c:v>0.35675921437583363</c:v>
                </c:pt>
                <c:pt idx="280">
                  <c:v>0.35906807826039755</c:v>
                </c:pt>
                <c:pt idx="281">
                  <c:v>0.36136839233642176</c:v>
                </c:pt>
                <c:pt idx="282">
                  <c:v>0.36365945590595511</c:v>
                </c:pt>
                <c:pt idx="283">
                  <c:v>0.36594057108884026</c:v>
                </c:pt>
                <c:pt idx="284">
                  <c:v>0.36821104303529495</c:v>
                </c:pt>
                <c:pt idx="285">
                  <c:v>0.37047018013756949</c:v>
                </c:pt>
                <c:pt idx="286">
                  <c:v>0.37271729424061789</c:v>
                </c:pt>
                <c:pt idx="287">
                  <c:v>0.37495170085171614</c:v>
                </c:pt>
                <c:pt idx="288">
                  <c:v>0.37717271934896535</c:v>
                </c:pt>
                <c:pt idx="289">
                  <c:v>0.37937967318861554</c:v>
                </c:pt>
                <c:pt idx="290">
                  <c:v>0.38157189011114812</c:v>
                </c:pt>
                <c:pt idx="291">
                  <c:v>0.38374870234605196</c:v>
                </c:pt>
                <c:pt idx="292">
                  <c:v>0.38590944681523298</c:v>
                </c:pt>
                <c:pt idx="293">
                  <c:v>0.38805346533499446</c:v>
                </c:pt>
                <c:pt idx="294">
                  <c:v>0.39018010481652549</c:v>
                </c:pt>
                <c:pt idx="295">
                  <c:v>0.39228871746483884</c:v>
                </c:pt>
                <c:pt idx="296">
                  <c:v>0.3943786609760952</c:v>
                </c:pt>
                <c:pt idx="297">
                  <c:v>0.39644929873325557</c:v>
                </c:pt>
                <c:pt idx="298">
                  <c:v>0.39850000000000002</c:v>
                </c:pt>
                <c:pt idx="299">
                  <c:v>0.40053014011285731</c:v>
                </c:pt>
                <c:pt idx="300">
                  <c:v>0.40253910067148269</c:v>
                </c:pt>
                <c:pt idx="301">
                  <c:v>0.4045262697270286</c:v>
                </c:pt>
                <c:pt idx="302">
                  <c:v>0.40649104196855085</c:v>
                </c:pt>
                <c:pt idx="303">
                  <c:v>0.40843281890739125</c:v>
                </c:pt>
                <c:pt idx="304">
                  <c:v>0.41035100905948385</c:v>
                </c:pt>
                <c:pt idx="305">
                  <c:v>0.41224502812552649</c:v>
                </c:pt>
                <c:pt idx="306">
                  <c:v>0.41411429916896392</c:v>
                </c:pt>
                <c:pt idx="307">
                  <c:v>0.4159582527917281</c:v>
                </c:pt>
                <c:pt idx="308">
                  <c:v>0.41777632730768283</c:v>
                </c:pt>
                <c:pt idx="309">
                  <c:v>0.4195679689137185</c:v>
                </c:pt>
                <c:pt idx="310">
                  <c:v>0.42133263185844583</c:v>
                </c:pt>
                <c:pt idx="311">
                  <c:v>0.42306977860843731</c:v>
                </c:pt>
                <c:pt idx="312">
                  <c:v>0.42477888001196462</c:v>
                </c:pt>
                <c:pt idx="313">
                  <c:v>0.4264594154601839</c:v>
                </c:pt>
                <c:pt idx="314">
                  <c:v>0.42811087304571788</c:v>
                </c:pt>
                <c:pt idx="315">
                  <c:v>0.42973274971858805</c:v>
                </c:pt>
                <c:pt idx="316">
                  <c:v>0.43132455143944826</c:v>
                </c:pt>
                <c:pt idx="317">
                  <c:v>0.43288579333007426</c:v>
                </c:pt>
                <c:pt idx="318">
                  <c:v>0.43441599982106205</c:v>
                </c:pt>
                <c:pt idx="319">
                  <c:v>0.43591470479669103</c:v>
                </c:pt>
                <c:pt idx="320">
                  <c:v>0.43738145173690751</c:v>
                </c:pt>
                <c:pt idx="321">
                  <c:v>0.43881579385638458</c:v>
                </c:pt>
                <c:pt idx="322">
                  <c:v>0.4402172942406179</c:v>
                </c:pt>
                <c:pt idx="323">
                  <c:v>0.4415855259790139</c:v>
                </c:pt>
                <c:pt idx="324">
                  <c:v>0.44292007229493069</c:v>
                </c:pt>
                <c:pt idx="325">
                  <c:v>0.44422052667263229</c:v>
                </c:pt>
                <c:pt idx="326">
                  <c:v>0.44548649298111753</c:v>
                </c:pt>
                <c:pt idx="327">
                  <c:v>0.44671758559478514</c:v>
                </c:pt>
                <c:pt idx="328">
                  <c:v>0.44791342951089919</c:v>
                </c:pt>
                <c:pt idx="329">
                  <c:v>0.44907366046381847</c:v>
                </c:pt>
                <c:pt idx="330">
                  <c:v>0.45019792503595513</c:v>
                </c:pt>
                <c:pt idx="331">
                  <c:v>0.45128588076542969</c:v>
                </c:pt>
                <c:pt idx="332">
                  <c:v>0.45233719625038754</c:v>
                </c:pt>
                <c:pt idx="333">
                  <c:v>0.45335155124994775</c:v>
                </c:pt>
                <c:pt idx="334">
                  <c:v>0.45432863678175117</c:v>
                </c:pt>
                <c:pt idx="335">
                  <c:v>0.45526815521607944</c:v>
                </c:pt>
                <c:pt idx="336">
                  <c:v>0.45616982036651632</c:v>
                </c:pt>
                <c:pt idx="337">
                  <c:v>0.45703335757712227</c:v>
                </c:pt>
                <c:pt idx="338">
                  <c:v>0.45785850380609766</c:v>
                </c:pt>
                <c:pt idx="339">
                  <c:v>0.45864500770590777</c:v>
                </c:pt>
                <c:pt idx="340">
                  <c:v>0.45939262969984573</c:v>
                </c:pt>
                <c:pt idx="341">
                  <c:v>0.46010114205500979</c:v>
                </c:pt>
                <c:pt idx="342">
                  <c:v>0.46077032895167308</c:v>
                </c:pt>
                <c:pt idx="343">
                  <c:v>0.46139998654902425</c:v>
                </c:pt>
                <c:pt idx="344">
                  <c:v>0.46198992304725955</c:v>
                </c:pt>
                <c:pt idx="345">
                  <c:v>0.46253995874600673</c:v>
                </c:pt>
                <c:pt idx="346">
                  <c:v>0.46304992609906381</c:v>
                </c:pt>
                <c:pt idx="347">
                  <c:v>0.46351966976543468</c:v>
                </c:pt>
                <c:pt idx="348">
                  <c:v>0.4639490466566481</c:v>
                </c:pt>
                <c:pt idx="349">
                  <c:v>0.46433792598034362</c:v>
                </c:pt>
                <c:pt idx="350">
                  <c:v>0.46468618928011202</c:v>
                </c:pt>
                <c:pt idx="351">
                  <c:v>0.46499373047157855</c:v>
                </c:pt>
                <c:pt idx="352">
                  <c:v>0.46526045587471693</c:v>
                </c:pt>
                <c:pt idx="353">
                  <c:v>0.4654862842423857</c:v>
                </c:pt>
                <c:pt idx="354">
                  <c:v>0.46567114678507626</c:v>
                </c:pt>
                <c:pt idx="355">
                  <c:v>0.46581498719186748</c:v>
                </c:pt>
                <c:pt idx="356">
                  <c:v>0.46591776164757792</c:v>
                </c:pt>
                <c:pt idx="357">
                  <c:v>0.46597943884611281</c:v>
                </c:pt>
                <c:pt idx="358">
                  <c:v>0.46600000000000003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571-4049-B0E3-98FE67483050}"/>
            </c:ext>
          </c:extLst>
        </c:ser>
        <c:ser>
          <c:idx val="3"/>
          <c:order val="3"/>
          <c:tx>
            <c:v>forks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'RMZ250'!$AF$3:$AF$4</c:f>
              <c:numCache>
                <c:formatCode>General</c:formatCode>
                <c:ptCount val="2"/>
                <c:pt idx="0">
                  <c:v>0</c:v>
                </c:pt>
                <c:pt idx="1">
                  <c:v>0.45861344005824539</c:v>
                </c:pt>
              </c:numCache>
            </c:numRef>
          </c:xVal>
          <c:yVal>
            <c:numRef>
              <c:f>'RMZ250'!$AG$3:$AG$4</c:f>
              <c:numCache>
                <c:formatCode>General</c:formatCode>
                <c:ptCount val="2"/>
                <c:pt idx="0">
                  <c:v>0.34599999999999997</c:v>
                </c:pt>
                <c:pt idx="1">
                  <c:v>1.1836745863388372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571-4049-B0E3-98FE67483050}"/>
            </c:ext>
          </c:extLst>
        </c:ser>
        <c:ser>
          <c:idx val="4"/>
          <c:order val="4"/>
          <c:tx>
            <c:v>Front Sprocket </c:v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'RMZ250'!$AG$12:$AG$370</c:f>
              <c:numCache>
                <c:formatCode>General</c:formatCode>
                <c:ptCount val="359"/>
                <c:pt idx="0">
                  <c:v>0.83468064385105412</c:v>
                </c:pt>
                <c:pt idx="1">
                  <c:v>0.83536108037139756</c:v>
                </c:pt>
                <c:pt idx="2">
                  <c:v>0.83604110229347484</c:v>
                </c:pt>
                <c:pt idx="3">
                  <c:v>0.83672050247602092</c:v>
                </c:pt>
                <c:pt idx="4">
                  <c:v>0.83807661006743861</c:v>
                </c:pt>
                <c:pt idx="5">
                  <c:v>0.83875290439280081</c:v>
                </c:pt>
                <c:pt idx="6">
                  <c:v>0.8394277509374426</c:v>
                </c:pt>
                <c:pt idx="7">
                  <c:v>0.84010094413656911</c:v>
                </c:pt>
                <c:pt idx="8">
                  <c:v>0.84077227892901041</c:v>
                </c:pt>
                <c:pt idx="9">
                  <c:v>0.8414415508196853</c:v>
                </c:pt>
                <c:pt idx="10">
                  <c:v>0.84210855594189271</c:v>
                </c:pt>
                <c:pt idx="11">
                  <c:v>0.84277309111941079</c:v>
                </c:pt>
                <c:pt idx="12">
                  <c:v>0.84343495392838708</c:v>
                </c:pt>
                <c:pt idx="13">
                  <c:v>0.84409394275899841</c:v>
                </c:pt>
                <c:pt idx="14">
                  <c:v>0.84474985687686299</c:v>
                </c:pt>
                <c:pt idx="15">
                  <c:v>0.84540249648418686</c:v>
                </c:pt>
                <c:pt idx="16">
                  <c:v>0.84605166278062305</c:v>
                </c:pt>
                <c:pt idx="17">
                  <c:v>0.84669715802382917</c:v>
                </c:pt>
                <c:pt idx="18">
                  <c:v>0.8473387855897011</c:v>
                </c:pt>
                <c:pt idx="19">
                  <c:v>0.84797635003226679</c:v>
                </c:pt>
                <c:pt idx="20">
                  <c:v>0.84860965714322067</c:v>
                </c:pt>
                <c:pt idx="21">
                  <c:v>0.84923851401108175</c:v>
                </c:pt>
                <c:pt idx="22">
                  <c:v>0.8498627290799563</c:v>
                </c:pt>
                <c:pt idx="23">
                  <c:v>0.85048211220788739</c:v>
                </c:pt>
                <c:pt idx="24">
                  <c:v>0.85109647472477412</c:v>
                </c:pt>
                <c:pt idx="25">
                  <c:v>0.85170562948984241</c:v>
                </c:pt>
                <c:pt idx="26">
                  <c:v>0.85230939094864977</c:v>
                </c:pt>
                <c:pt idx="27">
                  <c:v>0.85290757518960725</c:v>
                </c:pt>
                <c:pt idx="28">
                  <c:v>0.85350000000000004</c:v>
                </c:pt>
                <c:pt idx="29">
                  <c:v>0.85408648492149219</c:v>
                </c:pt>
                <c:pt idx="30">
                  <c:v>0.85466685130509501</c:v>
                </c:pt>
                <c:pt idx="31">
                  <c:v>0.85524092236558613</c:v>
                </c:pt>
                <c:pt idx="32">
                  <c:v>0.85580852323535916</c:v>
                </c:pt>
                <c:pt idx="33">
                  <c:v>0.85636948101769084</c:v>
                </c:pt>
                <c:pt idx="34">
                  <c:v>0.85692362483940654</c:v>
                </c:pt>
                <c:pt idx="35">
                  <c:v>0.85747078590292991</c:v>
                </c:pt>
                <c:pt idx="36">
                  <c:v>0.85801079753770071</c:v>
                </c:pt>
                <c:pt idx="37">
                  <c:v>0.85854349525094376</c:v>
                </c:pt>
                <c:pt idx="38">
                  <c:v>0.85906871677777508</c:v>
                </c:pt>
                <c:pt idx="39">
                  <c:v>0.85958630213062981</c:v>
                </c:pt>
                <c:pt idx="40">
                  <c:v>0.86009609364799555</c:v>
                </c:pt>
                <c:pt idx="41">
                  <c:v>0.86059793604243751</c:v>
                </c:pt>
                <c:pt idx="42">
                  <c:v>0.86109167644790097</c:v>
                </c:pt>
                <c:pt idx="43">
                  <c:v>0.86157716446627541</c:v>
                </c:pt>
                <c:pt idx="44">
                  <c:v>0.86205425221320742</c:v>
                </c:pt>
                <c:pt idx="45">
                  <c:v>0.86252279436314772</c:v>
                </c:pt>
                <c:pt idx="46">
                  <c:v>0.86298264819361847</c:v>
                </c:pt>
                <c:pt idx="47">
                  <c:v>0.86343367362868817</c:v>
                </c:pt>
                <c:pt idx="48">
                  <c:v>0.86387573328164025</c:v>
                </c:pt>
                <c:pt idx="49">
                  <c:v>0.86430869249682196</c:v>
                </c:pt>
                <c:pt idx="50">
                  <c:v>0.86473241939066225</c:v>
                </c:pt>
                <c:pt idx="51">
                  <c:v>0.86514678489184449</c:v>
                </c:pt>
                <c:pt idx="52">
                  <c:v>0.86555166278062301</c:v>
                </c:pt>
                <c:pt idx="53">
                  <c:v>0.86594692972727072</c:v>
                </c:pt>
                <c:pt idx="54">
                  <c:v>0.86633246532964669</c:v>
                </c:pt>
                <c:pt idx="55">
                  <c:v>0.86670815214987162</c:v>
                </c:pt>
                <c:pt idx="56">
                  <c:v>0.86707387575010064</c:v>
                </c:pt>
                <c:pt idx="57">
                  <c:v>0.86742952472738244</c:v>
                </c:pt>
                <c:pt idx="58">
                  <c:v>0.86777499074759312</c:v>
                </c:pt>
                <c:pt idx="59">
                  <c:v>0.86811016857843648</c:v>
                </c:pt>
                <c:pt idx="60">
                  <c:v>0.86843495612149824</c:v>
                </c:pt>
                <c:pt idx="61">
                  <c:v>0.86874925444334639</c:v>
                </c:pt>
                <c:pt idx="62">
                  <c:v>0.86905296780566754</c:v>
                </c:pt>
                <c:pt idx="63">
                  <c:v>0.86934600369442938</c:v>
                </c:pt>
                <c:pt idx="64">
                  <c:v>0.86962827284806155</c:v>
                </c:pt>
                <c:pt idx="65">
                  <c:v>0.86989968928464523</c:v>
                </c:pt>
                <c:pt idx="66">
                  <c:v>0.87016017032810478</c:v>
                </c:pt>
                <c:pt idx="67">
                  <c:v>0.87040963663339099</c:v>
                </c:pt>
                <c:pt idx="68">
                  <c:v>0.87064801221065047</c:v>
                </c:pt>
                <c:pt idx="69">
                  <c:v>0.8708752244483734</c:v>
                </c:pt>
                <c:pt idx="70">
                  <c:v>0.87109120413551111</c:v>
                </c:pt>
                <c:pt idx="71">
                  <c:v>0.87129588548255843</c:v>
                </c:pt>
                <c:pt idx="72">
                  <c:v>0.87148920614159453</c:v>
                </c:pt>
                <c:pt idx="73">
                  <c:v>0.87167110722527374</c:v>
                </c:pt>
                <c:pt idx="74">
                  <c:v>0.871841533324764</c:v>
                </c:pt>
                <c:pt idx="75">
                  <c:v>0.87200043252662429</c:v>
                </c:pt>
                <c:pt idx="76">
                  <c:v>0.87214775642861853</c:v>
                </c:pt>
                <c:pt idx="77">
                  <c:v>0.87228346015445901</c:v>
                </c:pt>
                <c:pt idx="78">
                  <c:v>0.87240750236747622</c:v>
                </c:pt>
                <c:pt idx="79">
                  <c:v>0.87251984528321047</c:v>
                </c:pt>
                <c:pt idx="80">
                  <c:v>0.87262045468092131</c:v>
                </c:pt>
                <c:pt idx="81">
                  <c:v>0.87270929991401158</c:v>
                </c:pt>
                <c:pt idx="82">
                  <c:v>0.87278635391936277</c:v>
                </c:pt>
                <c:pt idx="83">
                  <c:v>0.87285159322557815</c:v>
                </c:pt>
                <c:pt idx="84">
                  <c:v>0.87290499796013321</c:v>
                </c:pt>
                <c:pt idx="85">
                  <c:v>0.87294655185542847</c:v>
                </c:pt>
                <c:pt idx="86">
                  <c:v>0.87297624225374482</c:v>
                </c:pt>
                <c:pt idx="87">
                  <c:v>0.87299406011109937</c:v>
                </c:pt>
                <c:pt idx="88">
                  <c:v>0.87300000000000011</c:v>
                </c:pt>
                <c:pt idx="89">
                  <c:v>0.87299406011109937</c:v>
                </c:pt>
                <c:pt idx="90">
                  <c:v>0.87297624225374482</c:v>
                </c:pt>
                <c:pt idx="91">
                  <c:v>0.87294655185542847</c:v>
                </c:pt>
                <c:pt idx="92">
                  <c:v>0.87290499796013321</c:v>
                </c:pt>
                <c:pt idx="93">
                  <c:v>0.87285159322557815</c:v>
                </c:pt>
                <c:pt idx="94">
                  <c:v>0.87278635391936277</c:v>
                </c:pt>
                <c:pt idx="95">
                  <c:v>0.87270929991401158</c:v>
                </c:pt>
                <c:pt idx="96">
                  <c:v>0.87262045468092131</c:v>
                </c:pt>
                <c:pt idx="97">
                  <c:v>0.87251984528321047</c:v>
                </c:pt>
                <c:pt idx="98">
                  <c:v>0.87240750236747622</c:v>
                </c:pt>
                <c:pt idx="99">
                  <c:v>0.87228346015445901</c:v>
                </c:pt>
                <c:pt idx="100">
                  <c:v>0.87214775642861853</c:v>
                </c:pt>
                <c:pt idx="101">
                  <c:v>0.87200043252662429</c:v>
                </c:pt>
                <c:pt idx="102">
                  <c:v>0.871841533324764</c:v>
                </c:pt>
                <c:pt idx="103">
                  <c:v>0.87167110722527374</c:v>
                </c:pt>
                <c:pt idx="104">
                  <c:v>0.87148920614159453</c:v>
                </c:pt>
                <c:pt idx="105">
                  <c:v>0.87129588548255843</c:v>
                </c:pt>
                <c:pt idx="106">
                  <c:v>0.87109120413551111</c:v>
                </c:pt>
                <c:pt idx="107">
                  <c:v>0.8708752244483734</c:v>
                </c:pt>
                <c:pt idx="108">
                  <c:v>0.87064801221065047</c:v>
                </c:pt>
                <c:pt idx="109">
                  <c:v>0.87040963663339099</c:v>
                </c:pt>
                <c:pt idx="110">
                  <c:v>0.87016017032810478</c:v>
                </c:pt>
                <c:pt idx="111">
                  <c:v>0.86989968928464523</c:v>
                </c:pt>
                <c:pt idx="112">
                  <c:v>0.86962827284806155</c:v>
                </c:pt>
                <c:pt idx="113">
                  <c:v>0.86934600369442938</c:v>
                </c:pt>
                <c:pt idx="114">
                  <c:v>0.86905296780566754</c:v>
                </c:pt>
                <c:pt idx="115">
                  <c:v>0.86874925444334639</c:v>
                </c:pt>
                <c:pt idx="116">
                  <c:v>0.86843495612149824</c:v>
                </c:pt>
                <c:pt idx="117">
                  <c:v>0.86811016857843648</c:v>
                </c:pt>
                <c:pt idx="118">
                  <c:v>0.86777499074759323</c:v>
                </c:pt>
                <c:pt idx="119">
                  <c:v>0.86742952472738244</c:v>
                </c:pt>
                <c:pt idx="120">
                  <c:v>0.86707387575010064</c:v>
                </c:pt>
                <c:pt idx="121">
                  <c:v>0.86670815214987162</c:v>
                </c:pt>
                <c:pt idx="122">
                  <c:v>0.86633246532964669</c:v>
                </c:pt>
                <c:pt idx="123">
                  <c:v>0.86594692972727072</c:v>
                </c:pt>
                <c:pt idx="124">
                  <c:v>0.86555166278062301</c:v>
                </c:pt>
                <c:pt idx="125">
                  <c:v>0.86514678489184449</c:v>
                </c:pt>
                <c:pt idx="126">
                  <c:v>0.86473241939066225</c:v>
                </c:pt>
                <c:pt idx="127">
                  <c:v>0.86430869249682196</c:v>
                </c:pt>
                <c:pt idx="128">
                  <c:v>0.86387573328164025</c:v>
                </c:pt>
                <c:pt idx="129">
                  <c:v>0.86343367362868817</c:v>
                </c:pt>
                <c:pt idx="130">
                  <c:v>0.86298264819361847</c:v>
                </c:pt>
                <c:pt idx="131">
                  <c:v>0.86252279436314772</c:v>
                </c:pt>
                <c:pt idx="132">
                  <c:v>0.86205425221320742</c:v>
                </c:pt>
                <c:pt idx="133">
                  <c:v>0.86157716446627541</c:v>
                </c:pt>
                <c:pt idx="134">
                  <c:v>0.86109167644790097</c:v>
                </c:pt>
                <c:pt idx="135">
                  <c:v>0.86059793604243751</c:v>
                </c:pt>
                <c:pt idx="136">
                  <c:v>0.86009609364799555</c:v>
                </c:pt>
                <c:pt idx="137">
                  <c:v>0.85958630213062981</c:v>
                </c:pt>
                <c:pt idx="138">
                  <c:v>0.85906871677777508</c:v>
                </c:pt>
                <c:pt idx="139">
                  <c:v>0.85854349525094376</c:v>
                </c:pt>
                <c:pt idx="140">
                  <c:v>0.85801079753770071</c:v>
                </c:pt>
                <c:pt idx="141">
                  <c:v>0.85747078590292991</c:v>
                </c:pt>
                <c:pt idx="142">
                  <c:v>0.85692362483940654</c:v>
                </c:pt>
                <c:pt idx="143">
                  <c:v>0.85636948101769084</c:v>
                </c:pt>
                <c:pt idx="144">
                  <c:v>0.85580852323535916</c:v>
                </c:pt>
                <c:pt idx="145">
                  <c:v>0.85524092236558613</c:v>
                </c:pt>
                <c:pt idx="146">
                  <c:v>0.85466685130509501</c:v>
                </c:pt>
                <c:pt idx="147">
                  <c:v>0.85408648492149219</c:v>
                </c:pt>
                <c:pt idx="148">
                  <c:v>0.85350000000000004</c:v>
                </c:pt>
                <c:pt idx="149">
                  <c:v>0.85290757518960725</c:v>
                </c:pt>
                <c:pt idx="150">
                  <c:v>0.85230939094864977</c:v>
                </c:pt>
                <c:pt idx="151">
                  <c:v>0.85170562948984241</c:v>
                </c:pt>
                <c:pt idx="152">
                  <c:v>0.85109647472477412</c:v>
                </c:pt>
                <c:pt idx="153">
                  <c:v>0.85048211220788739</c:v>
                </c:pt>
                <c:pt idx="154">
                  <c:v>0.8498627290799563</c:v>
                </c:pt>
                <c:pt idx="155">
                  <c:v>0.84923851401108175</c:v>
                </c:pt>
                <c:pt idx="156">
                  <c:v>0.84860965714322067</c:v>
                </c:pt>
                <c:pt idx="157">
                  <c:v>0.84797635003226679</c:v>
                </c:pt>
                <c:pt idx="158">
                  <c:v>0.84733878558970122</c:v>
                </c:pt>
                <c:pt idx="159">
                  <c:v>0.84669715802382917</c:v>
                </c:pt>
                <c:pt idx="160">
                  <c:v>0.84605166278062305</c:v>
                </c:pt>
                <c:pt idx="161">
                  <c:v>0.84540249648418675</c:v>
                </c:pt>
                <c:pt idx="162">
                  <c:v>0.84474985687686299</c:v>
                </c:pt>
                <c:pt idx="163">
                  <c:v>0.84409394275899841</c:v>
                </c:pt>
                <c:pt idx="164">
                  <c:v>0.84343495392838708</c:v>
                </c:pt>
                <c:pt idx="165">
                  <c:v>0.84277309111941079</c:v>
                </c:pt>
                <c:pt idx="166">
                  <c:v>0.84210855594189271</c:v>
                </c:pt>
                <c:pt idx="167">
                  <c:v>0.8414415508196853</c:v>
                </c:pt>
                <c:pt idx="168">
                  <c:v>0.84077227892901041</c:v>
                </c:pt>
                <c:pt idx="169">
                  <c:v>0.84010094413656911</c:v>
                </c:pt>
                <c:pt idx="170">
                  <c:v>0.8394277509374426</c:v>
                </c:pt>
                <c:pt idx="171">
                  <c:v>0.83875290439280081</c:v>
                </c:pt>
                <c:pt idx="172">
                  <c:v>0.83807661006743861</c:v>
                </c:pt>
                <c:pt idx="173">
                  <c:v>0.83739907396715874</c:v>
                </c:pt>
                <c:pt idx="174">
                  <c:v>0.83672050247602092</c:v>
                </c:pt>
                <c:pt idx="175">
                  <c:v>0.83604110229347484</c:v>
                </c:pt>
                <c:pt idx="176">
                  <c:v>0.83536108037139767</c:v>
                </c:pt>
                <c:pt idx="177">
                  <c:v>0.83468064385105412</c:v>
                </c:pt>
                <c:pt idx="178">
                  <c:v>0.83400000000000007</c:v>
                </c:pt>
                <c:pt idx="179">
                  <c:v>0.83331935614894603</c:v>
                </c:pt>
                <c:pt idx="180">
                  <c:v>0.83263891962860259</c:v>
                </c:pt>
                <c:pt idx="181">
                  <c:v>0.83195889770652531</c:v>
                </c:pt>
                <c:pt idx="182">
                  <c:v>0.83127949752397923</c:v>
                </c:pt>
                <c:pt idx="183">
                  <c:v>0.83060092603284141</c:v>
                </c:pt>
                <c:pt idx="184">
                  <c:v>0.82992338993256154</c:v>
                </c:pt>
                <c:pt idx="185">
                  <c:v>0.82924709560719934</c:v>
                </c:pt>
                <c:pt idx="186">
                  <c:v>0.82857224906255755</c:v>
                </c:pt>
                <c:pt idx="187">
                  <c:v>0.82789905586343104</c:v>
                </c:pt>
                <c:pt idx="188">
                  <c:v>0.82722772107098974</c:v>
                </c:pt>
                <c:pt idx="189">
                  <c:v>0.82655844918031485</c:v>
                </c:pt>
                <c:pt idx="190">
                  <c:v>0.82589144405810744</c:v>
                </c:pt>
                <c:pt idx="191">
                  <c:v>0.82522690888058936</c:v>
                </c:pt>
                <c:pt idx="192">
                  <c:v>0.82456504607161307</c:v>
                </c:pt>
                <c:pt idx="193">
                  <c:v>0.82390605724100174</c:v>
                </c:pt>
                <c:pt idx="194">
                  <c:v>0.82325014312313716</c:v>
                </c:pt>
                <c:pt idx="195">
                  <c:v>0.82259750351581329</c:v>
                </c:pt>
                <c:pt idx="196">
                  <c:v>0.8219483372193771</c:v>
                </c:pt>
                <c:pt idx="197">
                  <c:v>0.82130284197617098</c:v>
                </c:pt>
                <c:pt idx="198">
                  <c:v>0.82066121441029904</c:v>
                </c:pt>
                <c:pt idx="199">
                  <c:v>0.82002364996773336</c:v>
                </c:pt>
                <c:pt idx="200">
                  <c:v>0.81939034285677947</c:v>
                </c:pt>
                <c:pt idx="201">
                  <c:v>0.8187614859889184</c:v>
                </c:pt>
                <c:pt idx="202">
                  <c:v>0.81813727092004385</c:v>
                </c:pt>
                <c:pt idx="203">
                  <c:v>0.81751788779211276</c:v>
                </c:pt>
                <c:pt idx="204">
                  <c:v>0.81690352527522603</c:v>
                </c:pt>
                <c:pt idx="205">
                  <c:v>0.81629437051015774</c:v>
                </c:pt>
                <c:pt idx="206">
                  <c:v>0.81569060905135038</c:v>
                </c:pt>
                <c:pt idx="207">
                  <c:v>0.8150924248103929</c:v>
                </c:pt>
                <c:pt idx="208">
                  <c:v>0.81450000000000011</c:v>
                </c:pt>
                <c:pt idx="209">
                  <c:v>0.81391351507850795</c:v>
                </c:pt>
                <c:pt idx="210">
                  <c:v>0.81333314869490514</c:v>
                </c:pt>
                <c:pt idx="211">
                  <c:v>0.81275907763441402</c:v>
                </c:pt>
                <c:pt idx="212">
                  <c:v>0.81219147676464098</c:v>
                </c:pt>
                <c:pt idx="213">
                  <c:v>0.81163051898230931</c:v>
                </c:pt>
                <c:pt idx="214">
                  <c:v>0.81107637516059361</c:v>
                </c:pt>
                <c:pt idx="215">
                  <c:v>0.81052921409707024</c:v>
                </c:pt>
                <c:pt idx="216">
                  <c:v>0.80998920246229944</c:v>
                </c:pt>
                <c:pt idx="217">
                  <c:v>0.80945650474905639</c:v>
                </c:pt>
                <c:pt idx="218">
                  <c:v>0.80893128322222507</c:v>
                </c:pt>
                <c:pt idx="219">
                  <c:v>0.80841369786937034</c:v>
                </c:pt>
                <c:pt idx="220">
                  <c:v>0.8079039063520046</c:v>
                </c:pt>
                <c:pt idx="221">
                  <c:v>0.80740206395756264</c:v>
                </c:pt>
                <c:pt idx="222">
                  <c:v>0.80690832355209918</c:v>
                </c:pt>
                <c:pt idx="223">
                  <c:v>0.80642283553372474</c:v>
                </c:pt>
                <c:pt idx="224">
                  <c:v>0.80594574778679262</c:v>
                </c:pt>
                <c:pt idx="225">
                  <c:v>0.80547720563685243</c:v>
                </c:pt>
                <c:pt idx="226">
                  <c:v>0.80501735180638168</c:v>
                </c:pt>
                <c:pt idx="227">
                  <c:v>0.80456632637131198</c:v>
                </c:pt>
                <c:pt idx="228">
                  <c:v>0.8041242667183599</c:v>
                </c:pt>
                <c:pt idx="229">
                  <c:v>0.80369130750317819</c:v>
                </c:pt>
                <c:pt idx="230">
                  <c:v>0.80326758060933789</c:v>
                </c:pt>
                <c:pt idx="231">
                  <c:v>0.80285321510815566</c:v>
                </c:pt>
                <c:pt idx="232">
                  <c:v>0.80244833721937714</c:v>
                </c:pt>
                <c:pt idx="233">
                  <c:v>0.80205307027272943</c:v>
                </c:pt>
                <c:pt idx="234">
                  <c:v>0.80166753467035345</c:v>
                </c:pt>
                <c:pt idx="235">
                  <c:v>0.80129184785012852</c:v>
                </c:pt>
                <c:pt idx="236">
                  <c:v>0.80092612424989951</c:v>
                </c:pt>
                <c:pt idx="237">
                  <c:v>0.80057047527261771</c:v>
                </c:pt>
                <c:pt idx="238">
                  <c:v>0.80022500925240703</c:v>
                </c:pt>
                <c:pt idx="239">
                  <c:v>0.79988983142156367</c:v>
                </c:pt>
                <c:pt idx="240">
                  <c:v>0.79956504387850191</c:v>
                </c:pt>
                <c:pt idx="241">
                  <c:v>0.79925074555665376</c:v>
                </c:pt>
                <c:pt idx="242">
                  <c:v>0.79894703219433261</c:v>
                </c:pt>
                <c:pt idx="243">
                  <c:v>0.79865399630557077</c:v>
                </c:pt>
                <c:pt idx="244">
                  <c:v>0.7983717271519386</c:v>
                </c:pt>
                <c:pt idx="245">
                  <c:v>0.79810031071535492</c:v>
                </c:pt>
                <c:pt idx="246">
                  <c:v>0.79783982967189537</c:v>
                </c:pt>
                <c:pt idx="247">
                  <c:v>0.79759036336660927</c:v>
                </c:pt>
                <c:pt idx="248">
                  <c:v>0.79735198778934968</c:v>
                </c:pt>
                <c:pt idx="249">
                  <c:v>0.79712477555162675</c:v>
                </c:pt>
                <c:pt idx="250">
                  <c:v>0.79690879586448904</c:v>
                </c:pt>
                <c:pt idx="251">
                  <c:v>0.79670411451744172</c:v>
                </c:pt>
                <c:pt idx="252">
                  <c:v>0.79651079385840562</c:v>
                </c:pt>
                <c:pt idx="253">
                  <c:v>0.7963288927747264</c:v>
                </c:pt>
                <c:pt idx="254">
                  <c:v>0.79615846667523615</c:v>
                </c:pt>
                <c:pt idx="255">
                  <c:v>0.79599956747337586</c:v>
                </c:pt>
                <c:pt idx="256">
                  <c:v>0.79585224357138162</c:v>
                </c:pt>
                <c:pt idx="257">
                  <c:v>0.79571653984554114</c:v>
                </c:pt>
                <c:pt idx="258">
                  <c:v>0.79559249763252393</c:v>
                </c:pt>
                <c:pt idx="259">
                  <c:v>0.79548015471678968</c:v>
                </c:pt>
                <c:pt idx="260">
                  <c:v>0.79537954531907884</c:v>
                </c:pt>
                <c:pt idx="261">
                  <c:v>0.79529070008598857</c:v>
                </c:pt>
                <c:pt idx="262">
                  <c:v>0.79521364608063738</c:v>
                </c:pt>
                <c:pt idx="263">
                  <c:v>0.795148406774422</c:v>
                </c:pt>
                <c:pt idx="264">
                  <c:v>0.79509500203986694</c:v>
                </c:pt>
                <c:pt idx="265">
                  <c:v>0.79505344814457168</c:v>
                </c:pt>
                <c:pt idx="266">
                  <c:v>0.79502375774625533</c:v>
                </c:pt>
                <c:pt idx="267">
                  <c:v>0.79500593988890078</c:v>
                </c:pt>
                <c:pt idx="268">
                  <c:v>0.79500000000000004</c:v>
                </c:pt>
                <c:pt idx="269">
                  <c:v>0.79500593988890078</c:v>
                </c:pt>
                <c:pt idx="270">
                  <c:v>0.79502375774625533</c:v>
                </c:pt>
                <c:pt idx="271">
                  <c:v>0.79505344814457168</c:v>
                </c:pt>
                <c:pt idx="272">
                  <c:v>0.79509500203986694</c:v>
                </c:pt>
                <c:pt idx="273">
                  <c:v>0.795148406774422</c:v>
                </c:pt>
                <c:pt idx="274">
                  <c:v>0.79521364608063738</c:v>
                </c:pt>
                <c:pt idx="275">
                  <c:v>0.79529070008598857</c:v>
                </c:pt>
                <c:pt idx="276">
                  <c:v>0.79537954531907884</c:v>
                </c:pt>
                <c:pt idx="277">
                  <c:v>0.79548015471678968</c:v>
                </c:pt>
                <c:pt idx="278">
                  <c:v>0.79559249763252393</c:v>
                </c:pt>
                <c:pt idx="279">
                  <c:v>0.79571653984554114</c:v>
                </c:pt>
                <c:pt idx="280">
                  <c:v>0.79585224357138162</c:v>
                </c:pt>
                <c:pt idx="281">
                  <c:v>0.79599956747337586</c:v>
                </c:pt>
                <c:pt idx="282">
                  <c:v>0.79615846667523615</c:v>
                </c:pt>
                <c:pt idx="283">
                  <c:v>0.7963288927747264</c:v>
                </c:pt>
                <c:pt idx="284">
                  <c:v>0.79651079385840562</c:v>
                </c:pt>
                <c:pt idx="285">
                  <c:v>0.79670411451744172</c:v>
                </c:pt>
                <c:pt idx="286">
                  <c:v>0.79690879586448904</c:v>
                </c:pt>
                <c:pt idx="287">
                  <c:v>0.79712477555162675</c:v>
                </c:pt>
                <c:pt idx="288">
                  <c:v>0.79735198778934968</c:v>
                </c:pt>
                <c:pt idx="289">
                  <c:v>0.79759036336660916</c:v>
                </c:pt>
                <c:pt idx="290">
                  <c:v>0.79783982967189537</c:v>
                </c:pt>
                <c:pt idx="291">
                  <c:v>0.79810031071535492</c:v>
                </c:pt>
                <c:pt idx="292">
                  <c:v>0.7983717271519386</c:v>
                </c:pt>
                <c:pt idx="293">
                  <c:v>0.79865399630557077</c:v>
                </c:pt>
                <c:pt idx="294">
                  <c:v>0.79894703219433261</c:v>
                </c:pt>
                <c:pt idx="295">
                  <c:v>0.79925074555665376</c:v>
                </c:pt>
                <c:pt idx="296">
                  <c:v>0.79956504387850191</c:v>
                </c:pt>
                <c:pt idx="297">
                  <c:v>0.79988983142156367</c:v>
                </c:pt>
                <c:pt idx="298">
                  <c:v>0.80022500925240703</c:v>
                </c:pt>
                <c:pt idx="299">
                  <c:v>0.80057047527261771</c:v>
                </c:pt>
                <c:pt idx="300">
                  <c:v>0.80092612424989951</c:v>
                </c:pt>
                <c:pt idx="301">
                  <c:v>0.80129184785012852</c:v>
                </c:pt>
                <c:pt idx="302">
                  <c:v>0.80166753467035345</c:v>
                </c:pt>
                <c:pt idx="303">
                  <c:v>0.80205307027272943</c:v>
                </c:pt>
                <c:pt idx="304">
                  <c:v>0.80244833721937714</c:v>
                </c:pt>
                <c:pt idx="305">
                  <c:v>0.80285321510815566</c:v>
                </c:pt>
                <c:pt idx="306">
                  <c:v>0.80326758060933789</c:v>
                </c:pt>
                <c:pt idx="307">
                  <c:v>0.80369130750317819</c:v>
                </c:pt>
                <c:pt idx="308">
                  <c:v>0.8041242667183599</c:v>
                </c:pt>
                <c:pt idx="309">
                  <c:v>0.80456632637131198</c:v>
                </c:pt>
                <c:pt idx="310">
                  <c:v>0.80501735180638168</c:v>
                </c:pt>
                <c:pt idx="311">
                  <c:v>0.80547720563685243</c:v>
                </c:pt>
                <c:pt idx="312">
                  <c:v>0.80594574778679262</c:v>
                </c:pt>
                <c:pt idx="313">
                  <c:v>0.80642283553372474</c:v>
                </c:pt>
                <c:pt idx="314">
                  <c:v>0.80690832355209918</c:v>
                </c:pt>
                <c:pt idx="315">
                  <c:v>0.80740206395756264</c:v>
                </c:pt>
                <c:pt idx="316">
                  <c:v>0.8079039063520046</c:v>
                </c:pt>
                <c:pt idx="317">
                  <c:v>0.80841369786937034</c:v>
                </c:pt>
                <c:pt idx="318">
                  <c:v>0.80893128322222507</c:v>
                </c:pt>
                <c:pt idx="319">
                  <c:v>0.80945650474905639</c:v>
                </c:pt>
                <c:pt idx="320">
                  <c:v>0.80998920246229944</c:v>
                </c:pt>
                <c:pt idx="321">
                  <c:v>0.81052921409707024</c:v>
                </c:pt>
                <c:pt idx="322">
                  <c:v>0.81107637516059361</c:v>
                </c:pt>
                <c:pt idx="323">
                  <c:v>0.81163051898230931</c:v>
                </c:pt>
                <c:pt idx="324">
                  <c:v>0.81219147676464098</c:v>
                </c:pt>
                <c:pt idx="325">
                  <c:v>0.81275907763441402</c:v>
                </c:pt>
                <c:pt idx="326">
                  <c:v>0.81333314869490503</c:v>
                </c:pt>
                <c:pt idx="327">
                  <c:v>0.81391351507850795</c:v>
                </c:pt>
                <c:pt idx="328">
                  <c:v>0.8145</c:v>
                </c:pt>
                <c:pt idx="329">
                  <c:v>0.8150924248103929</c:v>
                </c:pt>
                <c:pt idx="330">
                  <c:v>0.81569060905135038</c:v>
                </c:pt>
                <c:pt idx="331">
                  <c:v>0.81629437051015774</c:v>
                </c:pt>
                <c:pt idx="332">
                  <c:v>0.81690352527522603</c:v>
                </c:pt>
                <c:pt idx="333">
                  <c:v>0.81751788779211276</c:v>
                </c:pt>
                <c:pt idx="334">
                  <c:v>0.81813727092004385</c:v>
                </c:pt>
                <c:pt idx="335">
                  <c:v>0.8187614859889184</c:v>
                </c:pt>
                <c:pt idx="336">
                  <c:v>0.81939034285677947</c:v>
                </c:pt>
                <c:pt idx="337">
                  <c:v>0.82002364996773336</c:v>
                </c:pt>
                <c:pt idx="338">
                  <c:v>0.82066121441029904</c:v>
                </c:pt>
                <c:pt idx="339">
                  <c:v>0.82130284197617098</c:v>
                </c:pt>
                <c:pt idx="340">
                  <c:v>0.8219483372193771</c:v>
                </c:pt>
                <c:pt idx="341">
                  <c:v>0.82259750351581329</c:v>
                </c:pt>
                <c:pt idx="342">
                  <c:v>0.82325014312313716</c:v>
                </c:pt>
                <c:pt idx="343">
                  <c:v>0.82390605724100174</c:v>
                </c:pt>
                <c:pt idx="344">
                  <c:v>0.82456504607161307</c:v>
                </c:pt>
                <c:pt idx="345">
                  <c:v>0.82522690888058936</c:v>
                </c:pt>
                <c:pt idx="346">
                  <c:v>0.82589144405810744</c:v>
                </c:pt>
                <c:pt idx="347">
                  <c:v>0.82655844918031485</c:v>
                </c:pt>
                <c:pt idx="348">
                  <c:v>0.82722772107098974</c:v>
                </c:pt>
                <c:pt idx="349">
                  <c:v>0.82789905586343104</c:v>
                </c:pt>
                <c:pt idx="350">
                  <c:v>0.82857224906255755</c:v>
                </c:pt>
                <c:pt idx="351">
                  <c:v>0.82924709560719934</c:v>
                </c:pt>
                <c:pt idx="352">
                  <c:v>0.82992338993256154</c:v>
                </c:pt>
                <c:pt idx="353">
                  <c:v>0.83060092603284141</c:v>
                </c:pt>
                <c:pt idx="354">
                  <c:v>0.83127949752397923</c:v>
                </c:pt>
                <c:pt idx="355">
                  <c:v>0.8319588977065252</c:v>
                </c:pt>
                <c:pt idx="356">
                  <c:v>0.83263891962860259</c:v>
                </c:pt>
                <c:pt idx="357">
                  <c:v>0.83331935614894603</c:v>
                </c:pt>
                <c:pt idx="358">
                  <c:v>0.83400000000000007</c:v>
                </c:pt>
              </c:numCache>
            </c:numRef>
          </c:xVal>
          <c:yVal>
            <c:numRef>
              <c:f>'RMZ250'!$AH$12:$AH$370</c:f>
              <c:numCache>
                <c:formatCode>General</c:formatCode>
                <c:ptCount val="359"/>
                <c:pt idx="0">
                  <c:v>0.52399406011109928</c:v>
                </c:pt>
                <c:pt idx="1">
                  <c:v>0.52397624225374473</c:v>
                </c:pt>
                <c:pt idx="2">
                  <c:v>0.52394655185542838</c:v>
                </c:pt>
                <c:pt idx="3">
                  <c:v>0.52390499796013312</c:v>
                </c:pt>
                <c:pt idx="4">
                  <c:v>0.52378635391936268</c:v>
                </c:pt>
                <c:pt idx="5">
                  <c:v>0.52370929991401149</c:v>
                </c:pt>
                <c:pt idx="6">
                  <c:v>0.52362045468092122</c:v>
                </c:pt>
                <c:pt idx="7">
                  <c:v>0.52351984528321038</c:v>
                </c:pt>
                <c:pt idx="8">
                  <c:v>0.52340750236747613</c:v>
                </c:pt>
                <c:pt idx="9">
                  <c:v>0.52328346015445892</c:v>
                </c:pt>
                <c:pt idx="10">
                  <c:v>0.52314775642861844</c:v>
                </c:pt>
                <c:pt idx="11">
                  <c:v>0.5230004325266242</c:v>
                </c:pt>
                <c:pt idx="12">
                  <c:v>0.5228415333247638</c:v>
                </c:pt>
                <c:pt idx="13">
                  <c:v>0.52267110722527366</c:v>
                </c:pt>
                <c:pt idx="14">
                  <c:v>0.52248920614159444</c:v>
                </c:pt>
                <c:pt idx="15">
                  <c:v>0.52229588548255834</c:v>
                </c:pt>
                <c:pt idx="16">
                  <c:v>0.52209120413551102</c:v>
                </c:pt>
                <c:pt idx="17">
                  <c:v>0.52187522444837331</c:v>
                </c:pt>
                <c:pt idx="18">
                  <c:v>0.52164801221065038</c:v>
                </c:pt>
                <c:pt idx="19">
                  <c:v>0.5214096366333909</c:v>
                </c:pt>
                <c:pt idx="20">
                  <c:v>0.52116017032810469</c:v>
                </c:pt>
                <c:pt idx="21">
                  <c:v>0.52089968928464514</c:v>
                </c:pt>
                <c:pt idx="22">
                  <c:v>0.52062827284806146</c:v>
                </c:pt>
                <c:pt idx="23">
                  <c:v>0.52034600369442929</c:v>
                </c:pt>
                <c:pt idx="24">
                  <c:v>0.52005296780566745</c:v>
                </c:pt>
                <c:pt idx="25">
                  <c:v>0.5197492544433463</c:v>
                </c:pt>
                <c:pt idx="26">
                  <c:v>0.51943495612149815</c:v>
                </c:pt>
                <c:pt idx="27">
                  <c:v>0.51911016857843639</c:v>
                </c:pt>
                <c:pt idx="28">
                  <c:v>0.51877499074759315</c:v>
                </c:pt>
                <c:pt idx="29">
                  <c:v>0.51842952472738235</c:v>
                </c:pt>
                <c:pt idx="30">
                  <c:v>0.51807387575010055</c:v>
                </c:pt>
                <c:pt idx="31">
                  <c:v>0.51770815214987154</c:v>
                </c:pt>
                <c:pt idx="32">
                  <c:v>0.51733246532964661</c:v>
                </c:pt>
                <c:pt idx="33">
                  <c:v>0.51694692972727063</c:v>
                </c:pt>
                <c:pt idx="34">
                  <c:v>0.51655166278062292</c:v>
                </c:pt>
                <c:pt idx="35">
                  <c:v>0.5161467848918444</c:v>
                </c:pt>
                <c:pt idx="36">
                  <c:v>0.51573241939066217</c:v>
                </c:pt>
                <c:pt idx="37">
                  <c:v>0.51530869249682187</c:v>
                </c:pt>
                <c:pt idx="38">
                  <c:v>0.51487573328164016</c:v>
                </c:pt>
                <c:pt idx="39">
                  <c:v>0.51443367362868808</c:v>
                </c:pt>
                <c:pt idx="40">
                  <c:v>0.51398264819361839</c:v>
                </c:pt>
                <c:pt idx="41">
                  <c:v>0.51352279436314763</c:v>
                </c:pt>
                <c:pt idx="42">
                  <c:v>0.51305425221320733</c:v>
                </c:pt>
                <c:pt idx="43">
                  <c:v>0.51257716446627533</c:v>
                </c:pt>
                <c:pt idx="44">
                  <c:v>0.51209167644790088</c:v>
                </c:pt>
                <c:pt idx="45">
                  <c:v>0.51159793604243742</c:v>
                </c:pt>
                <c:pt idx="46">
                  <c:v>0.51109609364799546</c:v>
                </c:pt>
                <c:pt idx="47">
                  <c:v>0.51058630213062972</c:v>
                </c:pt>
                <c:pt idx="48">
                  <c:v>0.51006871677777499</c:v>
                </c:pt>
                <c:pt idx="49">
                  <c:v>0.50954349525094367</c:v>
                </c:pt>
                <c:pt idx="50">
                  <c:v>0.50901079753770062</c:v>
                </c:pt>
                <c:pt idx="51">
                  <c:v>0.50847078590292982</c:v>
                </c:pt>
                <c:pt idx="52">
                  <c:v>0.50792362483940645</c:v>
                </c:pt>
                <c:pt idx="53">
                  <c:v>0.50736948101769075</c:v>
                </c:pt>
                <c:pt idx="54">
                  <c:v>0.50680852323535908</c:v>
                </c:pt>
                <c:pt idx="55">
                  <c:v>0.50624092236558604</c:v>
                </c:pt>
                <c:pt idx="56">
                  <c:v>0.50566685130509503</c:v>
                </c:pt>
                <c:pt idx="57">
                  <c:v>0.50508648492149211</c:v>
                </c:pt>
                <c:pt idx="58">
                  <c:v>0.50449999999999995</c:v>
                </c:pt>
                <c:pt idx="59">
                  <c:v>0.50390757518960716</c:v>
                </c:pt>
                <c:pt idx="60">
                  <c:v>0.50330939094864968</c:v>
                </c:pt>
                <c:pt idx="61">
                  <c:v>0.50270562948984232</c:v>
                </c:pt>
                <c:pt idx="62">
                  <c:v>0.50209647472477403</c:v>
                </c:pt>
                <c:pt idx="63">
                  <c:v>0.5014821122078873</c:v>
                </c:pt>
                <c:pt idx="64">
                  <c:v>0.50086272907995621</c:v>
                </c:pt>
                <c:pt idx="65">
                  <c:v>0.50023851401108166</c:v>
                </c:pt>
                <c:pt idx="66">
                  <c:v>0.49960965714322053</c:v>
                </c:pt>
                <c:pt idx="67">
                  <c:v>0.4989763500322667</c:v>
                </c:pt>
                <c:pt idx="68">
                  <c:v>0.49833878558970107</c:v>
                </c:pt>
                <c:pt idx="69">
                  <c:v>0.49769715802382908</c:v>
                </c:pt>
                <c:pt idx="70">
                  <c:v>0.49705166278062296</c:v>
                </c:pt>
                <c:pt idx="71">
                  <c:v>0.49640249648418672</c:v>
                </c:pt>
                <c:pt idx="72">
                  <c:v>0.49574985687686296</c:v>
                </c:pt>
                <c:pt idx="73">
                  <c:v>0.49509394275899832</c:v>
                </c:pt>
                <c:pt idx="74">
                  <c:v>0.49443495392838704</c:v>
                </c:pt>
                <c:pt idx="75">
                  <c:v>0.4937730911194107</c:v>
                </c:pt>
                <c:pt idx="76">
                  <c:v>0.49310855594189262</c:v>
                </c:pt>
                <c:pt idx="77">
                  <c:v>0.49244155081968521</c:v>
                </c:pt>
                <c:pt idx="78">
                  <c:v>0.49177227892901026</c:v>
                </c:pt>
                <c:pt idx="79">
                  <c:v>0.49110094413656902</c:v>
                </c:pt>
                <c:pt idx="80">
                  <c:v>0.49042775093744256</c:v>
                </c:pt>
                <c:pt idx="81">
                  <c:v>0.48975290439280073</c:v>
                </c:pt>
                <c:pt idx="82">
                  <c:v>0.48907661006743847</c:v>
                </c:pt>
                <c:pt idx="83">
                  <c:v>0.48839907396715865</c:v>
                </c:pt>
                <c:pt idx="84">
                  <c:v>0.48772050247602089</c:v>
                </c:pt>
                <c:pt idx="85">
                  <c:v>0.4870411022934748</c:v>
                </c:pt>
                <c:pt idx="86">
                  <c:v>0.48636108037139753</c:v>
                </c:pt>
                <c:pt idx="87">
                  <c:v>0.48568064385105403</c:v>
                </c:pt>
                <c:pt idx="88">
                  <c:v>0.48499999999999999</c:v>
                </c:pt>
                <c:pt idx="89">
                  <c:v>0.48431935614894595</c:v>
                </c:pt>
                <c:pt idx="90">
                  <c:v>0.48363891962860245</c:v>
                </c:pt>
                <c:pt idx="91">
                  <c:v>0.48295889770652517</c:v>
                </c:pt>
                <c:pt idx="92">
                  <c:v>0.48227949752397908</c:v>
                </c:pt>
                <c:pt idx="93">
                  <c:v>0.48160092603284133</c:v>
                </c:pt>
                <c:pt idx="94">
                  <c:v>0.48092338993256151</c:v>
                </c:pt>
                <c:pt idx="95">
                  <c:v>0.48024709560719925</c:v>
                </c:pt>
                <c:pt idx="96">
                  <c:v>0.47957224906255747</c:v>
                </c:pt>
                <c:pt idx="97">
                  <c:v>0.47889905586343101</c:v>
                </c:pt>
                <c:pt idx="98">
                  <c:v>0.47822772107098971</c:v>
                </c:pt>
                <c:pt idx="99">
                  <c:v>0.47755844918031476</c:v>
                </c:pt>
                <c:pt idx="100">
                  <c:v>0.47689144405810735</c:v>
                </c:pt>
                <c:pt idx="101">
                  <c:v>0.47622690888058927</c:v>
                </c:pt>
                <c:pt idx="102">
                  <c:v>0.47556504607161293</c:v>
                </c:pt>
                <c:pt idx="103">
                  <c:v>0.47490605724100166</c:v>
                </c:pt>
                <c:pt idx="104">
                  <c:v>0.47425014312313701</c:v>
                </c:pt>
                <c:pt idx="105">
                  <c:v>0.47359750351581326</c:v>
                </c:pt>
                <c:pt idx="106">
                  <c:v>0.47294833721937701</c:v>
                </c:pt>
                <c:pt idx="107">
                  <c:v>0.4723028419761709</c:v>
                </c:pt>
                <c:pt idx="108">
                  <c:v>0.4716612144102989</c:v>
                </c:pt>
                <c:pt idx="109">
                  <c:v>0.47102364996773327</c:v>
                </c:pt>
                <c:pt idx="110">
                  <c:v>0.47039034285677944</c:v>
                </c:pt>
                <c:pt idx="111">
                  <c:v>0.46976148598891831</c:v>
                </c:pt>
                <c:pt idx="112">
                  <c:v>0.46913727092004376</c:v>
                </c:pt>
                <c:pt idx="113">
                  <c:v>0.46851788779211273</c:v>
                </c:pt>
                <c:pt idx="114">
                  <c:v>0.46790352527522594</c:v>
                </c:pt>
                <c:pt idx="115">
                  <c:v>0.46729437051015765</c:v>
                </c:pt>
                <c:pt idx="116">
                  <c:v>0.46669060905135024</c:v>
                </c:pt>
                <c:pt idx="117">
                  <c:v>0.46609242481039287</c:v>
                </c:pt>
                <c:pt idx="118">
                  <c:v>0.46549999999999997</c:v>
                </c:pt>
                <c:pt idx="119">
                  <c:v>0.46491351507850787</c:v>
                </c:pt>
                <c:pt idx="120">
                  <c:v>0.464333148694905</c:v>
                </c:pt>
                <c:pt idx="121">
                  <c:v>0.46375907763441393</c:v>
                </c:pt>
                <c:pt idx="122">
                  <c:v>0.46319147676464084</c:v>
                </c:pt>
                <c:pt idx="123">
                  <c:v>0.46263051898230917</c:v>
                </c:pt>
                <c:pt idx="124">
                  <c:v>0.46207637516059352</c:v>
                </c:pt>
                <c:pt idx="125">
                  <c:v>0.4615292140970701</c:v>
                </c:pt>
                <c:pt idx="126">
                  <c:v>0.4609892024622993</c:v>
                </c:pt>
                <c:pt idx="127">
                  <c:v>0.46045650474905631</c:v>
                </c:pt>
                <c:pt idx="128">
                  <c:v>0.45993128322222493</c:v>
                </c:pt>
                <c:pt idx="129">
                  <c:v>0.4594136978693702</c:v>
                </c:pt>
                <c:pt idx="130">
                  <c:v>0.45890390635200451</c:v>
                </c:pt>
                <c:pt idx="131">
                  <c:v>0.45840206395756256</c:v>
                </c:pt>
                <c:pt idx="132">
                  <c:v>0.45790832355209909</c:v>
                </c:pt>
                <c:pt idx="133">
                  <c:v>0.45742283553372465</c:v>
                </c:pt>
                <c:pt idx="134">
                  <c:v>0.45694574778679259</c:v>
                </c:pt>
                <c:pt idx="135">
                  <c:v>0.45647720563685235</c:v>
                </c:pt>
                <c:pt idx="136">
                  <c:v>0.45601735180638164</c:v>
                </c:pt>
                <c:pt idx="137">
                  <c:v>0.45556632637131189</c:v>
                </c:pt>
                <c:pt idx="138">
                  <c:v>0.45512426671835987</c:v>
                </c:pt>
                <c:pt idx="139">
                  <c:v>0.4546913075031781</c:v>
                </c:pt>
                <c:pt idx="140">
                  <c:v>0.45426758060933781</c:v>
                </c:pt>
                <c:pt idx="141">
                  <c:v>0.45385321510815557</c:v>
                </c:pt>
                <c:pt idx="142">
                  <c:v>0.45344833721937705</c:v>
                </c:pt>
                <c:pt idx="143">
                  <c:v>0.45305307027272929</c:v>
                </c:pt>
                <c:pt idx="144">
                  <c:v>0.45266753467035337</c:v>
                </c:pt>
                <c:pt idx="145">
                  <c:v>0.45229184785012844</c:v>
                </c:pt>
                <c:pt idx="146">
                  <c:v>0.45192612424989936</c:v>
                </c:pt>
                <c:pt idx="147">
                  <c:v>0.45157047527261762</c:v>
                </c:pt>
                <c:pt idx="148">
                  <c:v>0.45122500925240688</c:v>
                </c:pt>
                <c:pt idx="149">
                  <c:v>0.45088983142156358</c:v>
                </c:pt>
                <c:pt idx="150">
                  <c:v>0.45056504387850183</c:v>
                </c:pt>
                <c:pt idx="151">
                  <c:v>0.45025074555665362</c:v>
                </c:pt>
                <c:pt idx="152">
                  <c:v>0.44994703219433246</c:v>
                </c:pt>
                <c:pt idx="153">
                  <c:v>0.44965399630557062</c:v>
                </c:pt>
                <c:pt idx="154">
                  <c:v>0.44937172715193857</c:v>
                </c:pt>
                <c:pt idx="155">
                  <c:v>0.44910031071535483</c:v>
                </c:pt>
                <c:pt idx="156">
                  <c:v>0.44883982967189529</c:v>
                </c:pt>
                <c:pt idx="157">
                  <c:v>0.44859036336660912</c:v>
                </c:pt>
                <c:pt idx="158">
                  <c:v>0.44835198778934959</c:v>
                </c:pt>
                <c:pt idx="159">
                  <c:v>0.44812477555162661</c:v>
                </c:pt>
                <c:pt idx="160">
                  <c:v>0.44790879586448901</c:v>
                </c:pt>
                <c:pt idx="161">
                  <c:v>0.44770411451744163</c:v>
                </c:pt>
                <c:pt idx="162">
                  <c:v>0.44751079385840553</c:v>
                </c:pt>
                <c:pt idx="163">
                  <c:v>0.44732889277472632</c:v>
                </c:pt>
                <c:pt idx="164">
                  <c:v>0.44715846667523612</c:v>
                </c:pt>
                <c:pt idx="165">
                  <c:v>0.44699956747337583</c:v>
                </c:pt>
                <c:pt idx="166">
                  <c:v>0.44685224357138154</c:v>
                </c:pt>
                <c:pt idx="167">
                  <c:v>0.44671653984554111</c:v>
                </c:pt>
                <c:pt idx="168">
                  <c:v>0.44659249763252384</c:v>
                </c:pt>
                <c:pt idx="169">
                  <c:v>0.44648015471678959</c:v>
                </c:pt>
                <c:pt idx="170">
                  <c:v>0.44637954531907875</c:v>
                </c:pt>
                <c:pt idx="171">
                  <c:v>0.44629070008598842</c:v>
                </c:pt>
                <c:pt idx="172">
                  <c:v>0.44621364608063735</c:v>
                </c:pt>
                <c:pt idx="173">
                  <c:v>0.44614840677442191</c:v>
                </c:pt>
                <c:pt idx="174">
                  <c:v>0.44609500203986685</c:v>
                </c:pt>
                <c:pt idx="175">
                  <c:v>0.4460534481445716</c:v>
                </c:pt>
                <c:pt idx="176">
                  <c:v>0.44602375774625524</c:v>
                </c:pt>
                <c:pt idx="177">
                  <c:v>0.44600593988890075</c:v>
                </c:pt>
                <c:pt idx="178">
                  <c:v>0.44600000000000001</c:v>
                </c:pt>
                <c:pt idx="179">
                  <c:v>0.44600593988890075</c:v>
                </c:pt>
                <c:pt idx="180">
                  <c:v>0.44602375774625524</c:v>
                </c:pt>
                <c:pt idx="181">
                  <c:v>0.4460534481445716</c:v>
                </c:pt>
                <c:pt idx="182">
                  <c:v>0.44609500203986685</c:v>
                </c:pt>
                <c:pt idx="183">
                  <c:v>0.44614840677442191</c:v>
                </c:pt>
                <c:pt idx="184">
                  <c:v>0.44621364608063735</c:v>
                </c:pt>
                <c:pt idx="185">
                  <c:v>0.44629070008598842</c:v>
                </c:pt>
                <c:pt idx="186">
                  <c:v>0.44637954531907875</c:v>
                </c:pt>
                <c:pt idx="187">
                  <c:v>0.44648015471678959</c:v>
                </c:pt>
                <c:pt idx="188">
                  <c:v>0.44659249763252384</c:v>
                </c:pt>
                <c:pt idx="189">
                  <c:v>0.44671653984554111</c:v>
                </c:pt>
                <c:pt idx="190">
                  <c:v>0.44685224357138159</c:v>
                </c:pt>
                <c:pt idx="191">
                  <c:v>0.44699956747337583</c:v>
                </c:pt>
                <c:pt idx="192">
                  <c:v>0.44715846667523612</c:v>
                </c:pt>
                <c:pt idx="193">
                  <c:v>0.44732889277472632</c:v>
                </c:pt>
                <c:pt idx="194">
                  <c:v>0.44751079385840553</c:v>
                </c:pt>
                <c:pt idx="195">
                  <c:v>0.44770411451744163</c:v>
                </c:pt>
                <c:pt idx="196">
                  <c:v>0.44790879586448901</c:v>
                </c:pt>
                <c:pt idx="197">
                  <c:v>0.44812477555162666</c:v>
                </c:pt>
                <c:pt idx="198">
                  <c:v>0.44835198778934954</c:v>
                </c:pt>
                <c:pt idx="199">
                  <c:v>0.44859036336660912</c:v>
                </c:pt>
                <c:pt idx="200">
                  <c:v>0.44883982967189529</c:v>
                </c:pt>
                <c:pt idx="201">
                  <c:v>0.44910031071535483</c:v>
                </c:pt>
                <c:pt idx="202">
                  <c:v>0.44937172715193857</c:v>
                </c:pt>
                <c:pt idx="203">
                  <c:v>0.44965399630557062</c:v>
                </c:pt>
                <c:pt idx="204">
                  <c:v>0.44994703219433246</c:v>
                </c:pt>
                <c:pt idx="205">
                  <c:v>0.45025074555665362</c:v>
                </c:pt>
                <c:pt idx="206">
                  <c:v>0.45056504387850183</c:v>
                </c:pt>
                <c:pt idx="207">
                  <c:v>0.45088983142156353</c:v>
                </c:pt>
                <c:pt idx="208">
                  <c:v>0.45122500925240688</c:v>
                </c:pt>
                <c:pt idx="209">
                  <c:v>0.45157047527261762</c:v>
                </c:pt>
                <c:pt idx="210">
                  <c:v>0.45192612424989936</c:v>
                </c:pt>
                <c:pt idx="211">
                  <c:v>0.45229184785012844</c:v>
                </c:pt>
                <c:pt idx="212">
                  <c:v>0.45266753467035337</c:v>
                </c:pt>
                <c:pt idx="213">
                  <c:v>0.45305307027272929</c:v>
                </c:pt>
                <c:pt idx="214">
                  <c:v>0.45344833721937705</c:v>
                </c:pt>
                <c:pt idx="215">
                  <c:v>0.45385321510815557</c:v>
                </c:pt>
                <c:pt idx="216">
                  <c:v>0.45426758060933781</c:v>
                </c:pt>
                <c:pt idx="217">
                  <c:v>0.4546913075031781</c:v>
                </c:pt>
                <c:pt idx="218">
                  <c:v>0.45512426671835982</c:v>
                </c:pt>
                <c:pt idx="219">
                  <c:v>0.45556632637131189</c:v>
                </c:pt>
                <c:pt idx="220">
                  <c:v>0.45601735180638159</c:v>
                </c:pt>
                <c:pt idx="221">
                  <c:v>0.45647720563685235</c:v>
                </c:pt>
                <c:pt idx="222">
                  <c:v>0.45694574778679259</c:v>
                </c:pt>
                <c:pt idx="223">
                  <c:v>0.45742283553372465</c:v>
                </c:pt>
                <c:pt idx="224">
                  <c:v>0.45790832355209909</c:v>
                </c:pt>
                <c:pt idx="225">
                  <c:v>0.45840206395756256</c:v>
                </c:pt>
                <c:pt idx="226">
                  <c:v>0.45890390635200451</c:v>
                </c:pt>
                <c:pt idx="227">
                  <c:v>0.4594136978693702</c:v>
                </c:pt>
                <c:pt idx="228">
                  <c:v>0.45993128322222493</c:v>
                </c:pt>
                <c:pt idx="229">
                  <c:v>0.46045650474905631</c:v>
                </c:pt>
                <c:pt idx="230">
                  <c:v>0.4609892024622993</c:v>
                </c:pt>
                <c:pt idx="231">
                  <c:v>0.4615292140970701</c:v>
                </c:pt>
                <c:pt idx="232">
                  <c:v>0.46207637516059352</c:v>
                </c:pt>
                <c:pt idx="233">
                  <c:v>0.46263051898230917</c:v>
                </c:pt>
                <c:pt idx="234">
                  <c:v>0.4631914767646409</c:v>
                </c:pt>
                <c:pt idx="235">
                  <c:v>0.46375907763441393</c:v>
                </c:pt>
                <c:pt idx="236">
                  <c:v>0.464333148694905</c:v>
                </c:pt>
                <c:pt idx="237">
                  <c:v>0.46491351507850787</c:v>
                </c:pt>
                <c:pt idx="238">
                  <c:v>0.46549999999999997</c:v>
                </c:pt>
                <c:pt idx="239">
                  <c:v>0.46609242481039287</c:v>
                </c:pt>
                <c:pt idx="240">
                  <c:v>0.46669060905135024</c:v>
                </c:pt>
                <c:pt idx="241">
                  <c:v>0.46729437051015765</c:v>
                </c:pt>
                <c:pt idx="242">
                  <c:v>0.46790352527522594</c:v>
                </c:pt>
                <c:pt idx="243">
                  <c:v>0.46851788779211273</c:v>
                </c:pt>
                <c:pt idx="244">
                  <c:v>0.46913727092004376</c:v>
                </c:pt>
                <c:pt idx="245">
                  <c:v>0.46976148598891831</c:v>
                </c:pt>
                <c:pt idx="246">
                  <c:v>0.47039034285677939</c:v>
                </c:pt>
                <c:pt idx="247">
                  <c:v>0.47102364996773327</c:v>
                </c:pt>
                <c:pt idx="248">
                  <c:v>0.4716612144102989</c:v>
                </c:pt>
                <c:pt idx="249">
                  <c:v>0.4723028419761709</c:v>
                </c:pt>
                <c:pt idx="250">
                  <c:v>0.47294833721937701</c:v>
                </c:pt>
                <c:pt idx="251">
                  <c:v>0.47359750351581326</c:v>
                </c:pt>
                <c:pt idx="252">
                  <c:v>0.47425014312313701</c:v>
                </c:pt>
                <c:pt idx="253">
                  <c:v>0.47490605724100166</c:v>
                </c:pt>
                <c:pt idx="254">
                  <c:v>0.47556504607161293</c:v>
                </c:pt>
                <c:pt idx="255">
                  <c:v>0.47622690888058922</c:v>
                </c:pt>
                <c:pt idx="256">
                  <c:v>0.47689144405810735</c:v>
                </c:pt>
                <c:pt idx="257">
                  <c:v>0.47755844918031476</c:v>
                </c:pt>
                <c:pt idx="258">
                  <c:v>0.47822772107098971</c:v>
                </c:pt>
                <c:pt idx="259">
                  <c:v>0.47889905586343096</c:v>
                </c:pt>
                <c:pt idx="260">
                  <c:v>0.47957224906255741</c:v>
                </c:pt>
                <c:pt idx="261">
                  <c:v>0.48024709560719925</c:v>
                </c:pt>
                <c:pt idx="262">
                  <c:v>0.48092338993256151</c:v>
                </c:pt>
                <c:pt idx="263">
                  <c:v>0.48160092603284133</c:v>
                </c:pt>
                <c:pt idx="264">
                  <c:v>0.48227949752397908</c:v>
                </c:pt>
                <c:pt idx="265">
                  <c:v>0.48295889770652517</c:v>
                </c:pt>
                <c:pt idx="266">
                  <c:v>0.48363891962860245</c:v>
                </c:pt>
                <c:pt idx="267">
                  <c:v>0.48431935614894595</c:v>
                </c:pt>
                <c:pt idx="268">
                  <c:v>0.48499999999999999</c:v>
                </c:pt>
                <c:pt idx="269">
                  <c:v>0.48568064385105403</c:v>
                </c:pt>
                <c:pt idx="270">
                  <c:v>0.48636108037139753</c:v>
                </c:pt>
                <c:pt idx="271">
                  <c:v>0.4870411022934748</c:v>
                </c:pt>
                <c:pt idx="272">
                  <c:v>0.48772050247602089</c:v>
                </c:pt>
                <c:pt idx="273">
                  <c:v>0.48839907396715865</c:v>
                </c:pt>
                <c:pt idx="274">
                  <c:v>0.48907661006743847</c:v>
                </c:pt>
                <c:pt idx="275">
                  <c:v>0.48975290439280073</c:v>
                </c:pt>
                <c:pt idx="276">
                  <c:v>0.49042775093744256</c:v>
                </c:pt>
                <c:pt idx="277">
                  <c:v>0.49110094413656896</c:v>
                </c:pt>
                <c:pt idx="278">
                  <c:v>0.49177227892901026</c:v>
                </c:pt>
                <c:pt idx="279">
                  <c:v>0.49244155081968527</c:v>
                </c:pt>
                <c:pt idx="280">
                  <c:v>0.49310855594189262</c:v>
                </c:pt>
                <c:pt idx="281">
                  <c:v>0.4937730911194107</c:v>
                </c:pt>
                <c:pt idx="282">
                  <c:v>0.49443495392838699</c:v>
                </c:pt>
                <c:pt idx="283">
                  <c:v>0.49509394275899826</c:v>
                </c:pt>
                <c:pt idx="284">
                  <c:v>0.49574985687686296</c:v>
                </c:pt>
                <c:pt idx="285">
                  <c:v>0.49640249648418672</c:v>
                </c:pt>
                <c:pt idx="286">
                  <c:v>0.4970516627806229</c:v>
                </c:pt>
                <c:pt idx="287">
                  <c:v>0.49769715802382908</c:v>
                </c:pt>
                <c:pt idx="288">
                  <c:v>0.49833878558970107</c:v>
                </c:pt>
                <c:pt idx="289">
                  <c:v>0.4989763500322667</c:v>
                </c:pt>
                <c:pt idx="290">
                  <c:v>0.49960965714322053</c:v>
                </c:pt>
                <c:pt idx="291">
                  <c:v>0.50023851401108166</c:v>
                </c:pt>
                <c:pt idx="292">
                  <c:v>0.50086272907995621</c:v>
                </c:pt>
                <c:pt idx="293">
                  <c:v>0.5014821122078873</c:v>
                </c:pt>
                <c:pt idx="294">
                  <c:v>0.50209647472477403</c:v>
                </c:pt>
                <c:pt idx="295">
                  <c:v>0.50270562948984232</c:v>
                </c:pt>
                <c:pt idx="296">
                  <c:v>0.50330939094864968</c:v>
                </c:pt>
                <c:pt idx="297">
                  <c:v>0.50390757518960716</c:v>
                </c:pt>
                <c:pt idx="298">
                  <c:v>0.50449999999999995</c:v>
                </c:pt>
                <c:pt idx="299">
                  <c:v>0.50508648492149211</c:v>
                </c:pt>
                <c:pt idx="300">
                  <c:v>0.50566685130509492</c:v>
                </c:pt>
                <c:pt idx="301">
                  <c:v>0.50624092236558604</c:v>
                </c:pt>
                <c:pt idx="302">
                  <c:v>0.50680852323535908</c:v>
                </c:pt>
                <c:pt idx="303">
                  <c:v>0.50736948101769075</c:v>
                </c:pt>
                <c:pt idx="304">
                  <c:v>0.50792362483940645</c:v>
                </c:pt>
                <c:pt idx="305">
                  <c:v>0.50847078590292982</c:v>
                </c:pt>
                <c:pt idx="306">
                  <c:v>0.50901079753770062</c:v>
                </c:pt>
                <c:pt idx="307">
                  <c:v>0.50954349525094367</c:v>
                </c:pt>
                <c:pt idx="308">
                  <c:v>0.51006871677777499</c:v>
                </c:pt>
                <c:pt idx="309">
                  <c:v>0.51058630213062972</c:v>
                </c:pt>
                <c:pt idx="310">
                  <c:v>0.51109609364799546</c:v>
                </c:pt>
                <c:pt idx="311">
                  <c:v>0.51159793604243742</c:v>
                </c:pt>
                <c:pt idx="312">
                  <c:v>0.51209167644790088</c:v>
                </c:pt>
                <c:pt idx="313">
                  <c:v>0.51257716446627533</c:v>
                </c:pt>
                <c:pt idx="314">
                  <c:v>0.51305425221320733</c:v>
                </c:pt>
                <c:pt idx="315">
                  <c:v>0.51352279436314763</c:v>
                </c:pt>
                <c:pt idx="316">
                  <c:v>0.51398264819361839</c:v>
                </c:pt>
                <c:pt idx="317">
                  <c:v>0.51443367362868808</c:v>
                </c:pt>
                <c:pt idx="318">
                  <c:v>0.51487573328164016</c:v>
                </c:pt>
                <c:pt idx="319">
                  <c:v>0.51530869249682187</c:v>
                </c:pt>
                <c:pt idx="320">
                  <c:v>0.51573241939066217</c:v>
                </c:pt>
                <c:pt idx="321">
                  <c:v>0.5161467848918444</c:v>
                </c:pt>
                <c:pt idx="322">
                  <c:v>0.51655166278062292</c:v>
                </c:pt>
                <c:pt idx="323">
                  <c:v>0.51694692972727063</c:v>
                </c:pt>
                <c:pt idx="324">
                  <c:v>0.51733246532964661</c:v>
                </c:pt>
                <c:pt idx="325">
                  <c:v>0.51770815214987154</c:v>
                </c:pt>
                <c:pt idx="326">
                  <c:v>0.51807387575010055</c:v>
                </c:pt>
                <c:pt idx="327">
                  <c:v>0.51842952472738235</c:v>
                </c:pt>
                <c:pt idx="328">
                  <c:v>0.51877499074759303</c:v>
                </c:pt>
                <c:pt idx="329">
                  <c:v>0.51911016857843639</c:v>
                </c:pt>
                <c:pt idx="330">
                  <c:v>0.51943495612149815</c:v>
                </c:pt>
                <c:pt idx="331">
                  <c:v>0.5197492544433463</c:v>
                </c:pt>
                <c:pt idx="332">
                  <c:v>0.52005296780566745</c:v>
                </c:pt>
                <c:pt idx="333">
                  <c:v>0.52034600369442929</c:v>
                </c:pt>
                <c:pt idx="334">
                  <c:v>0.52062827284806146</c:v>
                </c:pt>
                <c:pt idx="335">
                  <c:v>0.52089968928464514</c:v>
                </c:pt>
                <c:pt idx="336">
                  <c:v>0.52116017032810469</c:v>
                </c:pt>
                <c:pt idx="337">
                  <c:v>0.52140963663339079</c:v>
                </c:pt>
                <c:pt idx="338">
                  <c:v>0.52164801221065038</c:v>
                </c:pt>
                <c:pt idx="339">
                  <c:v>0.52187522444837331</c:v>
                </c:pt>
                <c:pt idx="340">
                  <c:v>0.52209120413551102</c:v>
                </c:pt>
                <c:pt idx="341">
                  <c:v>0.52229588548255834</c:v>
                </c:pt>
                <c:pt idx="342">
                  <c:v>0.52248920614159444</c:v>
                </c:pt>
                <c:pt idx="343">
                  <c:v>0.52267110722527366</c:v>
                </c:pt>
                <c:pt idx="344">
                  <c:v>0.5228415333247638</c:v>
                </c:pt>
                <c:pt idx="345">
                  <c:v>0.5230004325266242</c:v>
                </c:pt>
                <c:pt idx="346">
                  <c:v>0.52314775642861844</c:v>
                </c:pt>
                <c:pt idx="347">
                  <c:v>0.52328346015445892</c:v>
                </c:pt>
                <c:pt idx="348">
                  <c:v>0.52340750236747613</c:v>
                </c:pt>
                <c:pt idx="349">
                  <c:v>0.52351984528321038</c:v>
                </c:pt>
                <c:pt idx="350">
                  <c:v>0.52362045468092122</c:v>
                </c:pt>
                <c:pt idx="351">
                  <c:v>0.52370929991401161</c:v>
                </c:pt>
                <c:pt idx="352">
                  <c:v>0.52378635391936268</c:v>
                </c:pt>
                <c:pt idx="353">
                  <c:v>0.52385159322557806</c:v>
                </c:pt>
                <c:pt idx="354">
                  <c:v>0.52390499796013312</c:v>
                </c:pt>
                <c:pt idx="355">
                  <c:v>0.52394655185542838</c:v>
                </c:pt>
                <c:pt idx="356">
                  <c:v>0.52397624225374473</c:v>
                </c:pt>
                <c:pt idx="357">
                  <c:v>0.52399406011109928</c:v>
                </c:pt>
                <c:pt idx="358">
                  <c:v>0.52400000000000002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571-4049-B0E3-98FE67483050}"/>
            </c:ext>
          </c:extLst>
        </c:ser>
        <c:ser>
          <c:idx val="5"/>
          <c:order val="5"/>
          <c:tx>
            <c:v>Swingarm</c:v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'RMZ250'!$AF$6:$AF$7</c:f>
              <c:numCache>
                <c:formatCode>General</c:formatCode>
                <c:ptCount val="2"/>
                <c:pt idx="0">
                  <c:v>0.89900000000000013</c:v>
                </c:pt>
                <c:pt idx="1">
                  <c:v>1.4850000000000001</c:v>
                </c:pt>
              </c:numCache>
            </c:numRef>
          </c:xVal>
          <c:yVal>
            <c:numRef>
              <c:f>'RMZ250'!$AG$6:$AG$7</c:f>
              <c:numCache>
                <c:formatCode>General</c:formatCode>
                <c:ptCount val="2"/>
                <c:pt idx="0">
                  <c:v>0.47599999999999998</c:v>
                </c:pt>
                <c:pt idx="1">
                  <c:v>0.33100000000000002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571-4049-B0E3-98FE67483050}"/>
            </c:ext>
          </c:extLst>
        </c:ser>
        <c:ser>
          <c:idx val="6"/>
          <c:order val="6"/>
          <c:tx>
            <c:v>COG</c:v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'RMZ250'!$AL$3:$AL$361</c:f>
              <c:numCache>
                <c:formatCode>General</c:formatCode>
                <c:ptCount val="359"/>
                <c:pt idx="0">
                  <c:v>0.6850057678203042</c:v>
                </c:pt>
                <c:pt idx="1">
                  <c:v>0.68544194507693468</c:v>
                </c:pt>
                <c:pt idx="2">
                  <c:v>0.68587785656544575</c:v>
                </c:pt>
                <c:pt idx="3">
                  <c:v>0.68631336950297528</c:v>
                </c:pt>
                <c:pt idx="4">
                  <c:v>0.68718266924106353</c:v>
                </c:pt>
                <c:pt idx="5">
                  <c:v>0.6876161912445008</c:v>
                </c:pt>
                <c:pt idx="6">
                  <c:v>0.68804878518337376</c:v>
                </c:pt>
                <c:pt idx="7">
                  <c:v>0.6884803192853779</c:v>
                </c:pt>
                <c:pt idx="8">
                  <c:v>0.68891066210104546</c:v>
                </c:pt>
                <c:pt idx="9">
                  <c:v>0.68933968254378575</c:v>
                </c:pt>
                <c:pt idx="10">
                  <c:v>0.6897672499298162</c:v>
                </c:pt>
                <c:pt idx="11">
                  <c:v>0.69019323401796884</c:v>
                </c:pt>
                <c:pt idx="12">
                  <c:v>0.69061750504936381</c:v>
                </c:pt>
                <c:pt idx="13">
                  <c:v>0.69103993378693518</c:v>
                </c:pt>
                <c:pt idx="14">
                  <c:v>0.6914603915547971</c:v>
                </c:pt>
                <c:pt idx="15">
                  <c:v>0.69187875027744061</c:v>
                </c:pt>
                <c:pt idx="16">
                  <c:v>0.69229488251874582</c:v>
                </c:pt>
                <c:pt idx="17">
                  <c:v>0.69270866152080113</c:v>
                </c:pt>
                <c:pt idx="18">
                  <c:v>0.69311996124251385</c:v>
                </c:pt>
                <c:pt idx="19">
                  <c:v>0.69352865639800465</c:v>
                </c:pt>
                <c:pt idx="20">
                  <c:v>0.69393462249477</c:v>
                </c:pt>
                <c:pt idx="21">
                  <c:v>0.69433773587160397</c:v>
                </c:pt>
                <c:pt idx="22">
                  <c:v>0.69473787373626716</c:v>
                </c:pt>
                <c:pt idx="23">
                  <c:v>0.69513491420288964</c:v>
                </c:pt>
                <c:pt idx="24">
                  <c:v>0.69552873632909906</c:v>
                </c:pt>
                <c:pt idx="25">
                  <c:v>0.69591922015286078</c:v>
                </c:pt>
                <c:pt idx="26">
                  <c:v>0.69630624672901942</c:v>
                </c:pt>
                <c:pt idx="27">
                  <c:v>0.69668969816553061</c:v>
                </c:pt>
                <c:pt idx="28">
                  <c:v>0.69706945765937212</c:v>
                </c:pt>
                <c:pt idx="29">
                  <c:v>0.69744540953212353</c:v>
                </c:pt>
                <c:pt idx="30">
                  <c:v>0.69781743926520223</c:v>
                </c:pt>
                <c:pt idx="31">
                  <c:v>0.69818543353474782</c:v>
                </c:pt>
                <c:pt idx="32">
                  <c:v>0.69854928024614082</c:v>
                </c:pt>
                <c:pt idx="33">
                  <c:v>0.69890886856814827</c:v>
                </c:pt>
                <c:pt idx="34">
                  <c:v>0.69926408896668402</c:v>
                </c:pt>
                <c:pt idx="35">
                  <c:v>0.69961483323817342</c:v>
                </c:pt>
                <c:pt idx="36">
                  <c:v>0.69996099454251359</c:v>
                </c:pt>
                <c:pt idx="37">
                  <c:v>0.70030246743561808</c:v>
                </c:pt>
                <c:pt idx="38">
                  <c:v>0.7006391479015357</c:v>
                </c:pt>
                <c:pt idx="39">
                  <c:v>0.70097093338413485</c:v>
                </c:pt>
                <c:pt idx="40">
                  <c:v>0.70129772281834357</c:v>
                </c:pt>
                <c:pt idx="41">
                  <c:v>0.70161941666093464</c:v>
                </c:pt>
                <c:pt idx="42">
                  <c:v>0.70193591692084711</c:v>
                </c:pt>
                <c:pt idx="43">
                  <c:v>0.70224712718903581</c:v>
                </c:pt>
                <c:pt idx="44">
                  <c:v>0.70255295266783846</c:v>
                </c:pt>
                <c:pt idx="45">
                  <c:v>0.70285330019985137</c:v>
                </c:pt>
                <c:pt idx="46">
                  <c:v>0.70314807829630699</c:v>
                </c:pt>
                <c:pt idx="47">
                  <c:v>0.70343719716494146</c:v>
                </c:pt>
                <c:pt idx="48">
                  <c:v>0.70372056873734656</c:v>
                </c:pt>
                <c:pt idx="49">
                  <c:v>0.70399810669579643</c:v>
                </c:pt>
                <c:pt idx="50">
                  <c:v>0.70426972649954023</c:v>
                </c:pt>
                <c:pt idx="51">
                  <c:v>0.70453534541055451</c:v>
                </c:pt>
                <c:pt idx="52">
                  <c:v>0.70479488251874589</c:v>
                </c:pt>
                <c:pt idx="53">
                  <c:v>0.70504825876659694</c:v>
                </c:pt>
                <c:pt idx="54">
                  <c:v>0.70529539697324817</c:v>
                </c:pt>
                <c:pt idx="55">
                  <c:v>0.70553622185800779</c:v>
                </c:pt>
                <c:pt idx="56">
                  <c:v>0.70577066006328282</c:v>
                </c:pt>
                <c:pt idx="57">
                  <c:v>0.70599864017692493</c:v>
                </c:pt>
                <c:pt idx="58">
                  <c:v>0.70622009275398312</c:v>
                </c:pt>
                <c:pt idx="59">
                  <c:v>0.70643495033785708</c:v>
                </c:pt>
                <c:pt idx="60">
                  <c:v>0.70664314748084534</c:v>
                </c:pt>
                <c:pt idx="61">
                  <c:v>0.70684462076408139</c:v>
                </c:pt>
                <c:pt idx="62">
                  <c:v>0.70703930881685129</c:v>
                </c:pt>
                <c:pt idx="63">
                  <c:v>0.70722715233528843</c:v>
                </c:pt>
                <c:pt idx="64">
                  <c:v>0.70740809410043715</c:v>
                </c:pt>
                <c:pt idx="65">
                  <c:v>0.70758207899568315</c:v>
                </c:pt>
                <c:pt idx="66">
                  <c:v>0.70774905402354182</c:v>
                </c:pt>
                <c:pt idx="67">
                  <c:v>0.70790896832180217</c:v>
                </c:pt>
                <c:pt idx="68">
                  <c:v>0.70806177317901986</c:v>
                </c:pt>
                <c:pt idx="69">
                  <c:v>0.70820742204935505</c:v>
                </c:pt>
                <c:pt idx="70">
                  <c:v>0.70834587056675102</c:v>
                </c:pt>
                <c:pt idx="71">
                  <c:v>0.70847707655844805</c:v>
                </c:pt>
                <c:pt idx="72">
                  <c:v>0.70860100005783011</c:v>
                </c:pt>
                <c:pt idx="73">
                  <c:v>0.70871760331659883</c:v>
                </c:pt>
                <c:pt idx="74">
                  <c:v>0.70882685081627206</c:v>
                </c:pt>
                <c:pt idx="75">
                  <c:v>0.70892870927900309</c:v>
                </c:pt>
                <c:pt idx="76">
                  <c:v>0.70902314767771735</c:v>
                </c:pt>
                <c:pt idx="77">
                  <c:v>0.70911013724556371</c:v>
                </c:pt>
                <c:pt idx="78">
                  <c:v>0.70918965148467739</c:v>
                </c:pt>
                <c:pt idx="79">
                  <c:v>0.70926166617425057</c:v>
                </c:pt>
                <c:pt idx="80">
                  <c:v>0.70932615937791144</c:v>
                </c:pt>
                <c:pt idx="81">
                  <c:v>0.70938311145040522</c:v>
                </c:pt>
                <c:pt idx="82">
                  <c:v>0.70943250504357902</c:v>
                </c:pt>
                <c:pt idx="83">
                  <c:v>0.70947432511166575</c:v>
                </c:pt>
                <c:pt idx="84">
                  <c:v>0.70950855891586773</c:v>
                </c:pt>
                <c:pt idx="85">
                  <c:v>0.70953519602823656</c:v>
                </c:pt>
                <c:pt idx="86">
                  <c:v>0.7095542283348496</c:v>
                </c:pt>
                <c:pt idx="87">
                  <c:v>0.70956565003828198</c:v>
                </c:pt>
                <c:pt idx="88">
                  <c:v>0.70956945765937218</c:v>
                </c:pt>
                <c:pt idx="89">
                  <c:v>0.70956565003828198</c:v>
                </c:pt>
                <c:pt idx="90">
                  <c:v>0.7095542283348496</c:v>
                </c:pt>
                <c:pt idx="91">
                  <c:v>0.70953519602823656</c:v>
                </c:pt>
                <c:pt idx="92">
                  <c:v>0.70950855891586773</c:v>
                </c:pt>
                <c:pt idx="93">
                  <c:v>0.70947432511166575</c:v>
                </c:pt>
                <c:pt idx="94">
                  <c:v>0.70943250504357902</c:v>
                </c:pt>
                <c:pt idx="95">
                  <c:v>0.70938311145040522</c:v>
                </c:pt>
                <c:pt idx="96">
                  <c:v>0.70932615937791144</c:v>
                </c:pt>
                <c:pt idx="97">
                  <c:v>0.70926166617425057</c:v>
                </c:pt>
                <c:pt idx="98">
                  <c:v>0.70918965148467739</c:v>
                </c:pt>
                <c:pt idx="99">
                  <c:v>0.70911013724556371</c:v>
                </c:pt>
                <c:pt idx="100">
                  <c:v>0.70902314767771735</c:v>
                </c:pt>
                <c:pt idx="101">
                  <c:v>0.70892870927900309</c:v>
                </c:pt>
                <c:pt idx="102">
                  <c:v>0.70882685081627206</c:v>
                </c:pt>
                <c:pt idx="103">
                  <c:v>0.70871760331659883</c:v>
                </c:pt>
                <c:pt idx="104">
                  <c:v>0.70860100005783011</c:v>
                </c:pt>
                <c:pt idx="105">
                  <c:v>0.70847707655844805</c:v>
                </c:pt>
                <c:pt idx="106">
                  <c:v>0.70834587056675102</c:v>
                </c:pt>
                <c:pt idx="107">
                  <c:v>0.70820742204935505</c:v>
                </c:pt>
                <c:pt idx="108">
                  <c:v>0.70806177317901986</c:v>
                </c:pt>
                <c:pt idx="109">
                  <c:v>0.70790896832180217</c:v>
                </c:pt>
                <c:pt idx="110">
                  <c:v>0.70774905402354182</c:v>
                </c:pt>
                <c:pt idx="111">
                  <c:v>0.70758207899568315</c:v>
                </c:pt>
                <c:pt idx="112">
                  <c:v>0.70740809410043715</c:v>
                </c:pt>
                <c:pt idx="113">
                  <c:v>0.70722715233528843</c:v>
                </c:pt>
                <c:pt idx="114">
                  <c:v>0.70703930881685129</c:v>
                </c:pt>
                <c:pt idx="115">
                  <c:v>0.70684462076408139</c:v>
                </c:pt>
                <c:pt idx="116">
                  <c:v>0.70664314748084534</c:v>
                </c:pt>
                <c:pt idx="117">
                  <c:v>0.70643495033785708</c:v>
                </c:pt>
                <c:pt idx="118">
                  <c:v>0.70622009275398312</c:v>
                </c:pt>
                <c:pt idx="119">
                  <c:v>0.70599864017692493</c:v>
                </c:pt>
                <c:pt idx="120">
                  <c:v>0.70577066006328282</c:v>
                </c:pt>
                <c:pt idx="121">
                  <c:v>0.70553622185800779</c:v>
                </c:pt>
                <c:pt idx="122">
                  <c:v>0.70529539697324817</c:v>
                </c:pt>
                <c:pt idx="123">
                  <c:v>0.70504825876659694</c:v>
                </c:pt>
                <c:pt idx="124">
                  <c:v>0.70479488251874589</c:v>
                </c:pt>
                <c:pt idx="125">
                  <c:v>0.70453534541055451</c:v>
                </c:pt>
                <c:pt idx="126">
                  <c:v>0.70426972649954023</c:v>
                </c:pt>
                <c:pt idx="127">
                  <c:v>0.70399810669579643</c:v>
                </c:pt>
                <c:pt idx="128">
                  <c:v>0.70372056873734656</c:v>
                </c:pt>
                <c:pt idx="129">
                  <c:v>0.70343719716494146</c:v>
                </c:pt>
                <c:pt idx="130">
                  <c:v>0.70314807829630699</c:v>
                </c:pt>
                <c:pt idx="131">
                  <c:v>0.70285330019985137</c:v>
                </c:pt>
                <c:pt idx="132">
                  <c:v>0.70255295266783846</c:v>
                </c:pt>
                <c:pt idx="133">
                  <c:v>0.70224712718903581</c:v>
                </c:pt>
                <c:pt idx="134">
                  <c:v>0.70193591692084711</c:v>
                </c:pt>
                <c:pt idx="135">
                  <c:v>0.70161941666093464</c:v>
                </c:pt>
                <c:pt idx="136">
                  <c:v>0.70129772281834357</c:v>
                </c:pt>
                <c:pt idx="137">
                  <c:v>0.70097093338413485</c:v>
                </c:pt>
                <c:pt idx="138">
                  <c:v>0.7006391479015357</c:v>
                </c:pt>
                <c:pt idx="139">
                  <c:v>0.70030246743561808</c:v>
                </c:pt>
                <c:pt idx="140">
                  <c:v>0.69996099454251359</c:v>
                </c:pt>
                <c:pt idx="141">
                  <c:v>0.69961483323817342</c:v>
                </c:pt>
                <c:pt idx="142">
                  <c:v>0.69926408896668402</c:v>
                </c:pt>
                <c:pt idx="143">
                  <c:v>0.69890886856814827</c:v>
                </c:pt>
                <c:pt idx="144">
                  <c:v>0.69854928024614082</c:v>
                </c:pt>
                <c:pt idx="145">
                  <c:v>0.69818543353474782</c:v>
                </c:pt>
                <c:pt idx="146">
                  <c:v>0.69781743926520223</c:v>
                </c:pt>
                <c:pt idx="147">
                  <c:v>0.69744540953212353</c:v>
                </c:pt>
                <c:pt idx="148">
                  <c:v>0.69706945765937212</c:v>
                </c:pt>
                <c:pt idx="149">
                  <c:v>0.69668969816553061</c:v>
                </c:pt>
                <c:pt idx="150">
                  <c:v>0.69630624672901942</c:v>
                </c:pt>
                <c:pt idx="151">
                  <c:v>0.69591922015286078</c:v>
                </c:pt>
                <c:pt idx="152">
                  <c:v>0.69552873632909906</c:v>
                </c:pt>
                <c:pt idx="153">
                  <c:v>0.69513491420288964</c:v>
                </c:pt>
                <c:pt idx="154">
                  <c:v>0.69473787373626716</c:v>
                </c:pt>
                <c:pt idx="155">
                  <c:v>0.69433773587160397</c:v>
                </c:pt>
                <c:pt idx="156">
                  <c:v>0.69393462249477</c:v>
                </c:pt>
                <c:pt idx="157">
                  <c:v>0.69352865639800465</c:v>
                </c:pt>
                <c:pt idx="158">
                  <c:v>0.69311996124251385</c:v>
                </c:pt>
                <c:pt idx="159">
                  <c:v>0.69270866152080113</c:v>
                </c:pt>
                <c:pt idx="160">
                  <c:v>0.69229488251874582</c:v>
                </c:pt>
                <c:pt idx="161">
                  <c:v>0.69187875027744061</c:v>
                </c:pt>
                <c:pt idx="162">
                  <c:v>0.6914603915547971</c:v>
                </c:pt>
                <c:pt idx="163">
                  <c:v>0.69103993378693518</c:v>
                </c:pt>
                <c:pt idx="164">
                  <c:v>0.69061750504936381</c:v>
                </c:pt>
                <c:pt idx="165">
                  <c:v>0.69019323401796884</c:v>
                </c:pt>
                <c:pt idx="166">
                  <c:v>0.6897672499298162</c:v>
                </c:pt>
                <c:pt idx="167">
                  <c:v>0.68933968254378575</c:v>
                </c:pt>
                <c:pt idx="168">
                  <c:v>0.68891066210104546</c:v>
                </c:pt>
                <c:pt idx="169">
                  <c:v>0.6884803192853779</c:v>
                </c:pt>
                <c:pt idx="170">
                  <c:v>0.68804878518337376</c:v>
                </c:pt>
                <c:pt idx="171">
                  <c:v>0.6876161912445008</c:v>
                </c:pt>
                <c:pt idx="172">
                  <c:v>0.68718266924106353</c:v>
                </c:pt>
                <c:pt idx="173">
                  <c:v>0.68674835122806366</c:v>
                </c:pt>
                <c:pt idx="174">
                  <c:v>0.68631336950297528</c:v>
                </c:pt>
                <c:pt idx="175">
                  <c:v>0.68587785656544575</c:v>
                </c:pt>
                <c:pt idx="176">
                  <c:v>0.68544194507693468</c:v>
                </c:pt>
                <c:pt idx="177">
                  <c:v>0.6850057678203042</c:v>
                </c:pt>
                <c:pt idx="178">
                  <c:v>0.68456945765937216</c:v>
                </c:pt>
                <c:pt idx="179">
                  <c:v>0.68413314749844012</c:v>
                </c:pt>
                <c:pt idx="180">
                  <c:v>0.68369697024180964</c:v>
                </c:pt>
                <c:pt idx="181">
                  <c:v>0.68326105875329857</c:v>
                </c:pt>
                <c:pt idx="182">
                  <c:v>0.68282554581576904</c:v>
                </c:pt>
                <c:pt idx="183">
                  <c:v>0.68239056409068066</c:v>
                </c:pt>
                <c:pt idx="184">
                  <c:v>0.68195624607768079</c:v>
                </c:pt>
                <c:pt idx="185">
                  <c:v>0.68152272407424352</c:v>
                </c:pt>
                <c:pt idx="186">
                  <c:v>0.68109013013537056</c:v>
                </c:pt>
                <c:pt idx="187">
                  <c:v>0.68065859603336643</c:v>
                </c:pt>
                <c:pt idx="188">
                  <c:v>0.68022825321769886</c:v>
                </c:pt>
                <c:pt idx="189">
                  <c:v>0.67979923277495857</c:v>
                </c:pt>
                <c:pt idx="190">
                  <c:v>0.67937166538892813</c:v>
                </c:pt>
                <c:pt idx="191">
                  <c:v>0.67894568130077548</c:v>
                </c:pt>
                <c:pt idx="192">
                  <c:v>0.67852141026938051</c:v>
                </c:pt>
                <c:pt idx="193">
                  <c:v>0.67809898153180914</c:v>
                </c:pt>
                <c:pt idx="194">
                  <c:v>0.67767852376394722</c:v>
                </c:pt>
                <c:pt idx="195">
                  <c:v>0.67726016504130371</c:v>
                </c:pt>
                <c:pt idx="196">
                  <c:v>0.6768440327999985</c:v>
                </c:pt>
                <c:pt idx="197">
                  <c:v>0.67643025379794319</c:v>
                </c:pt>
                <c:pt idx="198">
                  <c:v>0.67601895407623047</c:v>
                </c:pt>
                <c:pt idx="199">
                  <c:v>0.67561025892073967</c:v>
                </c:pt>
                <c:pt idx="200">
                  <c:v>0.67520429282397432</c:v>
                </c:pt>
                <c:pt idx="201">
                  <c:v>0.67480117944714035</c:v>
                </c:pt>
                <c:pt idx="202">
                  <c:v>0.67440104158247716</c:v>
                </c:pt>
                <c:pt idx="203">
                  <c:v>0.67400400111585468</c:v>
                </c:pt>
                <c:pt idx="204">
                  <c:v>0.67361017898964526</c:v>
                </c:pt>
                <c:pt idx="205">
                  <c:v>0.67321969516588354</c:v>
                </c:pt>
                <c:pt idx="206">
                  <c:v>0.6728326685897249</c:v>
                </c:pt>
                <c:pt idx="207">
                  <c:v>0.67244921715321371</c:v>
                </c:pt>
                <c:pt idx="208">
                  <c:v>0.6720694576593722</c:v>
                </c:pt>
                <c:pt idx="209">
                  <c:v>0.67169350578662079</c:v>
                </c:pt>
                <c:pt idx="210">
                  <c:v>0.67132147605354209</c:v>
                </c:pt>
                <c:pt idx="211">
                  <c:v>0.6709534817839965</c:v>
                </c:pt>
                <c:pt idx="212">
                  <c:v>0.6705896350726035</c:v>
                </c:pt>
                <c:pt idx="213">
                  <c:v>0.67023004675059605</c:v>
                </c:pt>
                <c:pt idx="214">
                  <c:v>0.6698748263520603</c:v>
                </c:pt>
                <c:pt idx="215">
                  <c:v>0.6695240820805709</c:v>
                </c:pt>
                <c:pt idx="216">
                  <c:v>0.66917792077623073</c:v>
                </c:pt>
                <c:pt idx="217">
                  <c:v>0.66883644788312624</c:v>
                </c:pt>
                <c:pt idx="218">
                  <c:v>0.66849976741720862</c:v>
                </c:pt>
                <c:pt idx="219">
                  <c:v>0.66816798193460947</c:v>
                </c:pt>
                <c:pt idx="220">
                  <c:v>0.66784119250040075</c:v>
                </c:pt>
                <c:pt idx="221">
                  <c:v>0.66751949865780968</c:v>
                </c:pt>
                <c:pt idx="222">
                  <c:v>0.66720299839789721</c:v>
                </c:pt>
                <c:pt idx="223">
                  <c:v>0.66689178812970851</c:v>
                </c:pt>
                <c:pt idx="224">
                  <c:v>0.66658596265090586</c:v>
                </c:pt>
                <c:pt idx="225">
                  <c:v>0.66628561511889295</c:v>
                </c:pt>
                <c:pt idx="226">
                  <c:v>0.66599083702243733</c:v>
                </c:pt>
                <c:pt idx="227">
                  <c:v>0.66570171815380286</c:v>
                </c:pt>
                <c:pt idx="228">
                  <c:v>0.66541834658139776</c:v>
                </c:pt>
                <c:pt idx="229">
                  <c:v>0.66514080862294789</c:v>
                </c:pt>
                <c:pt idx="230">
                  <c:v>0.66486918881920409</c:v>
                </c:pt>
                <c:pt idx="231">
                  <c:v>0.66460356990818981</c:v>
                </c:pt>
                <c:pt idx="232">
                  <c:v>0.66434403279999843</c:v>
                </c:pt>
                <c:pt idx="233">
                  <c:v>0.66409065655214738</c:v>
                </c:pt>
                <c:pt idx="234">
                  <c:v>0.66384351834549615</c:v>
                </c:pt>
                <c:pt idx="235">
                  <c:v>0.66360269346073653</c:v>
                </c:pt>
                <c:pt idx="236">
                  <c:v>0.6633682552554615</c:v>
                </c:pt>
                <c:pt idx="237">
                  <c:v>0.66314027514181939</c:v>
                </c:pt>
                <c:pt idx="238">
                  <c:v>0.6629188225647612</c:v>
                </c:pt>
                <c:pt idx="239">
                  <c:v>0.66270396498088724</c:v>
                </c:pt>
                <c:pt idx="240">
                  <c:v>0.66249576783789899</c:v>
                </c:pt>
                <c:pt idx="241">
                  <c:v>0.66229429455466293</c:v>
                </c:pt>
                <c:pt idx="242">
                  <c:v>0.66209960650189303</c:v>
                </c:pt>
                <c:pt idx="243">
                  <c:v>0.66191176298345589</c:v>
                </c:pt>
                <c:pt idx="244">
                  <c:v>0.66173082121830717</c:v>
                </c:pt>
                <c:pt idx="245">
                  <c:v>0.66155683632306117</c:v>
                </c:pt>
                <c:pt idx="246">
                  <c:v>0.6613898612952025</c:v>
                </c:pt>
                <c:pt idx="247">
                  <c:v>0.66122994699694215</c:v>
                </c:pt>
                <c:pt idx="248">
                  <c:v>0.66107714213972446</c:v>
                </c:pt>
                <c:pt idx="249">
                  <c:v>0.66093149326938927</c:v>
                </c:pt>
                <c:pt idx="250">
                  <c:v>0.6607930447519933</c:v>
                </c:pt>
                <c:pt idx="251">
                  <c:v>0.66066183876029627</c:v>
                </c:pt>
                <c:pt idx="252">
                  <c:v>0.66053791526091421</c:v>
                </c:pt>
                <c:pt idx="253">
                  <c:v>0.66042131200214549</c:v>
                </c:pt>
                <c:pt idx="254">
                  <c:v>0.66031206450247226</c:v>
                </c:pt>
                <c:pt idx="255">
                  <c:v>0.66021020603974123</c:v>
                </c:pt>
                <c:pt idx="256">
                  <c:v>0.66011576764102697</c:v>
                </c:pt>
                <c:pt idx="257">
                  <c:v>0.66002877807318061</c:v>
                </c:pt>
                <c:pt idx="258">
                  <c:v>0.65994926383406693</c:v>
                </c:pt>
                <c:pt idx="259">
                  <c:v>0.65987724914449375</c:v>
                </c:pt>
                <c:pt idx="260">
                  <c:v>0.65981275594083288</c:v>
                </c:pt>
                <c:pt idx="261">
                  <c:v>0.6597558038683391</c:v>
                </c:pt>
                <c:pt idx="262">
                  <c:v>0.6597064102751653</c:v>
                </c:pt>
                <c:pt idx="263">
                  <c:v>0.65966459020707857</c:v>
                </c:pt>
                <c:pt idx="264">
                  <c:v>0.65963035640287659</c:v>
                </c:pt>
                <c:pt idx="265">
                  <c:v>0.65960371929050776</c:v>
                </c:pt>
                <c:pt idx="266">
                  <c:v>0.65958468698389472</c:v>
                </c:pt>
                <c:pt idx="267">
                  <c:v>0.65957326528046234</c:v>
                </c:pt>
                <c:pt idx="268">
                  <c:v>0.65956945765937214</c:v>
                </c:pt>
                <c:pt idx="269">
                  <c:v>0.65957326528046234</c:v>
                </c:pt>
                <c:pt idx="270">
                  <c:v>0.65958468698389472</c:v>
                </c:pt>
                <c:pt idx="271">
                  <c:v>0.65960371929050776</c:v>
                </c:pt>
                <c:pt idx="272">
                  <c:v>0.65963035640287659</c:v>
                </c:pt>
                <c:pt idx="273">
                  <c:v>0.65966459020707857</c:v>
                </c:pt>
                <c:pt idx="274">
                  <c:v>0.6597064102751653</c:v>
                </c:pt>
                <c:pt idx="275">
                  <c:v>0.6597558038683391</c:v>
                </c:pt>
                <c:pt idx="276">
                  <c:v>0.65981275594083288</c:v>
                </c:pt>
                <c:pt idx="277">
                  <c:v>0.65987724914449375</c:v>
                </c:pt>
                <c:pt idx="278">
                  <c:v>0.65994926383406693</c:v>
                </c:pt>
                <c:pt idx="279">
                  <c:v>0.66002877807318061</c:v>
                </c:pt>
                <c:pt idx="280">
                  <c:v>0.66011576764102697</c:v>
                </c:pt>
                <c:pt idx="281">
                  <c:v>0.66021020603974123</c:v>
                </c:pt>
                <c:pt idx="282">
                  <c:v>0.66031206450247226</c:v>
                </c:pt>
                <c:pt idx="283">
                  <c:v>0.66042131200214549</c:v>
                </c:pt>
                <c:pt idx="284">
                  <c:v>0.66053791526091421</c:v>
                </c:pt>
                <c:pt idx="285">
                  <c:v>0.66066183876029627</c:v>
                </c:pt>
                <c:pt idx="286">
                  <c:v>0.6607930447519933</c:v>
                </c:pt>
                <c:pt idx="287">
                  <c:v>0.66093149326938927</c:v>
                </c:pt>
                <c:pt idx="288">
                  <c:v>0.66107714213972446</c:v>
                </c:pt>
                <c:pt idx="289">
                  <c:v>0.66122994699694215</c:v>
                </c:pt>
                <c:pt idx="290">
                  <c:v>0.6613898612952025</c:v>
                </c:pt>
                <c:pt idx="291">
                  <c:v>0.66155683632306117</c:v>
                </c:pt>
                <c:pt idx="292">
                  <c:v>0.66173082121830717</c:v>
                </c:pt>
                <c:pt idx="293">
                  <c:v>0.66191176298345589</c:v>
                </c:pt>
                <c:pt idx="294">
                  <c:v>0.66209960650189303</c:v>
                </c:pt>
                <c:pt idx="295">
                  <c:v>0.66229429455466293</c:v>
                </c:pt>
                <c:pt idx="296">
                  <c:v>0.66249576783789899</c:v>
                </c:pt>
                <c:pt idx="297">
                  <c:v>0.66270396498088724</c:v>
                </c:pt>
                <c:pt idx="298">
                  <c:v>0.6629188225647612</c:v>
                </c:pt>
                <c:pt idx="299">
                  <c:v>0.66314027514181939</c:v>
                </c:pt>
                <c:pt idx="300">
                  <c:v>0.6633682552554615</c:v>
                </c:pt>
                <c:pt idx="301">
                  <c:v>0.66360269346073653</c:v>
                </c:pt>
                <c:pt idx="302">
                  <c:v>0.66384351834549615</c:v>
                </c:pt>
                <c:pt idx="303">
                  <c:v>0.66409065655214738</c:v>
                </c:pt>
                <c:pt idx="304">
                  <c:v>0.66434403279999843</c:v>
                </c:pt>
                <c:pt idx="305">
                  <c:v>0.66460356990818981</c:v>
                </c:pt>
                <c:pt idx="306">
                  <c:v>0.66486918881920409</c:v>
                </c:pt>
                <c:pt idx="307">
                  <c:v>0.66514080862294789</c:v>
                </c:pt>
                <c:pt idx="308">
                  <c:v>0.66541834658139776</c:v>
                </c:pt>
                <c:pt idx="309">
                  <c:v>0.66570171815380286</c:v>
                </c:pt>
                <c:pt idx="310">
                  <c:v>0.66599083702243733</c:v>
                </c:pt>
                <c:pt idx="311">
                  <c:v>0.66628561511889295</c:v>
                </c:pt>
                <c:pt idx="312">
                  <c:v>0.66658596265090586</c:v>
                </c:pt>
                <c:pt idx="313">
                  <c:v>0.66689178812970851</c:v>
                </c:pt>
                <c:pt idx="314">
                  <c:v>0.66720299839789721</c:v>
                </c:pt>
                <c:pt idx="315">
                  <c:v>0.66751949865780968</c:v>
                </c:pt>
                <c:pt idx="316">
                  <c:v>0.66784119250040075</c:v>
                </c:pt>
                <c:pt idx="317">
                  <c:v>0.66816798193460947</c:v>
                </c:pt>
                <c:pt idx="318">
                  <c:v>0.66849976741720862</c:v>
                </c:pt>
                <c:pt idx="319">
                  <c:v>0.66883644788312624</c:v>
                </c:pt>
                <c:pt idx="320">
                  <c:v>0.66917792077623073</c:v>
                </c:pt>
                <c:pt idx="321">
                  <c:v>0.6695240820805709</c:v>
                </c:pt>
                <c:pt idx="322">
                  <c:v>0.6698748263520603</c:v>
                </c:pt>
                <c:pt idx="323">
                  <c:v>0.67023004675059594</c:v>
                </c:pt>
                <c:pt idx="324">
                  <c:v>0.6705896350726035</c:v>
                </c:pt>
                <c:pt idx="325">
                  <c:v>0.6709534817839965</c:v>
                </c:pt>
                <c:pt idx="326">
                  <c:v>0.67132147605354209</c:v>
                </c:pt>
                <c:pt idx="327">
                  <c:v>0.67169350578662079</c:v>
                </c:pt>
                <c:pt idx="328">
                  <c:v>0.6720694576593722</c:v>
                </c:pt>
                <c:pt idx="329">
                  <c:v>0.67244921715321371</c:v>
                </c:pt>
                <c:pt idx="330">
                  <c:v>0.6728326685897249</c:v>
                </c:pt>
                <c:pt idx="331">
                  <c:v>0.67321969516588354</c:v>
                </c:pt>
                <c:pt idx="332">
                  <c:v>0.67361017898964526</c:v>
                </c:pt>
                <c:pt idx="333">
                  <c:v>0.67400400111585468</c:v>
                </c:pt>
                <c:pt idx="334">
                  <c:v>0.67440104158247716</c:v>
                </c:pt>
                <c:pt idx="335">
                  <c:v>0.67480117944714035</c:v>
                </c:pt>
                <c:pt idx="336">
                  <c:v>0.67520429282397432</c:v>
                </c:pt>
                <c:pt idx="337">
                  <c:v>0.67561025892073967</c:v>
                </c:pt>
                <c:pt idx="338">
                  <c:v>0.67601895407623047</c:v>
                </c:pt>
                <c:pt idx="339">
                  <c:v>0.67643025379794319</c:v>
                </c:pt>
                <c:pt idx="340">
                  <c:v>0.6768440327999985</c:v>
                </c:pt>
                <c:pt idx="341">
                  <c:v>0.67726016504130371</c:v>
                </c:pt>
                <c:pt idx="342">
                  <c:v>0.67767852376394722</c:v>
                </c:pt>
                <c:pt idx="343">
                  <c:v>0.67809898153180914</c:v>
                </c:pt>
                <c:pt idx="344">
                  <c:v>0.67852141026938051</c:v>
                </c:pt>
                <c:pt idx="345">
                  <c:v>0.67894568130077548</c:v>
                </c:pt>
                <c:pt idx="346">
                  <c:v>0.67937166538892813</c:v>
                </c:pt>
                <c:pt idx="347">
                  <c:v>0.67979923277495857</c:v>
                </c:pt>
                <c:pt idx="348">
                  <c:v>0.68022825321769886</c:v>
                </c:pt>
                <c:pt idx="349">
                  <c:v>0.68065859603336643</c:v>
                </c:pt>
                <c:pt idx="350">
                  <c:v>0.68109013013537056</c:v>
                </c:pt>
                <c:pt idx="351">
                  <c:v>0.68152272407424352</c:v>
                </c:pt>
                <c:pt idx="352">
                  <c:v>0.68195624607768079</c:v>
                </c:pt>
                <c:pt idx="353">
                  <c:v>0.68239056409068066</c:v>
                </c:pt>
                <c:pt idx="354">
                  <c:v>0.68282554581576904</c:v>
                </c:pt>
                <c:pt idx="355">
                  <c:v>0.68326105875329857</c:v>
                </c:pt>
                <c:pt idx="356">
                  <c:v>0.68369697024180964</c:v>
                </c:pt>
                <c:pt idx="357">
                  <c:v>0.68413314749844012</c:v>
                </c:pt>
                <c:pt idx="358">
                  <c:v>0.68456945765937216</c:v>
                </c:pt>
              </c:numCache>
            </c:numRef>
          </c:xVal>
          <c:yVal>
            <c:numRef>
              <c:f>'RMZ250'!$AM$3:$AM$361</c:f>
              <c:numCache>
                <c:formatCode>General</c:formatCode>
                <c:ptCount val="359"/>
                <c:pt idx="0">
                  <c:v>0.64209277362435968</c:v>
                </c:pt>
                <c:pt idx="1">
                  <c:v>0.6420813519209273</c:v>
                </c:pt>
                <c:pt idx="2">
                  <c:v>0.64206231961431426</c:v>
                </c:pt>
                <c:pt idx="3">
                  <c:v>0.64203568250194543</c:v>
                </c:pt>
                <c:pt idx="4">
                  <c:v>0.64195962862965672</c:v>
                </c:pt>
                <c:pt idx="5">
                  <c:v>0.64191023503648292</c:v>
                </c:pt>
                <c:pt idx="6">
                  <c:v>0.64185328296398914</c:v>
                </c:pt>
                <c:pt idx="7">
                  <c:v>0.64178878976032827</c:v>
                </c:pt>
                <c:pt idx="8">
                  <c:v>0.64171677507075509</c:v>
                </c:pt>
                <c:pt idx="9">
                  <c:v>0.64163726083164141</c:v>
                </c:pt>
                <c:pt idx="10">
                  <c:v>0.64155027126379505</c:v>
                </c:pt>
                <c:pt idx="11">
                  <c:v>0.64145583286508079</c:v>
                </c:pt>
                <c:pt idx="12">
                  <c:v>0.64135397440234976</c:v>
                </c:pt>
                <c:pt idx="13">
                  <c:v>0.64124472690267653</c:v>
                </c:pt>
                <c:pt idx="14">
                  <c:v>0.64112812364390781</c:v>
                </c:pt>
                <c:pt idx="15">
                  <c:v>0.64100420014452575</c:v>
                </c:pt>
                <c:pt idx="16">
                  <c:v>0.64087299415282872</c:v>
                </c:pt>
                <c:pt idx="17">
                  <c:v>0.64073454563543275</c:v>
                </c:pt>
                <c:pt idx="18">
                  <c:v>0.64058889676509756</c:v>
                </c:pt>
                <c:pt idx="19">
                  <c:v>0.64043609190787987</c:v>
                </c:pt>
                <c:pt idx="20">
                  <c:v>0.64027617760961952</c:v>
                </c:pt>
                <c:pt idx="21">
                  <c:v>0.64010920258176085</c:v>
                </c:pt>
                <c:pt idx="22">
                  <c:v>0.63993521768651485</c:v>
                </c:pt>
                <c:pt idx="23">
                  <c:v>0.63975427592136613</c:v>
                </c:pt>
                <c:pt idx="24">
                  <c:v>0.63956643240292899</c:v>
                </c:pt>
                <c:pt idx="25">
                  <c:v>0.63937174435015909</c:v>
                </c:pt>
                <c:pt idx="26">
                  <c:v>0.63917027106692303</c:v>
                </c:pt>
                <c:pt idx="27">
                  <c:v>0.63896207392393478</c:v>
                </c:pt>
                <c:pt idx="28">
                  <c:v>0.63874721634006082</c:v>
                </c:pt>
                <c:pt idx="29">
                  <c:v>0.63852576376300263</c:v>
                </c:pt>
                <c:pt idx="30">
                  <c:v>0.63829778364936052</c:v>
                </c:pt>
                <c:pt idx="31">
                  <c:v>0.63806334544408549</c:v>
                </c:pt>
                <c:pt idx="32">
                  <c:v>0.63782252055932587</c:v>
                </c:pt>
                <c:pt idx="33">
                  <c:v>0.63757538235267464</c:v>
                </c:pt>
                <c:pt idx="34">
                  <c:v>0.63732200610482359</c:v>
                </c:pt>
                <c:pt idx="35">
                  <c:v>0.63706246899663221</c:v>
                </c:pt>
                <c:pt idx="36">
                  <c:v>0.63679685008561793</c:v>
                </c:pt>
                <c:pt idx="37">
                  <c:v>0.63652523028187413</c:v>
                </c:pt>
                <c:pt idx="38">
                  <c:v>0.63624769232342426</c:v>
                </c:pt>
                <c:pt idx="39">
                  <c:v>0.63596432075101916</c:v>
                </c:pt>
                <c:pt idx="40">
                  <c:v>0.63567520188238469</c:v>
                </c:pt>
                <c:pt idx="41">
                  <c:v>0.63538042378592907</c:v>
                </c:pt>
                <c:pt idx="42">
                  <c:v>0.63508007625391616</c:v>
                </c:pt>
                <c:pt idx="43">
                  <c:v>0.63477425077511351</c:v>
                </c:pt>
                <c:pt idx="44">
                  <c:v>0.63446304050692481</c:v>
                </c:pt>
                <c:pt idx="45">
                  <c:v>0.63414654024701234</c:v>
                </c:pt>
                <c:pt idx="46">
                  <c:v>0.63382484640442127</c:v>
                </c:pt>
                <c:pt idx="47">
                  <c:v>0.63349805697021255</c:v>
                </c:pt>
                <c:pt idx="48">
                  <c:v>0.6331662714876134</c:v>
                </c:pt>
                <c:pt idx="49">
                  <c:v>0.63282959102169578</c:v>
                </c:pt>
                <c:pt idx="50">
                  <c:v>0.63248811812859129</c:v>
                </c:pt>
                <c:pt idx="51">
                  <c:v>0.63214195682425112</c:v>
                </c:pt>
                <c:pt idx="52">
                  <c:v>0.63179121255276172</c:v>
                </c:pt>
                <c:pt idx="53">
                  <c:v>0.63143599215422597</c:v>
                </c:pt>
                <c:pt idx="54">
                  <c:v>0.63107640383221852</c:v>
                </c:pt>
                <c:pt idx="55">
                  <c:v>0.63071255712082552</c:v>
                </c:pt>
                <c:pt idx="56">
                  <c:v>0.63034456285127993</c:v>
                </c:pt>
                <c:pt idx="57">
                  <c:v>0.62997253311820123</c:v>
                </c:pt>
                <c:pt idx="58">
                  <c:v>0.62959658124544982</c:v>
                </c:pt>
                <c:pt idx="59">
                  <c:v>0.62921682175160831</c:v>
                </c:pt>
                <c:pt idx="60">
                  <c:v>0.62883337031509712</c:v>
                </c:pt>
                <c:pt idx="61">
                  <c:v>0.62844634373893848</c:v>
                </c:pt>
                <c:pt idx="62">
                  <c:v>0.62805585991517676</c:v>
                </c:pt>
                <c:pt idx="63">
                  <c:v>0.62766203778896734</c:v>
                </c:pt>
                <c:pt idx="64">
                  <c:v>0.62726499732234486</c:v>
                </c:pt>
                <c:pt idx="65">
                  <c:v>0.62686485945768167</c:v>
                </c:pt>
                <c:pt idx="66">
                  <c:v>0.6264617460808477</c:v>
                </c:pt>
                <c:pt idx="67">
                  <c:v>0.62605577998408235</c:v>
                </c:pt>
                <c:pt idx="68">
                  <c:v>0.62564708482859155</c:v>
                </c:pt>
                <c:pt idx="69">
                  <c:v>0.62523578510687883</c:v>
                </c:pt>
                <c:pt idx="70">
                  <c:v>0.62482200610482352</c:v>
                </c:pt>
                <c:pt idx="71">
                  <c:v>0.62440587386351831</c:v>
                </c:pt>
                <c:pt idx="72">
                  <c:v>0.6239875151408748</c:v>
                </c:pt>
                <c:pt idx="73">
                  <c:v>0.62356705737301288</c:v>
                </c:pt>
                <c:pt idx="74">
                  <c:v>0.62314462863544151</c:v>
                </c:pt>
                <c:pt idx="75">
                  <c:v>0.62272035760404654</c:v>
                </c:pt>
                <c:pt idx="76">
                  <c:v>0.62229437351589389</c:v>
                </c:pt>
                <c:pt idx="77">
                  <c:v>0.62186680612986345</c:v>
                </c:pt>
                <c:pt idx="78">
                  <c:v>0.62143778568712316</c:v>
                </c:pt>
                <c:pt idx="79">
                  <c:v>0.62100744287145559</c:v>
                </c:pt>
                <c:pt idx="80">
                  <c:v>0.62057590876945146</c:v>
                </c:pt>
                <c:pt idx="81">
                  <c:v>0.6201433148305785</c:v>
                </c:pt>
                <c:pt idx="82">
                  <c:v>0.61970979282714123</c:v>
                </c:pt>
                <c:pt idx="83">
                  <c:v>0.61927547481414136</c:v>
                </c:pt>
                <c:pt idx="84">
                  <c:v>0.61884049308905298</c:v>
                </c:pt>
                <c:pt idx="85">
                  <c:v>0.61840498015152345</c:v>
                </c:pt>
                <c:pt idx="86">
                  <c:v>0.61796906866301238</c:v>
                </c:pt>
                <c:pt idx="87">
                  <c:v>0.6175328914063819</c:v>
                </c:pt>
                <c:pt idx="88">
                  <c:v>0.61709658124544986</c:v>
                </c:pt>
                <c:pt idx="89">
                  <c:v>0.61666027108451782</c:v>
                </c:pt>
                <c:pt idx="90">
                  <c:v>0.61622409382788734</c:v>
                </c:pt>
                <c:pt idx="91">
                  <c:v>0.61578818233937627</c:v>
                </c:pt>
                <c:pt idx="92">
                  <c:v>0.61535266940184674</c:v>
                </c:pt>
                <c:pt idx="93">
                  <c:v>0.61491768767675836</c:v>
                </c:pt>
                <c:pt idx="94">
                  <c:v>0.61448336966375849</c:v>
                </c:pt>
                <c:pt idx="95">
                  <c:v>0.61404984766032122</c:v>
                </c:pt>
                <c:pt idx="96">
                  <c:v>0.61361725372144826</c:v>
                </c:pt>
                <c:pt idx="97">
                  <c:v>0.61318571961944413</c:v>
                </c:pt>
                <c:pt idx="98">
                  <c:v>0.61275537680377656</c:v>
                </c:pt>
                <c:pt idx="99">
                  <c:v>0.61232635636103627</c:v>
                </c:pt>
                <c:pt idx="100">
                  <c:v>0.61189878897500583</c:v>
                </c:pt>
                <c:pt idx="101">
                  <c:v>0.61147280488685318</c:v>
                </c:pt>
                <c:pt idx="102">
                  <c:v>0.61104853385545821</c:v>
                </c:pt>
                <c:pt idx="103">
                  <c:v>0.61062610511788684</c:v>
                </c:pt>
                <c:pt idx="104">
                  <c:v>0.61020564735002492</c:v>
                </c:pt>
                <c:pt idx="105">
                  <c:v>0.60978728862738141</c:v>
                </c:pt>
                <c:pt idx="106">
                  <c:v>0.6093711563860762</c:v>
                </c:pt>
                <c:pt idx="107">
                  <c:v>0.60895737738402089</c:v>
                </c:pt>
                <c:pt idx="108">
                  <c:v>0.60854607766230817</c:v>
                </c:pt>
                <c:pt idx="109">
                  <c:v>0.60813738250681737</c:v>
                </c:pt>
                <c:pt idx="110">
                  <c:v>0.60773141641005202</c:v>
                </c:pt>
                <c:pt idx="111">
                  <c:v>0.60732830303321805</c:v>
                </c:pt>
                <c:pt idx="112">
                  <c:v>0.60692816516855486</c:v>
                </c:pt>
                <c:pt idx="113">
                  <c:v>0.60653112470193238</c:v>
                </c:pt>
                <c:pt idx="114">
                  <c:v>0.60613730257572296</c:v>
                </c:pt>
                <c:pt idx="115">
                  <c:v>0.60574681875196124</c:v>
                </c:pt>
                <c:pt idx="116">
                  <c:v>0.6053597921758026</c:v>
                </c:pt>
                <c:pt idx="117">
                  <c:v>0.60497634073929141</c:v>
                </c:pt>
                <c:pt idx="118">
                  <c:v>0.6045965812454499</c:v>
                </c:pt>
                <c:pt idx="119">
                  <c:v>0.60422062937269849</c:v>
                </c:pt>
                <c:pt idx="120">
                  <c:v>0.60384859963961979</c:v>
                </c:pt>
                <c:pt idx="121">
                  <c:v>0.6034806053700742</c:v>
                </c:pt>
                <c:pt idx="122">
                  <c:v>0.6031167586586812</c:v>
                </c:pt>
                <c:pt idx="123">
                  <c:v>0.60275717033667375</c:v>
                </c:pt>
                <c:pt idx="124">
                  <c:v>0.602401949938138</c:v>
                </c:pt>
                <c:pt idx="125">
                  <c:v>0.6020512056666486</c:v>
                </c:pt>
                <c:pt idx="126">
                  <c:v>0.60170504436230843</c:v>
                </c:pt>
                <c:pt idx="127">
                  <c:v>0.60136357146920394</c:v>
                </c:pt>
                <c:pt idx="128">
                  <c:v>0.60102689100328632</c:v>
                </c:pt>
                <c:pt idx="129">
                  <c:v>0.60069510552068717</c:v>
                </c:pt>
                <c:pt idx="130">
                  <c:v>0.60036831608647845</c:v>
                </c:pt>
                <c:pt idx="131">
                  <c:v>0.60004662224388738</c:v>
                </c:pt>
                <c:pt idx="132">
                  <c:v>0.59973012198397491</c:v>
                </c:pt>
                <c:pt idx="133">
                  <c:v>0.59941891171578621</c:v>
                </c:pt>
                <c:pt idx="134">
                  <c:v>0.59911308623698356</c:v>
                </c:pt>
                <c:pt idx="135">
                  <c:v>0.59881273870497065</c:v>
                </c:pt>
                <c:pt idx="136">
                  <c:v>0.59851796060851503</c:v>
                </c:pt>
                <c:pt idx="137">
                  <c:v>0.59822884173988056</c:v>
                </c:pt>
                <c:pt idx="138">
                  <c:v>0.59794547016747546</c:v>
                </c:pt>
                <c:pt idx="139">
                  <c:v>0.59766793220902559</c:v>
                </c:pt>
                <c:pt idx="140">
                  <c:v>0.59739631240528179</c:v>
                </c:pt>
                <c:pt idx="141">
                  <c:v>0.59713069349426751</c:v>
                </c:pt>
                <c:pt idx="142">
                  <c:v>0.59687115638607613</c:v>
                </c:pt>
                <c:pt idx="143">
                  <c:v>0.59661778013822508</c:v>
                </c:pt>
                <c:pt idx="144">
                  <c:v>0.59637064193157385</c:v>
                </c:pt>
                <c:pt idx="145">
                  <c:v>0.59612981704681423</c:v>
                </c:pt>
                <c:pt idx="146">
                  <c:v>0.5958953788415392</c:v>
                </c:pt>
                <c:pt idx="147">
                  <c:v>0.59566739872789709</c:v>
                </c:pt>
                <c:pt idx="148">
                  <c:v>0.5954459461508389</c:v>
                </c:pt>
                <c:pt idx="149">
                  <c:v>0.59523108856696494</c:v>
                </c:pt>
                <c:pt idx="150">
                  <c:v>0.59502289142397669</c:v>
                </c:pt>
                <c:pt idx="151">
                  <c:v>0.59482141814074063</c:v>
                </c:pt>
                <c:pt idx="152">
                  <c:v>0.59462673008797073</c:v>
                </c:pt>
                <c:pt idx="153">
                  <c:v>0.59443888656953359</c:v>
                </c:pt>
                <c:pt idx="154">
                  <c:v>0.59425794480438487</c:v>
                </c:pt>
                <c:pt idx="155">
                  <c:v>0.59408395990913887</c:v>
                </c:pt>
                <c:pt idx="156">
                  <c:v>0.5939169848812802</c:v>
                </c:pt>
                <c:pt idx="157">
                  <c:v>0.59375707058301985</c:v>
                </c:pt>
                <c:pt idx="158">
                  <c:v>0.59360426572580216</c:v>
                </c:pt>
                <c:pt idx="159">
                  <c:v>0.59345861685546697</c:v>
                </c:pt>
                <c:pt idx="160">
                  <c:v>0.593320168338071</c:v>
                </c:pt>
                <c:pt idx="161">
                  <c:v>0.59318896234637397</c:v>
                </c:pt>
                <c:pt idx="162">
                  <c:v>0.59306503884699191</c:v>
                </c:pt>
                <c:pt idx="163">
                  <c:v>0.59294843558822319</c:v>
                </c:pt>
                <c:pt idx="164">
                  <c:v>0.59283918808854996</c:v>
                </c:pt>
                <c:pt idx="165">
                  <c:v>0.59273732962581893</c:v>
                </c:pt>
                <c:pt idx="166">
                  <c:v>0.59264289122710467</c:v>
                </c:pt>
                <c:pt idx="167">
                  <c:v>0.59255590165925831</c:v>
                </c:pt>
                <c:pt idx="168">
                  <c:v>0.59247638742014463</c:v>
                </c:pt>
                <c:pt idx="169">
                  <c:v>0.59240437273057145</c:v>
                </c:pt>
                <c:pt idx="170">
                  <c:v>0.59233987952691058</c:v>
                </c:pt>
                <c:pt idx="171">
                  <c:v>0.5922829274544168</c:v>
                </c:pt>
                <c:pt idx="172">
                  <c:v>0.592233533861243</c:v>
                </c:pt>
                <c:pt idx="173">
                  <c:v>0.59219171379315627</c:v>
                </c:pt>
                <c:pt idx="174">
                  <c:v>0.59215747998895429</c:v>
                </c:pt>
                <c:pt idx="175">
                  <c:v>0.59213084287658546</c:v>
                </c:pt>
                <c:pt idx="176">
                  <c:v>0.59211181056997242</c:v>
                </c:pt>
                <c:pt idx="177">
                  <c:v>0.59210038886654004</c:v>
                </c:pt>
                <c:pt idx="178">
                  <c:v>0.59209658124544984</c:v>
                </c:pt>
                <c:pt idx="179">
                  <c:v>0.59210038886654004</c:v>
                </c:pt>
                <c:pt idx="180">
                  <c:v>0.59211181056997242</c:v>
                </c:pt>
                <c:pt idx="181">
                  <c:v>0.59213084287658546</c:v>
                </c:pt>
                <c:pt idx="182">
                  <c:v>0.59215747998895429</c:v>
                </c:pt>
                <c:pt idx="183">
                  <c:v>0.59219171379315627</c:v>
                </c:pt>
                <c:pt idx="184">
                  <c:v>0.592233533861243</c:v>
                </c:pt>
                <c:pt idx="185">
                  <c:v>0.5922829274544168</c:v>
                </c:pt>
                <c:pt idx="186">
                  <c:v>0.59233987952691058</c:v>
                </c:pt>
                <c:pt idx="187">
                  <c:v>0.59240437273057145</c:v>
                </c:pt>
                <c:pt idx="188">
                  <c:v>0.59247638742014463</c:v>
                </c:pt>
                <c:pt idx="189">
                  <c:v>0.59255590165925831</c:v>
                </c:pt>
                <c:pt idx="190">
                  <c:v>0.59264289122710467</c:v>
                </c:pt>
                <c:pt idx="191">
                  <c:v>0.59273732962581893</c:v>
                </c:pt>
                <c:pt idx="192">
                  <c:v>0.59283918808854996</c:v>
                </c:pt>
                <c:pt idx="193">
                  <c:v>0.59294843558822319</c:v>
                </c:pt>
                <c:pt idx="194">
                  <c:v>0.59306503884699191</c:v>
                </c:pt>
                <c:pt idx="195">
                  <c:v>0.59318896234637397</c:v>
                </c:pt>
                <c:pt idx="196">
                  <c:v>0.593320168338071</c:v>
                </c:pt>
                <c:pt idx="197">
                  <c:v>0.59345861685546697</c:v>
                </c:pt>
                <c:pt idx="198">
                  <c:v>0.59360426572580216</c:v>
                </c:pt>
                <c:pt idx="199">
                  <c:v>0.59375707058301985</c:v>
                </c:pt>
                <c:pt idx="200">
                  <c:v>0.5939169848812802</c:v>
                </c:pt>
                <c:pt idx="201">
                  <c:v>0.59408395990913887</c:v>
                </c:pt>
                <c:pt idx="202">
                  <c:v>0.59425794480438487</c:v>
                </c:pt>
                <c:pt idx="203">
                  <c:v>0.59443888656953359</c:v>
                </c:pt>
                <c:pt idx="204">
                  <c:v>0.59462673008797073</c:v>
                </c:pt>
                <c:pt idx="205">
                  <c:v>0.59482141814074063</c:v>
                </c:pt>
                <c:pt idx="206">
                  <c:v>0.59502289142397669</c:v>
                </c:pt>
                <c:pt idx="207">
                  <c:v>0.59523108856696494</c:v>
                </c:pt>
                <c:pt idx="208">
                  <c:v>0.5954459461508389</c:v>
                </c:pt>
                <c:pt idx="209">
                  <c:v>0.59566739872789709</c:v>
                </c:pt>
                <c:pt idx="210">
                  <c:v>0.5958953788415392</c:v>
                </c:pt>
                <c:pt idx="211">
                  <c:v>0.59612981704681423</c:v>
                </c:pt>
                <c:pt idx="212">
                  <c:v>0.59637064193157385</c:v>
                </c:pt>
                <c:pt idx="213">
                  <c:v>0.59661778013822508</c:v>
                </c:pt>
                <c:pt idx="214">
                  <c:v>0.59687115638607613</c:v>
                </c:pt>
                <c:pt idx="215">
                  <c:v>0.59713069349426751</c:v>
                </c:pt>
                <c:pt idx="216">
                  <c:v>0.59739631240528179</c:v>
                </c:pt>
                <c:pt idx="217">
                  <c:v>0.59766793220902559</c:v>
                </c:pt>
                <c:pt idx="218">
                  <c:v>0.59794547016747546</c:v>
                </c:pt>
                <c:pt idx="219">
                  <c:v>0.59822884173988056</c:v>
                </c:pt>
                <c:pt idx="220">
                  <c:v>0.59851796060851503</c:v>
                </c:pt>
                <c:pt idx="221">
                  <c:v>0.59881273870497065</c:v>
                </c:pt>
                <c:pt idx="222">
                  <c:v>0.59911308623698356</c:v>
                </c:pt>
                <c:pt idx="223">
                  <c:v>0.59941891171578621</c:v>
                </c:pt>
                <c:pt idx="224">
                  <c:v>0.59973012198397491</c:v>
                </c:pt>
                <c:pt idx="225">
                  <c:v>0.60004662224388738</c:v>
                </c:pt>
                <c:pt idx="226">
                  <c:v>0.60036831608647845</c:v>
                </c:pt>
                <c:pt idx="227">
                  <c:v>0.60069510552068717</c:v>
                </c:pt>
                <c:pt idx="228">
                  <c:v>0.60102689100328632</c:v>
                </c:pt>
                <c:pt idx="229">
                  <c:v>0.60136357146920394</c:v>
                </c:pt>
                <c:pt idx="230">
                  <c:v>0.60170504436230843</c:v>
                </c:pt>
                <c:pt idx="231">
                  <c:v>0.6020512056666486</c:v>
                </c:pt>
                <c:pt idx="232">
                  <c:v>0.602401949938138</c:v>
                </c:pt>
                <c:pt idx="233">
                  <c:v>0.60275717033667375</c:v>
                </c:pt>
                <c:pt idx="234">
                  <c:v>0.6031167586586812</c:v>
                </c:pt>
                <c:pt idx="235">
                  <c:v>0.6034806053700742</c:v>
                </c:pt>
                <c:pt idx="236">
                  <c:v>0.60384859963961979</c:v>
                </c:pt>
                <c:pt idx="237">
                  <c:v>0.60422062937269849</c:v>
                </c:pt>
                <c:pt idx="238">
                  <c:v>0.6045965812454499</c:v>
                </c:pt>
                <c:pt idx="239">
                  <c:v>0.60497634073929141</c:v>
                </c:pt>
                <c:pt idx="240">
                  <c:v>0.6053597921758026</c:v>
                </c:pt>
                <c:pt idx="241">
                  <c:v>0.60574681875196124</c:v>
                </c:pt>
                <c:pt idx="242">
                  <c:v>0.60613730257572296</c:v>
                </c:pt>
                <c:pt idx="243">
                  <c:v>0.60653112470193238</c:v>
                </c:pt>
                <c:pt idx="244">
                  <c:v>0.60692816516855486</c:v>
                </c:pt>
                <c:pt idx="245">
                  <c:v>0.60732830303321805</c:v>
                </c:pt>
                <c:pt idx="246">
                  <c:v>0.60773141641005202</c:v>
                </c:pt>
                <c:pt idx="247">
                  <c:v>0.60813738250681737</c:v>
                </c:pt>
                <c:pt idx="248">
                  <c:v>0.60854607766230817</c:v>
                </c:pt>
                <c:pt idx="249">
                  <c:v>0.60895737738402089</c:v>
                </c:pt>
                <c:pt idx="250">
                  <c:v>0.6093711563860762</c:v>
                </c:pt>
                <c:pt idx="251">
                  <c:v>0.60978728862738141</c:v>
                </c:pt>
                <c:pt idx="252">
                  <c:v>0.61020564735002492</c:v>
                </c:pt>
                <c:pt idx="253">
                  <c:v>0.61062610511788684</c:v>
                </c:pt>
                <c:pt idx="254">
                  <c:v>0.61104853385545821</c:v>
                </c:pt>
                <c:pt idx="255">
                  <c:v>0.61147280488685318</c:v>
                </c:pt>
                <c:pt idx="256">
                  <c:v>0.61189878897500583</c:v>
                </c:pt>
                <c:pt idx="257">
                  <c:v>0.61232635636103627</c:v>
                </c:pt>
                <c:pt idx="258">
                  <c:v>0.61275537680377656</c:v>
                </c:pt>
                <c:pt idx="259">
                  <c:v>0.61318571961944413</c:v>
                </c:pt>
                <c:pt idx="260">
                  <c:v>0.61361725372144826</c:v>
                </c:pt>
                <c:pt idx="261">
                  <c:v>0.61404984766032122</c:v>
                </c:pt>
                <c:pt idx="262">
                  <c:v>0.61448336966375849</c:v>
                </c:pt>
                <c:pt idx="263">
                  <c:v>0.61491768767675836</c:v>
                </c:pt>
                <c:pt idx="264">
                  <c:v>0.61535266940184674</c:v>
                </c:pt>
                <c:pt idx="265">
                  <c:v>0.61578818233937627</c:v>
                </c:pt>
                <c:pt idx="266">
                  <c:v>0.61622409382788734</c:v>
                </c:pt>
                <c:pt idx="267">
                  <c:v>0.61666027108451782</c:v>
                </c:pt>
                <c:pt idx="268">
                  <c:v>0.61709658124544986</c:v>
                </c:pt>
                <c:pt idx="269">
                  <c:v>0.6175328914063819</c:v>
                </c:pt>
                <c:pt idx="270">
                  <c:v>0.61796906866301238</c:v>
                </c:pt>
                <c:pt idx="271">
                  <c:v>0.61840498015152345</c:v>
                </c:pt>
                <c:pt idx="272">
                  <c:v>0.61884049308905298</c:v>
                </c:pt>
                <c:pt idx="273">
                  <c:v>0.61927547481414136</c:v>
                </c:pt>
                <c:pt idx="274">
                  <c:v>0.61970979282714123</c:v>
                </c:pt>
                <c:pt idx="275">
                  <c:v>0.62014331483057861</c:v>
                </c:pt>
                <c:pt idx="276">
                  <c:v>0.62057590876945146</c:v>
                </c:pt>
                <c:pt idx="277">
                  <c:v>0.62100744287145559</c:v>
                </c:pt>
                <c:pt idx="278">
                  <c:v>0.62143778568712316</c:v>
                </c:pt>
                <c:pt idx="279">
                  <c:v>0.62186680612986345</c:v>
                </c:pt>
                <c:pt idx="280">
                  <c:v>0.62229437351589389</c:v>
                </c:pt>
                <c:pt idx="281">
                  <c:v>0.62272035760404654</c:v>
                </c:pt>
                <c:pt idx="282">
                  <c:v>0.62314462863544151</c:v>
                </c:pt>
                <c:pt idx="283">
                  <c:v>0.62356705737301288</c:v>
                </c:pt>
                <c:pt idx="284">
                  <c:v>0.6239875151408748</c:v>
                </c:pt>
                <c:pt idx="285">
                  <c:v>0.62440587386351831</c:v>
                </c:pt>
                <c:pt idx="286">
                  <c:v>0.62482200610482352</c:v>
                </c:pt>
                <c:pt idx="287">
                  <c:v>0.62523578510687872</c:v>
                </c:pt>
                <c:pt idx="288">
                  <c:v>0.62564708482859155</c:v>
                </c:pt>
                <c:pt idx="289">
                  <c:v>0.62605577998408235</c:v>
                </c:pt>
                <c:pt idx="290">
                  <c:v>0.6264617460808477</c:v>
                </c:pt>
                <c:pt idx="291">
                  <c:v>0.62686485945768167</c:v>
                </c:pt>
                <c:pt idx="292">
                  <c:v>0.62726499732234486</c:v>
                </c:pt>
                <c:pt idx="293">
                  <c:v>0.62766203778896734</c:v>
                </c:pt>
                <c:pt idx="294">
                  <c:v>0.62805585991517676</c:v>
                </c:pt>
                <c:pt idx="295">
                  <c:v>0.62844634373893848</c:v>
                </c:pt>
                <c:pt idx="296">
                  <c:v>0.62883337031509712</c:v>
                </c:pt>
                <c:pt idx="297">
                  <c:v>0.62921682175160831</c:v>
                </c:pt>
                <c:pt idx="298">
                  <c:v>0.62959658124544982</c:v>
                </c:pt>
                <c:pt idx="299">
                  <c:v>0.62997253311820123</c:v>
                </c:pt>
                <c:pt idx="300">
                  <c:v>0.63034456285127993</c:v>
                </c:pt>
                <c:pt idx="301">
                  <c:v>0.63071255712082552</c:v>
                </c:pt>
                <c:pt idx="302">
                  <c:v>0.63107640383221852</c:v>
                </c:pt>
                <c:pt idx="303">
                  <c:v>0.63143599215422597</c:v>
                </c:pt>
                <c:pt idx="304">
                  <c:v>0.63179121255276172</c:v>
                </c:pt>
                <c:pt idx="305">
                  <c:v>0.63214195682425101</c:v>
                </c:pt>
                <c:pt idx="306">
                  <c:v>0.63248811812859129</c:v>
                </c:pt>
                <c:pt idx="307">
                  <c:v>0.63282959102169578</c:v>
                </c:pt>
                <c:pt idx="308">
                  <c:v>0.6331662714876134</c:v>
                </c:pt>
                <c:pt idx="309">
                  <c:v>0.63349805697021255</c:v>
                </c:pt>
                <c:pt idx="310">
                  <c:v>0.63382484640442127</c:v>
                </c:pt>
                <c:pt idx="311">
                  <c:v>0.63414654024701234</c:v>
                </c:pt>
                <c:pt idx="312">
                  <c:v>0.63446304050692481</c:v>
                </c:pt>
                <c:pt idx="313">
                  <c:v>0.63477425077511351</c:v>
                </c:pt>
                <c:pt idx="314">
                  <c:v>0.63508007625391616</c:v>
                </c:pt>
                <c:pt idx="315">
                  <c:v>0.63538042378592907</c:v>
                </c:pt>
                <c:pt idx="316">
                  <c:v>0.63567520188238469</c:v>
                </c:pt>
                <c:pt idx="317">
                  <c:v>0.63596432075101916</c:v>
                </c:pt>
                <c:pt idx="318">
                  <c:v>0.63624769232342426</c:v>
                </c:pt>
                <c:pt idx="319">
                  <c:v>0.63652523028187413</c:v>
                </c:pt>
                <c:pt idx="320">
                  <c:v>0.63679685008561793</c:v>
                </c:pt>
                <c:pt idx="321">
                  <c:v>0.63706246899663221</c:v>
                </c:pt>
                <c:pt idx="322">
                  <c:v>0.63732200610482359</c:v>
                </c:pt>
                <c:pt idx="323">
                  <c:v>0.63757538235267464</c:v>
                </c:pt>
                <c:pt idx="324">
                  <c:v>0.63782252055932587</c:v>
                </c:pt>
                <c:pt idx="325">
                  <c:v>0.63806334544408549</c:v>
                </c:pt>
                <c:pt idx="326">
                  <c:v>0.63829778364936052</c:v>
                </c:pt>
                <c:pt idx="327">
                  <c:v>0.63852576376300263</c:v>
                </c:pt>
                <c:pt idx="328">
                  <c:v>0.63874721634006082</c:v>
                </c:pt>
                <c:pt idx="329">
                  <c:v>0.63896207392393478</c:v>
                </c:pt>
                <c:pt idx="330">
                  <c:v>0.63917027106692303</c:v>
                </c:pt>
                <c:pt idx="331">
                  <c:v>0.63937174435015909</c:v>
                </c:pt>
                <c:pt idx="332">
                  <c:v>0.63956643240292899</c:v>
                </c:pt>
                <c:pt idx="333">
                  <c:v>0.63975427592136613</c:v>
                </c:pt>
                <c:pt idx="334">
                  <c:v>0.63993521768651485</c:v>
                </c:pt>
                <c:pt idx="335">
                  <c:v>0.64010920258176085</c:v>
                </c:pt>
                <c:pt idx="336">
                  <c:v>0.64027617760961952</c:v>
                </c:pt>
                <c:pt idx="337">
                  <c:v>0.64043609190787987</c:v>
                </c:pt>
                <c:pt idx="338">
                  <c:v>0.64058889676509756</c:v>
                </c:pt>
                <c:pt idx="339">
                  <c:v>0.64073454563543275</c:v>
                </c:pt>
                <c:pt idx="340">
                  <c:v>0.64087299415282872</c:v>
                </c:pt>
                <c:pt idx="341">
                  <c:v>0.64100420014452575</c:v>
                </c:pt>
                <c:pt idx="342">
                  <c:v>0.64112812364390781</c:v>
                </c:pt>
                <c:pt idx="343">
                  <c:v>0.64124472690267653</c:v>
                </c:pt>
                <c:pt idx="344">
                  <c:v>0.64135397440234976</c:v>
                </c:pt>
                <c:pt idx="345">
                  <c:v>0.64145583286508079</c:v>
                </c:pt>
                <c:pt idx="346">
                  <c:v>0.64155027126379505</c:v>
                </c:pt>
                <c:pt idx="347">
                  <c:v>0.64163726083164141</c:v>
                </c:pt>
                <c:pt idx="348">
                  <c:v>0.64171677507075509</c:v>
                </c:pt>
                <c:pt idx="349">
                  <c:v>0.64178878976032827</c:v>
                </c:pt>
                <c:pt idx="350">
                  <c:v>0.64185328296398914</c:v>
                </c:pt>
                <c:pt idx="351">
                  <c:v>0.64191023503648292</c:v>
                </c:pt>
                <c:pt idx="352">
                  <c:v>0.64195962862965672</c:v>
                </c:pt>
                <c:pt idx="353">
                  <c:v>0.64200144869774345</c:v>
                </c:pt>
                <c:pt idx="354">
                  <c:v>0.64203568250194543</c:v>
                </c:pt>
                <c:pt idx="355">
                  <c:v>0.64206231961431426</c:v>
                </c:pt>
                <c:pt idx="356">
                  <c:v>0.6420813519209273</c:v>
                </c:pt>
                <c:pt idx="357">
                  <c:v>0.64209277362435968</c:v>
                </c:pt>
                <c:pt idx="358">
                  <c:v>0.64209658124544988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571-4049-B0E3-98FE67483050}"/>
            </c:ext>
          </c:extLst>
        </c:ser>
        <c:ser>
          <c:idx val="7"/>
          <c:order val="7"/>
          <c:tx>
            <c:v>COG Wrider </c:v>
          </c:tx>
          <c:spPr>
            <a:ln w="222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'RMZ250'!$AQ$3:$AQ$361</c:f>
              <c:numCache>
                <c:formatCode>General</c:formatCode>
                <c:ptCount val="359"/>
                <c:pt idx="0">
                  <c:v>0.69719409279337341</c:v>
                </c:pt>
                <c:pt idx="1">
                  <c:v>0.69763027005000389</c:v>
                </c:pt>
                <c:pt idx="2">
                  <c:v>0.69806618153851496</c:v>
                </c:pt>
                <c:pt idx="3">
                  <c:v>0.69850169447604449</c:v>
                </c:pt>
                <c:pt idx="4">
                  <c:v>0.69937099421413274</c:v>
                </c:pt>
                <c:pt idx="5">
                  <c:v>0.69980451621757001</c:v>
                </c:pt>
                <c:pt idx="6">
                  <c:v>0.70023711015644297</c:v>
                </c:pt>
                <c:pt idx="7">
                  <c:v>0.7006686442584471</c:v>
                </c:pt>
                <c:pt idx="8">
                  <c:v>0.70109898707411467</c:v>
                </c:pt>
                <c:pt idx="9">
                  <c:v>0.70152800751685496</c:v>
                </c:pt>
                <c:pt idx="10">
                  <c:v>0.7019555749028854</c:v>
                </c:pt>
                <c:pt idx="11">
                  <c:v>0.70238155899103805</c:v>
                </c:pt>
                <c:pt idx="12">
                  <c:v>0.70280583002243302</c:v>
                </c:pt>
                <c:pt idx="13">
                  <c:v>0.70322825876000439</c:v>
                </c:pt>
                <c:pt idx="14">
                  <c:v>0.70364871652786631</c:v>
                </c:pt>
                <c:pt idx="15">
                  <c:v>0.70406707525050982</c:v>
                </c:pt>
                <c:pt idx="16">
                  <c:v>0.70448320749181503</c:v>
                </c:pt>
                <c:pt idx="17">
                  <c:v>0.70489698649387034</c:v>
                </c:pt>
                <c:pt idx="18">
                  <c:v>0.70530828621558306</c:v>
                </c:pt>
                <c:pt idx="19">
                  <c:v>0.70571698137107386</c:v>
                </c:pt>
                <c:pt idx="20">
                  <c:v>0.70612294746783921</c:v>
                </c:pt>
                <c:pt idx="21">
                  <c:v>0.70652606084467318</c:v>
                </c:pt>
                <c:pt idx="22">
                  <c:v>0.70692619870933637</c:v>
                </c:pt>
                <c:pt idx="23">
                  <c:v>0.70732323917595885</c:v>
                </c:pt>
                <c:pt idx="24">
                  <c:v>0.70771706130216827</c:v>
                </c:pt>
                <c:pt idx="25">
                  <c:v>0.70810754512592999</c:v>
                </c:pt>
                <c:pt idx="26">
                  <c:v>0.70849457170208863</c:v>
                </c:pt>
                <c:pt idx="27">
                  <c:v>0.70887802313859982</c:v>
                </c:pt>
                <c:pt idx="28">
                  <c:v>0.70925778263244132</c:v>
                </c:pt>
                <c:pt idx="29">
                  <c:v>0.70963373450519274</c:v>
                </c:pt>
                <c:pt idx="30">
                  <c:v>0.71000576423827144</c:v>
                </c:pt>
                <c:pt idx="31">
                  <c:v>0.71037375850781703</c:v>
                </c:pt>
                <c:pt idx="32">
                  <c:v>0.71073760521921003</c:v>
                </c:pt>
                <c:pt idx="33">
                  <c:v>0.71109719354121748</c:v>
                </c:pt>
                <c:pt idx="34">
                  <c:v>0.71145241393975323</c:v>
                </c:pt>
                <c:pt idx="35">
                  <c:v>0.71180315821124263</c:v>
                </c:pt>
                <c:pt idx="36">
                  <c:v>0.7121493195155828</c:v>
                </c:pt>
                <c:pt idx="37">
                  <c:v>0.71249079240868729</c:v>
                </c:pt>
                <c:pt idx="38">
                  <c:v>0.71282747287460491</c:v>
                </c:pt>
                <c:pt idx="39">
                  <c:v>0.71315925835720406</c:v>
                </c:pt>
                <c:pt idx="40">
                  <c:v>0.71348604779141278</c:v>
                </c:pt>
                <c:pt idx="41">
                  <c:v>0.71380774163400385</c:v>
                </c:pt>
                <c:pt idx="42">
                  <c:v>0.71412424189391632</c:v>
                </c:pt>
                <c:pt idx="43">
                  <c:v>0.71443545216210502</c:v>
                </c:pt>
                <c:pt idx="44">
                  <c:v>0.71474127764090767</c:v>
                </c:pt>
                <c:pt idx="45">
                  <c:v>0.71504162517292058</c:v>
                </c:pt>
                <c:pt idx="46">
                  <c:v>0.7153364032693762</c:v>
                </c:pt>
                <c:pt idx="47">
                  <c:v>0.71562552213801067</c:v>
                </c:pt>
                <c:pt idx="48">
                  <c:v>0.71590889371041577</c:v>
                </c:pt>
                <c:pt idx="49">
                  <c:v>0.71618643166886564</c:v>
                </c:pt>
                <c:pt idx="50">
                  <c:v>0.71645805147260944</c:v>
                </c:pt>
                <c:pt idx="51">
                  <c:v>0.71672367038362372</c:v>
                </c:pt>
                <c:pt idx="52">
                  <c:v>0.7169832074918151</c:v>
                </c:pt>
                <c:pt idx="53">
                  <c:v>0.71723658373966614</c:v>
                </c:pt>
                <c:pt idx="54">
                  <c:v>0.71748372194631738</c:v>
                </c:pt>
                <c:pt idx="55">
                  <c:v>0.717724546831077</c:v>
                </c:pt>
                <c:pt idx="56">
                  <c:v>0.71795898503635203</c:v>
                </c:pt>
                <c:pt idx="57">
                  <c:v>0.71818696514999414</c:v>
                </c:pt>
                <c:pt idx="58">
                  <c:v>0.71840841772705233</c:v>
                </c:pt>
                <c:pt idx="59">
                  <c:v>0.71862327531092629</c:v>
                </c:pt>
                <c:pt idx="60">
                  <c:v>0.71883147245391454</c:v>
                </c:pt>
                <c:pt idx="61">
                  <c:v>0.7190329457371506</c:v>
                </c:pt>
                <c:pt idx="62">
                  <c:v>0.7192276337899205</c:v>
                </c:pt>
                <c:pt idx="63">
                  <c:v>0.71941547730835764</c:v>
                </c:pt>
                <c:pt idx="64">
                  <c:v>0.71959641907350635</c:v>
                </c:pt>
                <c:pt idx="65">
                  <c:v>0.71977040396875236</c:v>
                </c:pt>
                <c:pt idx="66">
                  <c:v>0.71993737899661103</c:v>
                </c:pt>
                <c:pt idx="67">
                  <c:v>0.72009729329487138</c:v>
                </c:pt>
                <c:pt idx="68">
                  <c:v>0.72025009815208907</c:v>
                </c:pt>
                <c:pt idx="69">
                  <c:v>0.72039574702242426</c:v>
                </c:pt>
                <c:pt idx="70">
                  <c:v>0.72053419553982023</c:v>
                </c:pt>
                <c:pt idx="71">
                  <c:v>0.72066540153151726</c:v>
                </c:pt>
                <c:pt idx="72">
                  <c:v>0.72078932503089932</c:v>
                </c:pt>
                <c:pt idx="73">
                  <c:v>0.72090592828966804</c:v>
                </c:pt>
                <c:pt idx="74">
                  <c:v>0.72101517578934127</c:v>
                </c:pt>
                <c:pt idx="75">
                  <c:v>0.7211170342520723</c:v>
                </c:pt>
                <c:pt idx="76">
                  <c:v>0.72121147265078656</c:v>
                </c:pt>
                <c:pt idx="77">
                  <c:v>0.72129846221863292</c:v>
                </c:pt>
                <c:pt idx="78">
                  <c:v>0.72137797645774659</c:v>
                </c:pt>
                <c:pt idx="79">
                  <c:v>0.72144999114731978</c:v>
                </c:pt>
                <c:pt idx="80">
                  <c:v>0.72151448435098064</c:v>
                </c:pt>
                <c:pt idx="81">
                  <c:v>0.72157143642347443</c:v>
                </c:pt>
                <c:pt idx="82">
                  <c:v>0.72162083001664823</c:v>
                </c:pt>
                <c:pt idx="83">
                  <c:v>0.72166265008473496</c:v>
                </c:pt>
                <c:pt idx="84">
                  <c:v>0.72169688388893694</c:v>
                </c:pt>
                <c:pt idx="85">
                  <c:v>0.72172352100130577</c:v>
                </c:pt>
                <c:pt idx="86">
                  <c:v>0.72174255330791881</c:v>
                </c:pt>
                <c:pt idx="87">
                  <c:v>0.72175397501135119</c:v>
                </c:pt>
                <c:pt idx="88">
                  <c:v>0.72175778263244139</c:v>
                </c:pt>
                <c:pt idx="89">
                  <c:v>0.72175397501135119</c:v>
                </c:pt>
                <c:pt idx="90">
                  <c:v>0.72174255330791881</c:v>
                </c:pt>
                <c:pt idx="91">
                  <c:v>0.72172352100130577</c:v>
                </c:pt>
                <c:pt idx="92">
                  <c:v>0.72169688388893694</c:v>
                </c:pt>
                <c:pt idx="93">
                  <c:v>0.72166265008473496</c:v>
                </c:pt>
                <c:pt idx="94">
                  <c:v>0.72162083001664823</c:v>
                </c:pt>
                <c:pt idx="95">
                  <c:v>0.72157143642347443</c:v>
                </c:pt>
                <c:pt idx="96">
                  <c:v>0.72151448435098064</c:v>
                </c:pt>
                <c:pt idx="97">
                  <c:v>0.72144999114731978</c:v>
                </c:pt>
                <c:pt idx="98">
                  <c:v>0.72137797645774659</c:v>
                </c:pt>
                <c:pt idx="99">
                  <c:v>0.72129846221863292</c:v>
                </c:pt>
                <c:pt idx="100">
                  <c:v>0.72121147265078656</c:v>
                </c:pt>
                <c:pt idx="101">
                  <c:v>0.7211170342520723</c:v>
                </c:pt>
                <c:pt idx="102">
                  <c:v>0.72101517578934127</c:v>
                </c:pt>
                <c:pt idx="103">
                  <c:v>0.72090592828966804</c:v>
                </c:pt>
                <c:pt idx="104">
                  <c:v>0.72078932503089932</c:v>
                </c:pt>
                <c:pt idx="105">
                  <c:v>0.72066540153151726</c:v>
                </c:pt>
                <c:pt idx="106">
                  <c:v>0.72053419553982023</c:v>
                </c:pt>
                <c:pt idx="107">
                  <c:v>0.72039574702242426</c:v>
                </c:pt>
                <c:pt idx="108">
                  <c:v>0.72025009815208907</c:v>
                </c:pt>
                <c:pt idx="109">
                  <c:v>0.72009729329487138</c:v>
                </c:pt>
                <c:pt idx="110">
                  <c:v>0.71993737899661103</c:v>
                </c:pt>
                <c:pt idx="111">
                  <c:v>0.71977040396875236</c:v>
                </c:pt>
                <c:pt idx="112">
                  <c:v>0.71959641907350635</c:v>
                </c:pt>
                <c:pt idx="113">
                  <c:v>0.71941547730835764</c:v>
                </c:pt>
                <c:pt idx="114">
                  <c:v>0.7192276337899205</c:v>
                </c:pt>
                <c:pt idx="115">
                  <c:v>0.7190329457371506</c:v>
                </c:pt>
                <c:pt idx="116">
                  <c:v>0.71883147245391454</c:v>
                </c:pt>
                <c:pt idx="117">
                  <c:v>0.71862327531092629</c:v>
                </c:pt>
                <c:pt idx="118">
                  <c:v>0.71840841772705233</c:v>
                </c:pt>
                <c:pt idx="119">
                  <c:v>0.71818696514999414</c:v>
                </c:pt>
                <c:pt idx="120">
                  <c:v>0.71795898503635203</c:v>
                </c:pt>
                <c:pt idx="121">
                  <c:v>0.717724546831077</c:v>
                </c:pt>
                <c:pt idx="122">
                  <c:v>0.71748372194631738</c:v>
                </c:pt>
                <c:pt idx="123">
                  <c:v>0.71723658373966614</c:v>
                </c:pt>
                <c:pt idx="124">
                  <c:v>0.7169832074918151</c:v>
                </c:pt>
                <c:pt idx="125">
                  <c:v>0.71672367038362372</c:v>
                </c:pt>
                <c:pt idx="126">
                  <c:v>0.71645805147260944</c:v>
                </c:pt>
                <c:pt idx="127">
                  <c:v>0.71618643166886564</c:v>
                </c:pt>
                <c:pt idx="128">
                  <c:v>0.71590889371041577</c:v>
                </c:pt>
                <c:pt idx="129">
                  <c:v>0.71562552213801067</c:v>
                </c:pt>
                <c:pt idx="130">
                  <c:v>0.7153364032693762</c:v>
                </c:pt>
                <c:pt idx="131">
                  <c:v>0.71504162517292058</c:v>
                </c:pt>
                <c:pt idx="132">
                  <c:v>0.71474127764090767</c:v>
                </c:pt>
                <c:pt idx="133">
                  <c:v>0.71443545216210502</c:v>
                </c:pt>
                <c:pt idx="134">
                  <c:v>0.71412424189391632</c:v>
                </c:pt>
                <c:pt idx="135">
                  <c:v>0.71380774163400385</c:v>
                </c:pt>
                <c:pt idx="136">
                  <c:v>0.71348604779141278</c:v>
                </c:pt>
                <c:pt idx="137">
                  <c:v>0.71315925835720406</c:v>
                </c:pt>
                <c:pt idx="138">
                  <c:v>0.71282747287460491</c:v>
                </c:pt>
                <c:pt idx="139">
                  <c:v>0.71249079240868729</c:v>
                </c:pt>
                <c:pt idx="140">
                  <c:v>0.7121493195155828</c:v>
                </c:pt>
                <c:pt idx="141">
                  <c:v>0.71180315821124263</c:v>
                </c:pt>
                <c:pt idx="142">
                  <c:v>0.71145241393975323</c:v>
                </c:pt>
                <c:pt idx="143">
                  <c:v>0.71109719354121748</c:v>
                </c:pt>
                <c:pt idx="144">
                  <c:v>0.71073760521921003</c:v>
                </c:pt>
                <c:pt idx="145">
                  <c:v>0.71037375850781703</c:v>
                </c:pt>
                <c:pt idx="146">
                  <c:v>0.71000576423827144</c:v>
                </c:pt>
                <c:pt idx="147">
                  <c:v>0.70963373450519274</c:v>
                </c:pt>
                <c:pt idx="148">
                  <c:v>0.70925778263244132</c:v>
                </c:pt>
                <c:pt idx="149">
                  <c:v>0.70887802313859982</c:v>
                </c:pt>
                <c:pt idx="150">
                  <c:v>0.70849457170208863</c:v>
                </c:pt>
                <c:pt idx="151">
                  <c:v>0.70810754512592999</c:v>
                </c:pt>
                <c:pt idx="152">
                  <c:v>0.70771706130216827</c:v>
                </c:pt>
                <c:pt idx="153">
                  <c:v>0.70732323917595885</c:v>
                </c:pt>
                <c:pt idx="154">
                  <c:v>0.70692619870933637</c:v>
                </c:pt>
                <c:pt idx="155">
                  <c:v>0.70652606084467318</c:v>
                </c:pt>
                <c:pt idx="156">
                  <c:v>0.70612294746783921</c:v>
                </c:pt>
                <c:pt idx="157">
                  <c:v>0.70571698137107386</c:v>
                </c:pt>
                <c:pt idx="158">
                  <c:v>0.70530828621558306</c:v>
                </c:pt>
                <c:pt idx="159">
                  <c:v>0.70489698649387034</c:v>
                </c:pt>
                <c:pt idx="160">
                  <c:v>0.70448320749181503</c:v>
                </c:pt>
                <c:pt idx="161">
                  <c:v>0.70406707525050982</c:v>
                </c:pt>
                <c:pt idx="162">
                  <c:v>0.70364871652786631</c:v>
                </c:pt>
                <c:pt idx="163">
                  <c:v>0.70322825876000439</c:v>
                </c:pt>
                <c:pt idx="164">
                  <c:v>0.70280583002243302</c:v>
                </c:pt>
                <c:pt idx="165">
                  <c:v>0.70238155899103805</c:v>
                </c:pt>
                <c:pt idx="166">
                  <c:v>0.7019555749028854</c:v>
                </c:pt>
                <c:pt idx="167">
                  <c:v>0.70152800751685496</c:v>
                </c:pt>
                <c:pt idx="168">
                  <c:v>0.70109898707411467</c:v>
                </c:pt>
                <c:pt idx="169">
                  <c:v>0.7006686442584471</c:v>
                </c:pt>
                <c:pt idx="170">
                  <c:v>0.70023711015644297</c:v>
                </c:pt>
                <c:pt idx="171">
                  <c:v>0.69980451621757001</c:v>
                </c:pt>
                <c:pt idx="172">
                  <c:v>0.69937099421413274</c:v>
                </c:pt>
                <c:pt idx="173">
                  <c:v>0.69893667620113287</c:v>
                </c:pt>
                <c:pt idx="174">
                  <c:v>0.69850169447604449</c:v>
                </c:pt>
                <c:pt idx="175">
                  <c:v>0.69806618153851496</c:v>
                </c:pt>
                <c:pt idx="176">
                  <c:v>0.69763027005000389</c:v>
                </c:pt>
                <c:pt idx="177">
                  <c:v>0.69719409279337341</c:v>
                </c:pt>
                <c:pt idx="178">
                  <c:v>0.69675778263244137</c:v>
                </c:pt>
                <c:pt idx="179">
                  <c:v>0.69632147247150933</c:v>
                </c:pt>
                <c:pt idx="180">
                  <c:v>0.69588529521487885</c:v>
                </c:pt>
                <c:pt idx="181">
                  <c:v>0.69544938372636778</c:v>
                </c:pt>
                <c:pt idx="182">
                  <c:v>0.69501387078883825</c:v>
                </c:pt>
                <c:pt idx="183">
                  <c:v>0.69457888906374987</c:v>
                </c:pt>
                <c:pt idx="184">
                  <c:v>0.69414457105075</c:v>
                </c:pt>
                <c:pt idx="185">
                  <c:v>0.69371104904731273</c:v>
                </c:pt>
                <c:pt idx="186">
                  <c:v>0.69327845510843977</c:v>
                </c:pt>
                <c:pt idx="187">
                  <c:v>0.69284692100643563</c:v>
                </c:pt>
                <c:pt idx="188">
                  <c:v>0.69241657819076807</c:v>
                </c:pt>
                <c:pt idx="189">
                  <c:v>0.69198755774802778</c:v>
                </c:pt>
                <c:pt idx="190">
                  <c:v>0.69155999036199733</c:v>
                </c:pt>
                <c:pt idx="191">
                  <c:v>0.69113400627384469</c:v>
                </c:pt>
                <c:pt idx="192">
                  <c:v>0.69070973524244972</c:v>
                </c:pt>
                <c:pt idx="193">
                  <c:v>0.69028730650487835</c:v>
                </c:pt>
                <c:pt idx="194">
                  <c:v>0.68986684873701642</c:v>
                </c:pt>
                <c:pt idx="195">
                  <c:v>0.68944849001437292</c:v>
                </c:pt>
                <c:pt idx="196">
                  <c:v>0.68903235777306771</c:v>
                </c:pt>
                <c:pt idx="197">
                  <c:v>0.6886185787710124</c:v>
                </c:pt>
                <c:pt idx="198">
                  <c:v>0.68820727904929968</c:v>
                </c:pt>
                <c:pt idx="199">
                  <c:v>0.68779858389380888</c:v>
                </c:pt>
                <c:pt idx="200">
                  <c:v>0.68739261779704353</c:v>
                </c:pt>
                <c:pt idx="201">
                  <c:v>0.68698950442020956</c:v>
                </c:pt>
                <c:pt idx="202">
                  <c:v>0.68658936655554637</c:v>
                </c:pt>
                <c:pt idx="203">
                  <c:v>0.68619232608892389</c:v>
                </c:pt>
                <c:pt idx="204">
                  <c:v>0.68579850396271447</c:v>
                </c:pt>
                <c:pt idx="205">
                  <c:v>0.68540802013895274</c:v>
                </c:pt>
                <c:pt idx="206">
                  <c:v>0.68502099356279411</c:v>
                </c:pt>
                <c:pt idx="207">
                  <c:v>0.68463754212628292</c:v>
                </c:pt>
                <c:pt idx="208">
                  <c:v>0.68425778263244141</c:v>
                </c:pt>
                <c:pt idx="209">
                  <c:v>0.68388183075969</c:v>
                </c:pt>
                <c:pt idx="210">
                  <c:v>0.6835098010266113</c:v>
                </c:pt>
                <c:pt idx="211">
                  <c:v>0.68314180675706571</c:v>
                </c:pt>
                <c:pt idx="212">
                  <c:v>0.6827779600456727</c:v>
                </c:pt>
                <c:pt idx="213">
                  <c:v>0.68241837172366526</c:v>
                </c:pt>
                <c:pt idx="214">
                  <c:v>0.68206315132512951</c:v>
                </c:pt>
                <c:pt idx="215">
                  <c:v>0.68171240705364011</c:v>
                </c:pt>
                <c:pt idx="216">
                  <c:v>0.68136624574929994</c:v>
                </c:pt>
                <c:pt idx="217">
                  <c:v>0.68102477285619545</c:v>
                </c:pt>
                <c:pt idx="218">
                  <c:v>0.68068809239027783</c:v>
                </c:pt>
                <c:pt idx="219">
                  <c:v>0.68035630690767868</c:v>
                </c:pt>
                <c:pt idx="220">
                  <c:v>0.68002951747346996</c:v>
                </c:pt>
                <c:pt idx="221">
                  <c:v>0.67970782363087889</c:v>
                </c:pt>
                <c:pt idx="222">
                  <c:v>0.67939132337096642</c:v>
                </c:pt>
                <c:pt idx="223">
                  <c:v>0.67908011310277772</c:v>
                </c:pt>
                <c:pt idx="224">
                  <c:v>0.67877428762397507</c:v>
                </c:pt>
                <c:pt idx="225">
                  <c:v>0.67847394009196216</c:v>
                </c:pt>
                <c:pt idx="226">
                  <c:v>0.67817916199550654</c:v>
                </c:pt>
                <c:pt idx="227">
                  <c:v>0.67789004312687207</c:v>
                </c:pt>
                <c:pt idx="228">
                  <c:v>0.67760667155446697</c:v>
                </c:pt>
                <c:pt idx="229">
                  <c:v>0.6773291335960171</c:v>
                </c:pt>
                <c:pt idx="230">
                  <c:v>0.6770575137922733</c:v>
                </c:pt>
                <c:pt idx="231">
                  <c:v>0.67679189488125902</c:v>
                </c:pt>
                <c:pt idx="232">
                  <c:v>0.67653235777306764</c:v>
                </c:pt>
                <c:pt idx="233">
                  <c:v>0.67627898152521659</c:v>
                </c:pt>
                <c:pt idx="234">
                  <c:v>0.67603184331856536</c:v>
                </c:pt>
                <c:pt idx="235">
                  <c:v>0.67579101843380573</c:v>
                </c:pt>
                <c:pt idx="236">
                  <c:v>0.67555658022853071</c:v>
                </c:pt>
                <c:pt idx="237">
                  <c:v>0.6753286001148886</c:v>
                </c:pt>
                <c:pt idx="238">
                  <c:v>0.67510714753783041</c:v>
                </c:pt>
                <c:pt idx="239">
                  <c:v>0.67489228995395645</c:v>
                </c:pt>
                <c:pt idx="240">
                  <c:v>0.67468409281096819</c:v>
                </c:pt>
                <c:pt idx="241">
                  <c:v>0.67448261952773214</c:v>
                </c:pt>
                <c:pt idx="242">
                  <c:v>0.67428793147496224</c:v>
                </c:pt>
                <c:pt idx="243">
                  <c:v>0.6741000879565251</c:v>
                </c:pt>
                <c:pt idx="244">
                  <c:v>0.67391914619137638</c:v>
                </c:pt>
                <c:pt idx="245">
                  <c:v>0.67374516129613038</c:v>
                </c:pt>
                <c:pt idx="246">
                  <c:v>0.67357818626827171</c:v>
                </c:pt>
                <c:pt idx="247">
                  <c:v>0.67341827197001136</c:v>
                </c:pt>
                <c:pt idx="248">
                  <c:v>0.67326546711279367</c:v>
                </c:pt>
                <c:pt idx="249">
                  <c:v>0.67311981824245848</c:v>
                </c:pt>
                <c:pt idx="250">
                  <c:v>0.67298136972506251</c:v>
                </c:pt>
                <c:pt idx="251">
                  <c:v>0.67285016373336548</c:v>
                </c:pt>
                <c:pt idx="252">
                  <c:v>0.67272624023398342</c:v>
                </c:pt>
                <c:pt idx="253">
                  <c:v>0.6726096369752147</c:v>
                </c:pt>
                <c:pt idx="254">
                  <c:v>0.67250038947554147</c:v>
                </c:pt>
                <c:pt idx="255">
                  <c:v>0.67239853101281044</c:v>
                </c:pt>
                <c:pt idx="256">
                  <c:v>0.67230409261409618</c:v>
                </c:pt>
                <c:pt idx="257">
                  <c:v>0.67221710304624982</c:v>
                </c:pt>
                <c:pt idx="258">
                  <c:v>0.67213758880713614</c:v>
                </c:pt>
                <c:pt idx="259">
                  <c:v>0.67206557411756296</c:v>
                </c:pt>
                <c:pt idx="260">
                  <c:v>0.67200108091390209</c:v>
                </c:pt>
                <c:pt idx="261">
                  <c:v>0.67194412884140831</c:v>
                </c:pt>
                <c:pt idx="262">
                  <c:v>0.67189473524823451</c:v>
                </c:pt>
                <c:pt idx="263">
                  <c:v>0.67185291518014778</c:v>
                </c:pt>
                <c:pt idx="264">
                  <c:v>0.6718186813759458</c:v>
                </c:pt>
                <c:pt idx="265">
                  <c:v>0.67179204426357697</c:v>
                </c:pt>
                <c:pt idx="266">
                  <c:v>0.67177301195696393</c:v>
                </c:pt>
                <c:pt idx="267">
                  <c:v>0.67176159025353155</c:v>
                </c:pt>
                <c:pt idx="268">
                  <c:v>0.67175778263244135</c:v>
                </c:pt>
                <c:pt idx="269">
                  <c:v>0.67176159025353155</c:v>
                </c:pt>
                <c:pt idx="270">
                  <c:v>0.67177301195696393</c:v>
                </c:pt>
                <c:pt idx="271">
                  <c:v>0.67179204426357697</c:v>
                </c:pt>
                <c:pt idx="272">
                  <c:v>0.6718186813759458</c:v>
                </c:pt>
                <c:pt idx="273">
                  <c:v>0.67185291518014778</c:v>
                </c:pt>
                <c:pt idx="274">
                  <c:v>0.67189473524823451</c:v>
                </c:pt>
                <c:pt idx="275">
                  <c:v>0.67194412884140831</c:v>
                </c:pt>
                <c:pt idx="276">
                  <c:v>0.67200108091390209</c:v>
                </c:pt>
                <c:pt idx="277">
                  <c:v>0.67206557411756296</c:v>
                </c:pt>
                <c:pt idx="278">
                  <c:v>0.67213758880713614</c:v>
                </c:pt>
                <c:pt idx="279">
                  <c:v>0.67221710304624982</c:v>
                </c:pt>
                <c:pt idx="280">
                  <c:v>0.67230409261409618</c:v>
                </c:pt>
                <c:pt idx="281">
                  <c:v>0.67239853101281044</c:v>
                </c:pt>
                <c:pt idx="282">
                  <c:v>0.67250038947554147</c:v>
                </c:pt>
                <c:pt idx="283">
                  <c:v>0.6726096369752147</c:v>
                </c:pt>
                <c:pt idx="284">
                  <c:v>0.67272624023398342</c:v>
                </c:pt>
                <c:pt idx="285">
                  <c:v>0.67285016373336548</c:v>
                </c:pt>
                <c:pt idx="286">
                  <c:v>0.67298136972506251</c:v>
                </c:pt>
                <c:pt idx="287">
                  <c:v>0.67311981824245848</c:v>
                </c:pt>
                <c:pt idx="288">
                  <c:v>0.67326546711279367</c:v>
                </c:pt>
                <c:pt idx="289">
                  <c:v>0.67341827197001136</c:v>
                </c:pt>
                <c:pt idx="290">
                  <c:v>0.67357818626827171</c:v>
                </c:pt>
                <c:pt idx="291">
                  <c:v>0.67374516129613038</c:v>
                </c:pt>
                <c:pt idx="292">
                  <c:v>0.67391914619137638</c:v>
                </c:pt>
                <c:pt idx="293">
                  <c:v>0.6741000879565251</c:v>
                </c:pt>
                <c:pt idx="294">
                  <c:v>0.67428793147496224</c:v>
                </c:pt>
                <c:pt idx="295">
                  <c:v>0.67448261952773214</c:v>
                </c:pt>
                <c:pt idx="296">
                  <c:v>0.67468409281096819</c:v>
                </c:pt>
                <c:pt idx="297">
                  <c:v>0.67489228995395645</c:v>
                </c:pt>
                <c:pt idx="298">
                  <c:v>0.67510714753783041</c:v>
                </c:pt>
                <c:pt idx="299">
                  <c:v>0.6753286001148886</c:v>
                </c:pt>
                <c:pt idx="300">
                  <c:v>0.67555658022853071</c:v>
                </c:pt>
                <c:pt idx="301">
                  <c:v>0.67579101843380573</c:v>
                </c:pt>
                <c:pt idx="302">
                  <c:v>0.67603184331856536</c:v>
                </c:pt>
                <c:pt idx="303">
                  <c:v>0.67627898152521659</c:v>
                </c:pt>
                <c:pt idx="304">
                  <c:v>0.67653235777306764</c:v>
                </c:pt>
                <c:pt idx="305">
                  <c:v>0.67679189488125902</c:v>
                </c:pt>
                <c:pt idx="306">
                  <c:v>0.6770575137922733</c:v>
                </c:pt>
                <c:pt idx="307">
                  <c:v>0.6773291335960171</c:v>
                </c:pt>
                <c:pt idx="308">
                  <c:v>0.67760667155446697</c:v>
                </c:pt>
                <c:pt idx="309">
                  <c:v>0.67789004312687207</c:v>
                </c:pt>
                <c:pt idx="310">
                  <c:v>0.67817916199550654</c:v>
                </c:pt>
                <c:pt idx="311">
                  <c:v>0.67847394009196216</c:v>
                </c:pt>
                <c:pt idx="312">
                  <c:v>0.67877428762397507</c:v>
                </c:pt>
                <c:pt idx="313">
                  <c:v>0.67908011310277772</c:v>
                </c:pt>
                <c:pt idx="314">
                  <c:v>0.67939132337096642</c:v>
                </c:pt>
                <c:pt idx="315">
                  <c:v>0.67970782363087889</c:v>
                </c:pt>
                <c:pt idx="316">
                  <c:v>0.68002951747346996</c:v>
                </c:pt>
                <c:pt idx="317">
                  <c:v>0.68035630690767868</c:v>
                </c:pt>
                <c:pt idx="318">
                  <c:v>0.68068809239027783</c:v>
                </c:pt>
                <c:pt idx="319">
                  <c:v>0.68102477285619545</c:v>
                </c:pt>
                <c:pt idx="320">
                  <c:v>0.68136624574929994</c:v>
                </c:pt>
                <c:pt idx="321">
                  <c:v>0.68171240705364011</c:v>
                </c:pt>
                <c:pt idx="322">
                  <c:v>0.68206315132512951</c:v>
                </c:pt>
                <c:pt idx="323">
                  <c:v>0.68241837172366515</c:v>
                </c:pt>
                <c:pt idx="324">
                  <c:v>0.6827779600456727</c:v>
                </c:pt>
                <c:pt idx="325">
                  <c:v>0.68314180675706571</c:v>
                </c:pt>
                <c:pt idx="326">
                  <c:v>0.6835098010266113</c:v>
                </c:pt>
                <c:pt idx="327">
                  <c:v>0.68388183075969</c:v>
                </c:pt>
                <c:pt idx="328">
                  <c:v>0.68425778263244141</c:v>
                </c:pt>
                <c:pt idx="329">
                  <c:v>0.68463754212628292</c:v>
                </c:pt>
                <c:pt idx="330">
                  <c:v>0.68502099356279411</c:v>
                </c:pt>
                <c:pt idx="331">
                  <c:v>0.68540802013895274</c:v>
                </c:pt>
                <c:pt idx="332">
                  <c:v>0.68579850396271447</c:v>
                </c:pt>
                <c:pt idx="333">
                  <c:v>0.68619232608892389</c:v>
                </c:pt>
                <c:pt idx="334">
                  <c:v>0.68658936655554637</c:v>
                </c:pt>
                <c:pt idx="335">
                  <c:v>0.68698950442020956</c:v>
                </c:pt>
                <c:pt idx="336">
                  <c:v>0.68739261779704353</c:v>
                </c:pt>
                <c:pt idx="337">
                  <c:v>0.68779858389380888</c:v>
                </c:pt>
                <c:pt idx="338">
                  <c:v>0.68820727904929968</c:v>
                </c:pt>
                <c:pt idx="339">
                  <c:v>0.6886185787710124</c:v>
                </c:pt>
                <c:pt idx="340">
                  <c:v>0.68903235777306771</c:v>
                </c:pt>
                <c:pt idx="341">
                  <c:v>0.68944849001437292</c:v>
                </c:pt>
                <c:pt idx="342">
                  <c:v>0.68986684873701642</c:v>
                </c:pt>
                <c:pt idx="343">
                  <c:v>0.69028730650487835</c:v>
                </c:pt>
                <c:pt idx="344">
                  <c:v>0.69070973524244972</c:v>
                </c:pt>
                <c:pt idx="345">
                  <c:v>0.69113400627384469</c:v>
                </c:pt>
                <c:pt idx="346">
                  <c:v>0.69155999036199733</c:v>
                </c:pt>
                <c:pt idx="347">
                  <c:v>0.69198755774802778</c:v>
                </c:pt>
                <c:pt idx="348">
                  <c:v>0.69241657819076807</c:v>
                </c:pt>
                <c:pt idx="349">
                  <c:v>0.69284692100643563</c:v>
                </c:pt>
                <c:pt idx="350">
                  <c:v>0.69327845510843977</c:v>
                </c:pt>
                <c:pt idx="351">
                  <c:v>0.69371104904731273</c:v>
                </c:pt>
                <c:pt idx="352">
                  <c:v>0.69414457105075</c:v>
                </c:pt>
                <c:pt idx="353">
                  <c:v>0.69457888906374987</c:v>
                </c:pt>
                <c:pt idx="354">
                  <c:v>0.69501387078883825</c:v>
                </c:pt>
                <c:pt idx="355">
                  <c:v>0.69544938372636778</c:v>
                </c:pt>
                <c:pt idx="356">
                  <c:v>0.69588529521487885</c:v>
                </c:pt>
                <c:pt idx="357">
                  <c:v>0.69632147247150933</c:v>
                </c:pt>
                <c:pt idx="358">
                  <c:v>0.69675778263244137</c:v>
                </c:pt>
              </c:numCache>
            </c:numRef>
          </c:xVal>
          <c:yVal>
            <c:numRef>
              <c:f>'RMZ250'!$AR$3:$AR$361</c:f>
              <c:numCache>
                <c:formatCode>General</c:formatCode>
                <c:ptCount val="359"/>
                <c:pt idx="0">
                  <c:v>0.90888426411507994</c:v>
                </c:pt>
                <c:pt idx="1">
                  <c:v>0.90887284241164756</c:v>
                </c:pt>
                <c:pt idx="2">
                  <c:v>0.90885381010503452</c:v>
                </c:pt>
                <c:pt idx="3">
                  <c:v>0.90882717299266569</c:v>
                </c:pt>
                <c:pt idx="4">
                  <c:v>0.90875111912037698</c:v>
                </c:pt>
                <c:pt idx="5">
                  <c:v>0.90870172552720319</c:v>
                </c:pt>
                <c:pt idx="6">
                  <c:v>0.9086447734547094</c:v>
                </c:pt>
                <c:pt idx="7">
                  <c:v>0.90858028025104853</c:v>
                </c:pt>
                <c:pt idx="8">
                  <c:v>0.90850826556147535</c:v>
                </c:pt>
                <c:pt idx="9">
                  <c:v>0.90842875132236167</c:v>
                </c:pt>
                <c:pt idx="10">
                  <c:v>0.90834176175451531</c:v>
                </c:pt>
                <c:pt idx="11">
                  <c:v>0.90824732335580105</c:v>
                </c:pt>
                <c:pt idx="12">
                  <c:v>0.90814546489307002</c:v>
                </c:pt>
                <c:pt idx="13">
                  <c:v>0.90803621739339679</c:v>
                </c:pt>
                <c:pt idx="14">
                  <c:v>0.90791961413462807</c:v>
                </c:pt>
                <c:pt idx="15">
                  <c:v>0.90779569063524601</c:v>
                </c:pt>
                <c:pt idx="16">
                  <c:v>0.90766448464354899</c:v>
                </c:pt>
                <c:pt idx="17">
                  <c:v>0.90752603612615301</c:v>
                </c:pt>
                <c:pt idx="18">
                  <c:v>0.90738038725581782</c:v>
                </c:pt>
                <c:pt idx="19">
                  <c:v>0.90722758239860013</c:v>
                </c:pt>
                <c:pt idx="20">
                  <c:v>0.90706766810033979</c:v>
                </c:pt>
                <c:pt idx="21">
                  <c:v>0.90690069307248111</c:v>
                </c:pt>
                <c:pt idx="22">
                  <c:v>0.90672670817723511</c:v>
                </c:pt>
                <c:pt idx="23">
                  <c:v>0.9065457664120864</c:v>
                </c:pt>
                <c:pt idx="24">
                  <c:v>0.90635792289364925</c:v>
                </c:pt>
                <c:pt idx="25">
                  <c:v>0.90616323484087935</c:v>
                </c:pt>
                <c:pt idx="26">
                  <c:v>0.9059617615576433</c:v>
                </c:pt>
                <c:pt idx="27">
                  <c:v>0.90575356441465504</c:v>
                </c:pt>
                <c:pt idx="28">
                  <c:v>0.90553870683078108</c:v>
                </c:pt>
                <c:pt idx="29">
                  <c:v>0.90531725425372289</c:v>
                </c:pt>
                <c:pt idx="30">
                  <c:v>0.90508927414008078</c:v>
                </c:pt>
                <c:pt idx="31">
                  <c:v>0.90485483593480576</c:v>
                </c:pt>
                <c:pt idx="32">
                  <c:v>0.90461401105004613</c:v>
                </c:pt>
                <c:pt idx="33">
                  <c:v>0.9043668728433949</c:v>
                </c:pt>
                <c:pt idx="34">
                  <c:v>0.90411349659554385</c:v>
                </c:pt>
                <c:pt idx="35">
                  <c:v>0.90385395948735248</c:v>
                </c:pt>
                <c:pt idx="36">
                  <c:v>0.90358834057633819</c:v>
                </c:pt>
                <c:pt idx="37">
                  <c:v>0.90331672077259439</c:v>
                </c:pt>
                <c:pt idx="38">
                  <c:v>0.90303918281414453</c:v>
                </c:pt>
                <c:pt idx="39">
                  <c:v>0.90275581124173943</c:v>
                </c:pt>
                <c:pt idx="40">
                  <c:v>0.90246669237310495</c:v>
                </c:pt>
                <c:pt idx="41">
                  <c:v>0.90217191427664933</c:v>
                </c:pt>
                <c:pt idx="42">
                  <c:v>0.90187156674463642</c:v>
                </c:pt>
                <c:pt idx="43">
                  <c:v>0.90156574126583378</c:v>
                </c:pt>
                <c:pt idx="44">
                  <c:v>0.90125453099764508</c:v>
                </c:pt>
                <c:pt idx="45">
                  <c:v>0.9009380307377326</c:v>
                </c:pt>
                <c:pt idx="46">
                  <c:v>0.90061633689514153</c:v>
                </c:pt>
                <c:pt idx="47">
                  <c:v>0.90028954746093282</c:v>
                </c:pt>
                <c:pt idx="48">
                  <c:v>0.89995776197833366</c:v>
                </c:pt>
                <c:pt idx="49">
                  <c:v>0.89962108151241604</c:v>
                </c:pt>
                <c:pt idx="50">
                  <c:v>0.89927960861931155</c:v>
                </c:pt>
                <c:pt idx="51">
                  <c:v>0.89893344731497138</c:v>
                </c:pt>
                <c:pt idx="52">
                  <c:v>0.89858270304348198</c:v>
                </c:pt>
                <c:pt idx="53">
                  <c:v>0.89822748264494623</c:v>
                </c:pt>
                <c:pt idx="54">
                  <c:v>0.89786789432293879</c:v>
                </c:pt>
                <c:pt idx="55">
                  <c:v>0.89750404761154579</c:v>
                </c:pt>
                <c:pt idx="56">
                  <c:v>0.89713605334200019</c:v>
                </c:pt>
                <c:pt idx="57">
                  <c:v>0.89676402360892149</c:v>
                </c:pt>
                <c:pt idx="58">
                  <c:v>0.89638807173617008</c:v>
                </c:pt>
                <c:pt idx="59">
                  <c:v>0.89600831224232858</c:v>
                </c:pt>
                <c:pt idx="60">
                  <c:v>0.89562486080581738</c:v>
                </c:pt>
                <c:pt idx="61">
                  <c:v>0.89523783422965875</c:v>
                </c:pt>
                <c:pt idx="62">
                  <c:v>0.89484735040589702</c:v>
                </c:pt>
                <c:pt idx="63">
                  <c:v>0.8944535282796876</c:v>
                </c:pt>
                <c:pt idx="64">
                  <c:v>0.89405648781306513</c:v>
                </c:pt>
                <c:pt idx="65">
                  <c:v>0.89365634994840193</c:v>
                </c:pt>
                <c:pt idx="66">
                  <c:v>0.89325323657156797</c:v>
                </c:pt>
                <c:pt idx="67">
                  <c:v>0.89284727047480261</c:v>
                </c:pt>
                <c:pt idx="68">
                  <c:v>0.89243857531931181</c:v>
                </c:pt>
                <c:pt idx="69">
                  <c:v>0.89202727559759909</c:v>
                </c:pt>
                <c:pt idx="70">
                  <c:v>0.89161349659554379</c:v>
                </c:pt>
                <c:pt idx="71">
                  <c:v>0.89119736435423857</c:v>
                </c:pt>
                <c:pt idx="72">
                  <c:v>0.89077900563159507</c:v>
                </c:pt>
                <c:pt idx="73">
                  <c:v>0.89035854786373314</c:v>
                </c:pt>
                <c:pt idx="74">
                  <c:v>0.88993611912616177</c:v>
                </c:pt>
                <c:pt idx="75">
                  <c:v>0.8895118480947668</c:v>
                </c:pt>
                <c:pt idx="76">
                  <c:v>0.88908586400661416</c:v>
                </c:pt>
                <c:pt idx="77">
                  <c:v>0.88865829662058371</c:v>
                </c:pt>
                <c:pt idx="78">
                  <c:v>0.88822927617784342</c:v>
                </c:pt>
                <c:pt idx="79">
                  <c:v>0.88779893336217586</c:v>
                </c:pt>
                <c:pt idx="80">
                  <c:v>0.88736739926017172</c:v>
                </c:pt>
                <c:pt idx="81">
                  <c:v>0.88693480532129876</c:v>
                </c:pt>
                <c:pt idx="82">
                  <c:v>0.88650128331786149</c:v>
                </c:pt>
                <c:pt idx="83">
                  <c:v>0.88606696530486162</c:v>
                </c:pt>
                <c:pt idx="84">
                  <c:v>0.88563198357977324</c:v>
                </c:pt>
                <c:pt idx="85">
                  <c:v>0.88519647064224372</c:v>
                </c:pt>
                <c:pt idx="86">
                  <c:v>0.88476055915373264</c:v>
                </c:pt>
                <c:pt idx="87">
                  <c:v>0.88432438189710216</c:v>
                </c:pt>
                <c:pt idx="88">
                  <c:v>0.88388807173617012</c:v>
                </c:pt>
                <c:pt idx="89">
                  <c:v>0.88345176157523808</c:v>
                </c:pt>
                <c:pt idx="90">
                  <c:v>0.8830155843186076</c:v>
                </c:pt>
                <c:pt idx="91">
                  <c:v>0.88257967283009653</c:v>
                </c:pt>
                <c:pt idx="92">
                  <c:v>0.882144159892567</c:v>
                </c:pt>
                <c:pt idx="93">
                  <c:v>0.88170917816747862</c:v>
                </c:pt>
                <c:pt idx="94">
                  <c:v>0.88127486015447876</c:v>
                </c:pt>
                <c:pt idx="95">
                  <c:v>0.88084133815104149</c:v>
                </c:pt>
                <c:pt idx="96">
                  <c:v>0.88040874421216853</c:v>
                </c:pt>
                <c:pt idx="97">
                  <c:v>0.87997721011016439</c:v>
                </c:pt>
                <c:pt idx="98">
                  <c:v>0.87954686729449683</c:v>
                </c:pt>
                <c:pt idx="99">
                  <c:v>0.87911784685175653</c:v>
                </c:pt>
                <c:pt idx="100">
                  <c:v>0.87869027946572609</c:v>
                </c:pt>
                <c:pt idx="101">
                  <c:v>0.87826429537757345</c:v>
                </c:pt>
                <c:pt idx="102">
                  <c:v>0.87784002434617847</c:v>
                </c:pt>
                <c:pt idx="103">
                  <c:v>0.8774175956086071</c:v>
                </c:pt>
                <c:pt idx="104">
                  <c:v>0.87699713784074518</c:v>
                </c:pt>
                <c:pt idx="105">
                  <c:v>0.87657877911810167</c:v>
                </c:pt>
                <c:pt idx="106">
                  <c:v>0.87616264687679646</c:v>
                </c:pt>
                <c:pt idx="107">
                  <c:v>0.87574886787474115</c:v>
                </c:pt>
                <c:pt idx="108">
                  <c:v>0.87533756815302843</c:v>
                </c:pt>
                <c:pt idx="109">
                  <c:v>0.87492887299753763</c:v>
                </c:pt>
                <c:pt idx="110">
                  <c:v>0.87452290690077228</c:v>
                </c:pt>
                <c:pt idx="111">
                  <c:v>0.87411979352393832</c:v>
                </c:pt>
                <c:pt idx="112">
                  <c:v>0.87371965565927512</c:v>
                </c:pt>
                <c:pt idx="113">
                  <c:v>0.87332261519265264</c:v>
                </c:pt>
                <c:pt idx="114">
                  <c:v>0.87292879306644322</c:v>
                </c:pt>
                <c:pt idx="115">
                  <c:v>0.8725383092426815</c:v>
                </c:pt>
                <c:pt idx="116">
                  <c:v>0.87215128266652286</c:v>
                </c:pt>
                <c:pt idx="117">
                  <c:v>0.87176783123001167</c:v>
                </c:pt>
                <c:pt idx="118">
                  <c:v>0.87138807173617017</c:v>
                </c:pt>
                <c:pt idx="119">
                  <c:v>0.87101211986341875</c:v>
                </c:pt>
                <c:pt idx="120">
                  <c:v>0.87064009013034005</c:v>
                </c:pt>
                <c:pt idx="121">
                  <c:v>0.87027209586079446</c:v>
                </c:pt>
                <c:pt idx="122">
                  <c:v>0.86990824914940146</c:v>
                </c:pt>
                <c:pt idx="123">
                  <c:v>0.86954866082739402</c:v>
                </c:pt>
                <c:pt idx="124">
                  <c:v>0.86919344042885827</c:v>
                </c:pt>
                <c:pt idx="125">
                  <c:v>0.86884269615736887</c:v>
                </c:pt>
                <c:pt idx="126">
                  <c:v>0.86849653485302869</c:v>
                </c:pt>
                <c:pt idx="127">
                  <c:v>0.8681550619599242</c:v>
                </c:pt>
                <c:pt idx="128">
                  <c:v>0.86781838149400659</c:v>
                </c:pt>
                <c:pt idx="129">
                  <c:v>0.86748659601140743</c:v>
                </c:pt>
                <c:pt idx="130">
                  <c:v>0.86715980657719871</c:v>
                </c:pt>
                <c:pt idx="131">
                  <c:v>0.86683811273460765</c:v>
                </c:pt>
                <c:pt idx="132">
                  <c:v>0.86652161247469517</c:v>
                </c:pt>
                <c:pt idx="133">
                  <c:v>0.86621040220650647</c:v>
                </c:pt>
                <c:pt idx="134">
                  <c:v>0.86590457672770382</c:v>
                </c:pt>
                <c:pt idx="135">
                  <c:v>0.86560422919569091</c:v>
                </c:pt>
                <c:pt idx="136">
                  <c:v>0.86530945109923529</c:v>
                </c:pt>
                <c:pt idx="137">
                  <c:v>0.86502033223060082</c:v>
                </c:pt>
                <c:pt idx="138">
                  <c:v>0.86473696065819572</c:v>
                </c:pt>
                <c:pt idx="139">
                  <c:v>0.86445942269974585</c:v>
                </c:pt>
                <c:pt idx="140">
                  <c:v>0.86418780289600206</c:v>
                </c:pt>
                <c:pt idx="141">
                  <c:v>0.86392218398498777</c:v>
                </c:pt>
                <c:pt idx="142">
                  <c:v>0.86366264687679639</c:v>
                </c:pt>
                <c:pt idx="143">
                  <c:v>0.86340927062894535</c:v>
                </c:pt>
                <c:pt idx="144">
                  <c:v>0.86316213242229411</c:v>
                </c:pt>
                <c:pt idx="145">
                  <c:v>0.86292130753753449</c:v>
                </c:pt>
                <c:pt idx="146">
                  <c:v>0.86268686933225947</c:v>
                </c:pt>
                <c:pt idx="147">
                  <c:v>0.86245888921861735</c:v>
                </c:pt>
                <c:pt idx="148">
                  <c:v>0.86223743664155916</c:v>
                </c:pt>
                <c:pt idx="149">
                  <c:v>0.8620225790576852</c:v>
                </c:pt>
                <c:pt idx="150">
                  <c:v>0.86181438191469695</c:v>
                </c:pt>
                <c:pt idx="151">
                  <c:v>0.86161290863146089</c:v>
                </c:pt>
                <c:pt idx="152">
                  <c:v>0.861418220578691</c:v>
                </c:pt>
                <c:pt idx="153">
                  <c:v>0.86123037706025385</c:v>
                </c:pt>
                <c:pt idx="154">
                  <c:v>0.86104943529510514</c:v>
                </c:pt>
                <c:pt idx="155">
                  <c:v>0.86087545039985913</c:v>
                </c:pt>
                <c:pt idx="156">
                  <c:v>0.86070847537200046</c:v>
                </c:pt>
                <c:pt idx="157">
                  <c:v>0.86054856107374011</c:v>
                </c:pt>
                <c:pt idx="158">
                  <c:v>0.86039575621652242</c:v>
                </c:pt>
                <c:pt idx="159">
                  <c:v>0.86025010734618723</c:v>
                </c:pt>
                <c:pt idx="160">
                  <c:v>0.86011165882879126</c:v>
                </c:pt>
                <c:pt idx="161">
                  <c:v>0.85998045283709423</c:v>
                </c:pt>
                <c:pt idx="162">
                  <c:v>0.85985652933771217</c:v>
                </c:pt>
                <c:pt idx="163">
                  <c:v>0.85973992607894345</c:v>
                </c:pt>
                <c:pt idx="164">
                  <c:v>0.85963067857927022</c:v>
                </c:pt>
                <c:pt idx="165">
                  <c:v>0.85952882011653919</c:v>
                </c:pt>
                <c:pt idx="166">
                  <c:v>0.85943438171782494</c:v>
                </c:pt>
                <c:pt idx="167">
                  <c:v>0.85934739214997857</c:v>
                </c:pt>
                <c:pt idx="168">
                  <c:v>0.8592678779108649</c:v>
                </c:pt>
                <c:pt idx="169">
                  <c:v>0.85919586322129171</c:v>
                </c:pt>
                <c:pt idx="170">
                  <c:v>0.85913137001763085</c:v>
                </c:pt>
                <c:pt idx="171">
                  <c:v>0.85907441794513706</c:v>
                </c:pt>
                <c:pt idx="172">
                  <c:v>0.85902502435196326</c:v>
                </c:pt>
                <c:pt idx="173">
                  <c:v>0.85898320428387653</c:v>
                </c:pt>
                <c:pt idx="174">
                  <c:v>0.85894897047967456</c:v>
                </c:pt>
                <c:pt idx="175">
                  <c:v>0.85892233336730572</c:v>
                </c:pt>
                <c:pt idx="176">
                  <c:v>0.85890330106069268</c:v>
                </c:pt>
                <c:pt idx="177">
                  <c:v>0.8588918793572603</c:v>
                </c:pt>
                <c:pt idx="178">
                  <c:v>0.8588880717361701</c:v>
                </c:pt>
                <c:pt idx="179">
                  <c:v>0.8588918793572603</c:v>
                </c:pt>
                <c:pt idx="180">
                  <c:v>0.85890330106069268</c:v>
                </c:pt>
                <c:pt idx="181">
                  <c:v>0.85892233336730572</c:v>
                </c:pt>
                <c:pt idx="182">
                  <c:v>0.85894897047967456</c:v>
                </c:pt>
                <c:pt idx="183">
                  <c:v>0.85898320428387653</c:v>
                </c:pt>
                <c:pt idx="184">
                  <c:v>0.85902502435196326</c:v>
                </c:pt>
                <c:pt idx="185">
                  <c:v>0.85907441794513706</c:v>
                </c:pt>
                <c:pt idx="186">
                  <c:v>0.85913137001763085</c:v>
                </c:pt>
                <c:pt idx="187">
                  <c:v>0.85919586322129171</c:v>
                </c:pt>
                <c:pt idx="188">
                  <c:v>0.8592678779108649</c:v>
                </c:pt>
                <c:pt idx="189">
                  <c:v>0.85934739214997857</c:v>
                </c:pt>
                <c:pt idx="190">
                  <c:v>0.85943438171782494</c:v>
                </c:pt>
                <c:pt idx="191">
                  <c:v>0.85952882011653919</c:v>
                </c:pt>
                <c:pt idx="192">
                  <c:v>0.85963067857927022</c:v>
                </c:pt>
                <c:pt idx="193">
                  <c:v>0.85973992607894345</c:v>
                </c:pt>
                <c:pt idx="194">
                  <c:v>0.85985652933771217</c:v>
                </c:pt>
                <c:pt idx="195">
                  <c:v>0.85998045283709423</c:v>
                </c:pt>
                <c:pt idx="196">
                  <c:v>0.86011165882879126</c:v>
                </c:pt>
                <c:pt idx="197">
                  <c:v>0.86025010734618723</c:v>
                </c:pt>
                <c:pt idx="198">
                  <c:v>0.86039575621652242</c:v>
                </c:pt>
                <c:pt idx="199">
                  <c:v>0.86054856107374011</c:v>
                </c:pt>
                <c:pt idx="200">
                  <c:v>0.86070847537200046</c:v>
                </c:pt>
                <c:pt idx="201">
                  <c:v>0.86087545039985913</c:v>
                </c:pt>
                <c:pt idx="202">
                  <c:v>0.86104943529510514</c:v>
                </c:pt>
                <c:pt idx="203">
                  <c:v>0.86123037706025385</c:v>
                </c:pt>
                <c:pt idx="204">
                  <c:v>0.861418220578691</c:v>
                </c:pt>
                <c:pt idx="205">
                  <c:v>0.86161290863146089</c:v>
                </c:pt>
                <c:pt idx="206">
                  <c:v>0.86181438191469695</c:v>
                </c:pt>
                <c:pt idx="207">
                  <c:v>0.8620225790576852</c:v>
                </c:pt>
                <c:pt idx="208">
                  <c:v>0.86223743664155916</c:v>
                </c:pt>
                <c:pt idx="209">
                  <c:v>0.86245888921861735</c:v>
                </c:pt>
                <c:pt idx="210">
                  <c:v>0.86268686933225947</c:v>
                </c:pt>
                <c:pt idx="211">
                  <c:v>0.86292130753753449</c:v>
                </c:pt>
                <c:pt idx="212">
                  <c:v>0.86316213242229411</c:v>
                </c:pt>
                <c:pt idx="213">
                  <c:v>0.86340927062894535</c:v>
                </c:pt>
                <c:pt idx="214">
                  <c:v>0.86366264687679639</c:v>
                </c:pt>
                <c:pt idx="215">
                  <c:v>0.86392218398498777</c:v>
                </c:pt>
                <c:pt idx="216">
                  <c:v>0.86418780289600206</c:v>
                </c:pt>
                <c:pt idx="217">
                  <c:v>0.86445942269974585</c:v>
                </c:pt>
                <c:pt idx="218">
                  <c:v>0.86473696065819572</c:v>
                </c:pt>
                <c:pt idx="219">
                  <c:v>0.86502033223060082</c:v>
                </c:pt>
                <c:pt idx="220">
                  <c:v>0.86530945109923529</c:v>
                </c:pt>
                <c:pt idx="221">
                  <c:v>0.86560422919569091</c:v>
                </c:pt>
                <c:pt idx="222">
                  <c:v>0.86590457672770382</c:v>
                </c:pt>
                <c:pt idx="223">
                  <c:v>0.86621040220650647</c:v>
                </c:pt>
                <c:pt idx="224">
                  <c:v>0.86652161247469517</c:v>
                </c:pt>
                <c:pt idx="225">
                  <c:v>0.86683811273460765</c:v>
                </c:pt>
                <c:pt idx="226">
                  <c:v>0.86715980657719871</c:v>
                </c:pt>
                <c:pt idx="227">
                  <c:v>0.86748659601140743</c:v>
                </c:pt>
                <c:pt idx="228">
                  <c:v>0.86781838149400659</c:v>
                </c:pt>
                <c:pt idx="229">
                  <c:v>0.8681550619599242</c:v>
                </c:pt>
                <c:pt idx="230">
                  <c:v>0.86849653485302869</c:v>
                </c:pt>
                <c:pt idx="231">
                  <c:v>0.86884269615736887</c:v>
                </c:pt>
                <c:pt idx="232">
                  <c:v>0.86919344042885827</c:v>
                </c:pt>
                <c:pt idx="233">
                  <c:v>0.86954866082739402</c:v>
                </c:pt>
                <c:pt idx="234">
                  <c:v>0.86990824914940146</c:v>
                </c:pt>
                <c:pt idx="235">
                  <c:v>0.87027209586079446</c:v>
                </c:pt>
                <c:pt idx="236">
                  <c:v>0.87064009013034005</c:v>
                </c:pt>
                <c:pt idx="237">
                  <c:v>0.87101211986341875</c:v>
                </c:pt>
                <c:pt idx="238">
                  <c:v>0.87138807173617017</c:v>
                </c:pt>
                <c:pt idx="239">
                  <c:v>0.87176783123001167</c:v>
                </c:pt>
                <c:pt idx="240">
                  <c:v>0.87215128266652286</c:v>
                </c:pt>
                <c:pt idx="241">
                  <c:v>0.8725383092426815</c:v>
                </c:pt>
                <c:pt idx="242">
                  <c:v>0.87292879306644322</c:v>
                </c:pt>
                <c:pt idx="243">
                  <c:v>0.87332261519265264</c:v>
                </c:pt>
                <c:pt idx="244">
                  <c:v>0.87371965565927512</c:v>
                </c:pt>
                <c:pt idx="245">
                  <c:v>0.87411979352393832</c:v>
                </c:pt>
                <c:pt idx="246">
                  <c:v>0.87452290690077228</c:v>
                </c:pt>
                <c:pt idx="247">
                  <c:v>0.87492887299753763</c:v>
                </c:pt>
                <c:pt idx="248">
                  <c:v>0.87533756815302843</c:v>
                </c:pt>
                <c:pt idx="249">
                  <c:v>0.87574886787474115</c:v>
                </c:pt>
                <c:pt idx="250">
                  <c:v>0.87616264687679646</c:v>
                </c:pt>
                <c:pt idx="251">
                  <c:v>0.87657877911810167</c:v>
                </c:pt>
                <c:pt idx="252">
                  <c:v>0.87699713784074518</c:v>
                </c:pt>
                <c:pt idx="253">
                  <c:v>0.8774175956086071</c:v>
                </c:pt>
                <c:pt idx="254">
                  <c:v>0.87784002434617847</c:v>
                </c:pt>
                <c:pt idx="255">
                  <c:v>0.87826429537757345</c:v>
                </c:pt>
                <c:pt idx="256">
                  <c:v>0.87869027946572609</c:v>
                </c:pt>
                <c:pt idx="257">
                  <c:v>0.87911784685175653</c:v>
                </c:pt>
                <c:pt idx="258">
                  <c:v>0.87954686729449683</c:v>
                </c:pt>
                <c:pt idx="259">
                  <c:v>0.87997721011016439</c:v>
                </c:pt>
                <c:pt idx="260">
                  <c:v>0.88040874421216853</c:v>
                </c:pt>
                <c:pt idx="261">
                  <c:v>0.88084133815104149</c:v>
                </c:pt>
                <c:pt idx="262">
                  <c:v>0.88127486015447876</c:v>
                </c:pt>
                <c:pt idx="263">
                  <c:v>0.88170917816747862</c:v>
                </c:pt>
                <c:pt idx="264">
                  <c:v>0.882144159892567</c:v>
                </c:pt>
                <c:pt idx="265">
                  <c:v>0.88257967283009653</c:v>
                </c:pt>
                <c:pt idx="266">
                  <c:v>0.8830155843186076</c:v>
                </c:pt>
                <c:pt idx="267">
                  <c:v>0.88345176157523808</c:v>
                </c:pt>
                <c:pt idx="268">
                  <c:v>0.88388807173617012</c:v>
                </c:pt>
                <c:pt idx="269">
                  <c:v>0.88432438189710216</c:v>
                </c:pt>
                <c:pt idx="270">
                  <c:v>0.88476055915373264</c:v>
                </c:pt>
                <c:pt idx="271">
                  <c:v>0.88519647064224372</c:v>
                </c:pt>
                <c:pt idx="272">
                  <c:v>0.88563198357977324</c:v>
                </c:pt>
                <c:pt idx="273">
                  <c:v>0.88606696530486162</c:v>
                </c:pt>
                <c:pt idx="274">
                  <c:v>0.88650128331786149</c:v>
                </c:pt>
                <c:pt idx="275">
                  <c:v>0.88693480532129887</c:v>
                </c:pt>
                <c:pt idx="276">
                  <c:v>0.88736739926017172</c:v>
                </c:pt>
                <c:pt idx="277">
                  <c:v>0.88779893336217586</c:v>
                </c:pt>
                <c:pt idx="278">
                  <c:v>0.88822927617784342</c:v>
                </c:pt>
                <c:pt idx="279">
                  <c:v>0.88865829662058371</c:v>
                </c:pt>
                <c:pt idx="280">
                  <c:v>0.88908586400661416</c:v>
                </c:pt>
                <c:pt idx="281">
                  <c:v>0.8895118480947668</c:v>
                </c:pt>
                <c:pt idx="282">
                  <c:v>0.88993611912616177</c:v>
                </c:pt>
                <c:pt idx="283">
                  <c:v>0.89035854786373314</c:v>
                </c:pt>
                <c:pt idx="284">
                  <c:v>0.89077900563159507</c:v>
                </c:pt>
                <c:pt idx="285">
                  <c:v>0.89119736435423857</c:v>
                </c:pt>
                <c:pt idx="286">
                  <c:v>0.89161349659554379</c:v>
                </c:pt>
                <c:pt idx="287">
                  <c:v>0.89202727559759898</c:v>
                </c:pt>
                <c:pt idx="288">
                  <c:v>0.89243857531931181</c:v>
                </c:pt>
                <c:pt idx="289">
                  <c:v>0.89284727047480261</c:v>
                </c:pt>
                <c:pt idx="290">
                  <c:v>0.89325323657156797</c:v>
                </c:pt>
                <c:pt idx="291">
                  <c:v>0.89365634994840193</c:v>
                </c:pt>
                <c:pt idx="292">
                  <c:v>0.89405648781306513</c:v>
                </c:pt>
                <c:pt idx="293">
                  <c:v>0.8944535282796876</c:v>
                </c:pt>
                <c:pt idx="294">
                  <c:v>0.89484735040589702</c:v>
                </c:pt>
                <c:pt idx="295">
                  <c:v>0.89523783422965875</c:v>
                </c:pt>
                <c:pt idx="296">
                  <c:v>0.89562486080581738</c:v>
                </c:pt>
                <c:pt idx="297">
                  <c:v>0.89600831224232858</c:v>
                </c:pt>
                <c:pt idx="298">
                  <c:v>0.89638807173617008</c:v>
                </c:pt>
                <c:pt idx="299">
                  <c:v>0.89676402360892149</c:v>
                </c:pt>
                <c:pt idx="300">
                  <c:v>0.89713605334200019</c:v>
                </c:pt>
                <c:pt idx="301">
                  <c:v>0.89750404761154579</c:v>
                </c:pt>
                <c:pt idx="302">
                  <c:v>0.89786789432293879</c:v>
                </c:pt>
                <c:pt idx="303">
                  <c:v>0.89822748264494623</c:v>
                </c:pt>
                <c:pt idx="304">
                  <c:v>0.89858270304348198</c:v>
                </c:pt>
                <c:pt idx="305">
                  <c:v>0.89893344731497127</c:v>
                </c:pt>
                <c:pt idx="306">
                  <c:v>0.89927960861931155</c:v>
                </c:pt>
                <c:pt idx="307">
                  <c:v>0.89962108151241604</c:v>
                </c:pt>
                <c:pt idx="308">
                  <c:v>0.89995776197833366</c:v>
                </c:pt>
                <c:pt idx="309">
                  <c:v>0.90028954746093282</c:v>
                </c:pt>
                <c:pt idx="310">
                  <c:v>0.90061633689514153</c:v>
                </c:pt>
                <c:pt idx="311">
                  <c:v>0.9009380307377326</c:v>
                </c:pt>
                <c:pt idx="312">
                  <c:v>0.90125453099764508</c:v>
                </c:pt>
                <c:pt idx="313">
                  <c:v>0.90156574126583378</c:v>
                </c:pt>
                <c:pt idx="314">
                  <c:v>0.90187156674463642</c:v>
                </c:pt>
                <c:pt idx="315">
                  <c:v>0.90217191427664933</c:v>
                </c:pt>
                <c:pt idx="316">
                  <c:v>0.90246669237310495</c:v>
                </c:pt>
                <c:pt idx="317">
                  <c:v>0.90275581124173943</c:v>
                </c:pt>
                <c:pt idx="318">
                  <c:v>0.90303918281414453</c:v>
                </c:pt>
                <c:pt idx="319">
                  <c:v>0.90331672077259439</c:v>
                </c:pt>
                <c:pt idx="320">
                  <c:v>0.90358834057633819</c:v>
                </c:pt>
                <c:pt idx="321">
                  <c:v>0.90385395948735248</c:v>
                </c:pt>
                <c:pt idx="322">
                  <c:v>0.90411349659554385</c:v>
                </c:pt>
                <c:pt idx="323">
                  <c:v>0.9043668728433949</c:v>
                </c:pt>
                <c:pt idx="324">
                  <c:v>0.90461401105004613</c:v>
                </c:pt>
                <c:pt idx="325">
                  <c:v>0.90485483593480576</c:v>
                </c:pt>
                <c:pt idx="326">
                  <c:v>0.90508927414008078</c:v>
                </c:pt>
                <c:pt idx="327">
                  <c:v>0.90531725425372289</c:v>
                </c:pt>
                <c:pt idx="328">
                  <c:v>0.90553870683078108</c:v>
                </c:pt>
                <c:pt idx="329">
                  <c:v>0.90575356441465504</c:v>
                </c:pt>
                <c:pt idx="330">
                  <c:v>0.9059617615576433</c:v>
                </c:pt>
                <c:pt idx="331">
                  <c:v>0.90616323484087935</c:v>
                </c:pt>
                <c:pt idx="332">
                  <c:v>0.90635792289364925</c:v>
                </c:pt>
                <c:pt idx="333">
                  <c:v>0.9065457664120864</c:v>
                </c:pt>
                <c:pt idx="334">
                  <c:v>0.90672670817723511</c:v>
                </c:pt>
                <c:pt idx="335">
                  <c:v>0.90690069307248111</c:v>
                </c:pt>
                <c:pt idx="336">
                  <c:v>0.90706766810033979</c:v>
                </c:pt>
                <c:pt idx="337">
                  <c:v>0.90722758239860013</c:v>
                </c:pt>
                <c:pt idx="338">
                  <c:v>0.90738038725581782</c:v>
                </c:pt>
                <c:pt idx="339">
                  <c:v>0.90752603612615301</c:v>
                </c:pt>
                <c:pt idx="340">
                  <c:v>0.90766448464354899</c:v>
                </c:pt>
                <c:pt idx="341">
                  <c:v>0.90779569063524601</c:v>
                </c:pt>
                <c:pt idx="342">
                  <c:v>0.90791961413462807</c:v>
                </c:pt>
                <c:pt idx="343">
                  <c:v>0.90803621739339679</c:v>
                </c:pt>
                <c:pt idx="344">
                  <c:v>0.90814546489307002</c:v>
                </c:pt>
                <c:pt idx="345">
                  <c:v>0.90824732335580105</c:v>
                </c:pt>
                <c:pt idx="346">
                  <c:v>0.90834176175451531</c:v>
                </c:pt>
                <c:pt idx="347">
                  <c:v>0.90842875132236167</c:v>
                </c:pt>
                <c:pt idx="348">
                  <c:v>0.90850826556147535</c:v>
                </c:pt>
                <c:pt idx="349">
                  <c:v>0.90858028025104853</c:v>
                </c:pt>
                <c:pt idx="350">
                  <c:v>0.9086447734547094</c:v>
                </c:pt>
                <c:pt idx="351">
                  <c:v>0.90870172552720319</c:v>
                </c:pt>
                <c:pt idx="352">
                  <c:v>0.90875111912037698</c:v>
                </c:pt>
                <c:pt idx="353">
                  <c:v>0.90879293918846371</c:v>
                </c:pt>
                <c:pt idx="354">
                  <c:v>0.90882717299266569</c:v>
                </c:pt>
                <c:pt idx="355">
                  <c:v>0.90885381010503452</c:v>
                </c:pt>
                <c:pt idx="356">
                  <c:v>0.90887284241164756</c:v>
                </c:pt>
                <c:pt idx="357">
                  <c:v>0.90888426411507994</c:v>
                </c:pt>
                <c:pt idx="358">
                  <c:v>0.90888807173617014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571-4049-B0E3-98FE674830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307024"/>
        <c:axId val="288312304"/>
      </c:scatterChart>
      <c:valAx>
        <c:axId val="28830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312304"/>
        <c:crosses val="autoZero"/>
        <c:crossBetween val="midCat"/>
      </c:valAx>
      <c:valAx>
        <c:axId val="28831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307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12</xdr:col>
      <xdr:colOff>285750</xdr:colOff>
      <xdr:row>17</xdr:row>
      <xdr:rowOff>179388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3CB634C-7B2E-42D9-9AA9-4B2342215F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557340</xdr:colOff>
      <xdr:row>18</xdr:row>
      <xdr:rowOff>104444</xdr:rowOff>
    </xdr:from>
    <xdr:to>
      <xdr:col>11</xdr:col>
      <xdr:colOff>869948</xdr:colOff>
      <xdr:row>40</xdr:row>
      <xdr:rowOff>8218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F1EA8EC-0C1C-9D2C-9231-3ACBB56786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91048</xdr:colOff>
      <xdr:row>18</xdr:row>
      <xdr:rowOff>140659</xdr:rowOff>
    </xdr:from>
    <xdr:to>
      <xdr:col>23</xdr:col>
      <xdr:colOff>373890</xdr:colOff>
      <xdr:row>40</xdr:row>
      <xdr:rowOff>44431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08AA9B4-FE9B-4DE9-953D-0DCBC89A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74706</xdr:colOff>
      <xdr:row>19</xdr:row>
      <xdr:rowOff>174314</xdr:rowOff>
    </xdr:from>
    <xdr:to>
      <xdr:col>12</xdr:col>
      <xdr:colOff>510491</xdr:colOff>
      <xdr:row>47</xdr:row>
      <xdr:rowOff>52918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453C4AF-7E5F-9F16-CE5A-60DA97A430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168413</xdr:rowOff>
    </xdr:from>
    <xdr:to>
      <xdr:col>13</xdr:col>
      <xdr:colOff>147081</xdr:colOff>
      <xdr:row>52</xdr:row>
      <xdr:rowOff>69022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687777C-9BDB-422C-9504-BC5DF16B8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729C6-D6FA-48D2-B657-2D4FDD8430FC}">
  <dimension ref="C1:G6"/>
  <sheetViews>
    <sheetView workbookViewId="0">
      <selection activeCell="F1" sqref="F1"/>
    </sheetView>
  </sheetViews>
  <sheetFormatPr defaultRowHeight="14.5" x14ac:dyDescent="0.35"/>
  <cols>
    <col min="3" max="3" width="18.6328125" customWidth="1"/>
    <col min="4" max="4" width="10.81640625" customWidth="1"/>
    <col min="6" max="6" width="18.81640625" customWidth="1"/>
  </cols>
  <sheetData>
    <row r="1" spans="3:7" ht="15" thickBot="1" x14ac:dyDescent="0.4">
      <c r="C1" t="s">
        <v>120</v>
      </c>
      <c r="F1" t="s">
        <v>121</v>
      </c>
    </row>
    <row r="2" spans="3:7" x14ac:dyDescent="0.35">
      <c r="C2" s="1" t="s">
        <v>25</v>
      </c>
      <c r="D2" s="2">
        <v>285</v>
      </c>
      <c r="F2" s="1" t="s">
        <v>25</v>
      </c>
      <c r="G2" s="2">
        <f>693/2</f>
        <v>346.5</v>
      </c>
    </row>
    <row r="3" spans="3:7" x14ac:dyDescent="0.35">
      <c r="C3" s="3" t="s">
        <v>26</v>
      </c>
      <c r="D3" s="4">
        <v>23</v>
      </c>
      <c r="F3" s="3" t="s">
        <v>26</v>
      </c>
      <c r="G3" s="4">
        <v>28.7</v>
      </c>
    </row>
    <row r="4" spans="3:7" x14ac:dyDescent="0.35">
      <c r="C4" s="3" t="s">
        <v>27</v>
      </c>
      <c r="D4" s="4">
        <v>36</v>
      </c>
      <c r="F4" s="3" t="s">
        <v>27</v>
      </c>
      <c r="G4" s="4">
        <v>50</v>
      </c>
    </row>
    <row r="5" spans="3:7" x14ac:dyDescent="0.35">
      <c r="C5" s="3"/>
      <c r="D5" s="4"/>
      <c r="F5" s="3"/>
      <c r="G5" s="4">
        <v>60</v>
      </c>
    </row>
    <row r="6" spans="3:7" ht="15" thickBot="1" x14ac:dyDescent="0.4">
      <c r="C6" s="5" t="s">
        <v>28</v>
      </c>
      <c r="D6" s="6">
        <f>(D2*SIN(RADIANS(D3))-D4)/COS(RADIANS(D3))</f>
        <v>81.866349033146676</v>
      </c>
      <c r="F6" s="5" t="s">
        <v>28</v>
      </c>
      <c r="G6" s="6">
        <f>(G2*SIN(RADIANS(G3))-G4)/COS(RADIANS(G3))</f>
        <v>132.70016638086034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E005C-3364-49B0-BD0D-3002B360EEC8}">
  <dimension ref="A1:U86"/>
  <sheetViews>
    <sheetView zoomScale="74" workbookViewId="0">
      <selection activeCell="E3" sqref="E3"/>
    </sheetView>
  </sheetViews>
  <sheetFormatPr defaultRowHeight="14.5" x14ac:dyDescent="0.35"/>
  <cols>
    <col min="3" max="3" width="15.453125" customWidth="1"/>
    <col min="5" max="5" width="14.453125" customWidth="1"/>
    <col min="6" max="6" width="17" customWidth="1"/>
    <col min="7" max="7" width="13.453125" customWidth="1"/>
    <col min="10" max="10" width="19" customWidth="1"/>
    <col min="11" max="11" width="8.36328125" customWidth="1"/>
    <col min="12" max="12" width="13" customWidth="1"/>
    <col min="13" max="13" width="14.1796875" customWidth="1"/>
    <col min="14" max="14" width="13.7265625" customWidth="1"/>
  </cols>
  <sheetData>
    <row r="1" spans="1:21" x14ac:dyDescent="0.3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5"/>
      <c r="O1" s="65"/>
      <c r="P1" s="65"/>
      <c r="Q1" s="65"/>
      <c r="R1" s="65"/>
      <c r="S1" s="65"/>
      <c r="T1" s="65"/>
      <c r="U1" s="65"/>
    </row>
    <row r="2" spans="1:21" x14ac:dyDescent="0.35">
      <c r="A2" s="68"/>
      <c r="B2" s="68"/>
      <c r="C2" s="68"/>
      <c r="D2" s="68"/>
      <c r="E2" s="65"/>
      <c r="F2" s="68"/>
      <c r="G2" s="68"/>
      <c r="H2" s="68"/>
      <c r="I2" s="68"/>
      <c r="J2" s="68"/>
      <c r="K2" s="68"/>
      <c r="L2" s="68"/>
      <c r="M2" s="68"/>
      <c r="N2" s="65"/>
      <c r="O2" s="65"/>
      <c r="P2" s="65"/>
      <c r="Q2" s="65"/>
      <c r="R2" s="65"/>
      <c r="S2" s="65"/>
      <c r="T2" s="65"/>
      <c r="U2" s="65"/>
    </row>
    <row r="3" spans="1:21" x14ac:dyDescent="0.3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5"/>
      <c r="O3" s="65"/>
      <c r="P3" s="65"/>
      <c r="Q3" s="65"/>
      <c r="R3" s="65"/>
      <c r="S3" s="65"/>
      <c r="T3" s="65"/>
      <c r="U3" s="65"/>
    </row>
    <row r="4" spans="1:21" ht="15" thickBot="1" x14ac:dyDescent="0.4">
      <c r="A4" s="68"/>
      <c r="B4" s="68"/>
      <c r="C4" s="68"/>
      <c r="D4" s="68"/>
      <c r="E4" s="65" t="s">
        <v>24</v>
      </c>
      <c r="F4" s="68"/>
      <c r="G4" s="68"/>
      <c r="H4" s="68"/>
      <c r="I4" s="68"/>
      <c r="J4" s="68"/>
      <c r="K4" s="71" t="s">
        <v>113</v>
      </c>
      <c r="L4" s="68"/>
      <c r="M4" s="68"/>
      <c r="N4" s="65"/>
      <c r="O4" s="65"/>
      <c r="P4" s="65"/>
      <c r="Q4" s="65"/>
      <c r="R4" s="65"/>
      <c r="S4" s="65"/>
      <c r="T4" s="65"/>
      <c r="U4" s="65"/>
    </row>
    <row r="5" spans="1:21" x14ac:dyDescent="0.35">
      <c r="A5" s="68"/>
      <c r="B5" s="68"/>
      <c r="C5" s="8"/>
      <c r="D5" s="9" t="s">
        <v>0</v>
      </c>
      <c r="E5" s="9" t="s">
        <v>1</v>
      </c>
      <c r="F5" s="9" t="s">
        <v>2</v>
      </c>
      <c r="G5" s="10" t="s">
        <v>3</v>
      </c>
      <c r="H5" s="68"/>
      <c r="I5" s="68"/>
      <c r="J5" s="8"/>
      <c r="K5" s="9" t="s">
        <v>0</v>
      </c>
      <c r="L5" s="9" t="s">
        <v>1</v>
      </c>
      <c r="M5" s="9" t="s">
        <v>2</v>
      </c>
      <c r="N5" s="10" t="s">
        <v>3</v>
      </c>
      <c r="O5" s="65"/>
      <c r="P5" s="65"/>
      <c r="Q5" s="65"/>
      <c r="R5" s="65"/>
      <c r="S5" s="65"/>
      <c r="T5" s="65"/>
    </row>
    <row r="6" spans="1:21" x14ac:dyDescent="0.35">
      <c r="A6" s="68"/>
      <c r="B6" s="68"/>
      <c r="C6" s="11" t="s">
        <v>4</v>
      </c>
      <c r="D6" s="12">
        <v>71.5</v>
      </c>
      <c r="E6" s="12">
        <v>99.1</v>
      </c>
      <c r="F6" s="12">
        <v>79.349999999999994</v>
      </c>
      <c r="G6" s="13">
        <v>119.7</v>
      </c>
      <c r="H6" s="68"/>
      <c r="I6" s="68"/>
      <c r="J6" s="11" t="s">
        <v>4</v>
      </c>
      <c r="K6" s="12">
        <v>56.65</v>
      </c>
      <c r="L6" s="12">
        <v>97.19</v>
      </c>
      <c r="M6" s="12">
        <v>62.16</v>
      </c>
      <c r="N6" s="13">
        <v>115.99</v>
      </c>
      <c r="O6" s="65"/>
      <c r="P6" s="65"/>
      <c r="Q6" s="65"/>
      <c r="R6" s="65"/>
      <c r="S6" s="65"/>
      <c r="T6" s="65"/>
    </row>
    <row r="7" spans="1:21" x14ac:dyDescent="0.35">
      <c r="A7" s="68"/>
      <c r="B7" s="68"/>
      <c r="C7" s="11" t="s">
        <v>5</v>
      </c>
      <c r="D7" s="12">
        <v>66.95</v>
      </c>
      <c r="E7" s="12">
        <v>115.45</v>
      </c>
      <c r="F7" s="12">
        <v>59.05</v>
      </c>
      <c r="G7" s="13">
        <v>94.84</v>
      </c>
      <c r="H7" s="68"/>
      <c r="I7" s="68"/>
      <c r="J7" s="11" t="s">
        <v>5</v>
      </c>
      <c r="K7" s="12">
        <v>48.45</v>
      </c>
      <c r="L7" s="12">
        <v>85.91</v>
      </c>
      <c r="M7" s="12">
        <v>42.94</v>
      </c>
      <c r="N7" s="13">
        <v>67.11</v>
      </c>
      <c r="O7" s="65"/>
      <c r="P7" s="65"/>
      <c r="Q7" s="65"/>
      <c r="R7" s="65"/>
      <c r="S7" s="65"/>
      <c r="T7" s="65"/>
    </row>
    <row r="8" spans="1:21" x14ac:dyDescent="0.35">
      <c r="A8" s="68"/>
      <c r="B8" s="68"/>
      <c r="C8" s="14"/>
      <c r="D8" s="15"/>
      <c r="E8" s="15"/>
      <c r="F8" s="15"/>
      <c r="G8" s="16"/>
      <c r="H8" s="68"/>
      <c r="I8" s="68"/>
      <c r="J8" s="14"/>
      <c r="K8" s="15"/>
      <c r="L8" s="15"/>
      <c r="M8" s="15"/>
      <c r="N8" s="16"/>
      <c r="O8" s="65"/>
      <c r="P8" s="65"/>
      <c r="Q8" s="65"/>
      <c r="R8" s="65"/>
      <c r="S8" s="65"/>
      <c r="T8" s="65"/>
    </row>
    <row r="9" spans="1:21" x14ac:dyDescent="0.35">
      <c r="A9" s="68"/>
      <c r="B9" s="68"/>
      <c r="C9" s="11" t="s">
        <v>6</v>
      </c>
      <c r="D9" s="12">
        <v>1.35</v>
      </c>
      <c r="E9" s="15"/>
      <c r="F9" s="12" t="s">
        <v>7</v>
      </c>
      <c r="G9" s="13">
        <f>SUM(D6+D7)</f>
        <v>138.44999999999999</v>
      </c>
      <c r="H9" s="68"/>
      <c r="I9" s="68"/>
      <c r="J9" s="11" t="s">
        <v>6</v>
      </c>
      <c r="K9" s="12">
        <v>1.4850000000000001</v>
      </c>
      <c r="L9" s="15"/>
      <c r="M9" s="12" t="s">
        <v>7</v>
      </c>
      <c r="N9" s="13">
        <f>K6+K7</f>
        <v>105.1</v>
      </c>
      <c r="O9" s="65"/>
      <c r="P9" s="65"/>
      <c r="Q9" s="65"/>
      <c r="R9" s="65"/>
      <c r="S9" s="65"/>
      <c r="T9" s="65"/>
    </row>
    <row r="10" spans="1:21" x14ac:dyDescent="0.35">
      <c r="A10" s="68"/>
      <c r="B10" s="68"/>
      <c r="C10" s="11" t="s">
        <v>8</v>
      </c>
      <c r="D10" s="12">
        <v>0.28499999999999998</v>
      </c>
      <c r="E10" s="15"/>
      <c r="F10" s="12" t="s">
        <v>9</v>
      </c>
      <c r="G10" s="13">
        <v>76.599999999999994</v>
      </c>
      <c r="H10" s="68"/>
      <c r="I10" s="68"/>
      <c r="J10" s="11" t="s">
        <v>8</v>
      </c>
      <c r="K10" s="12">
        <f>0.662/2</f>
        <v>0.33100000000000002</v>
      </c>
      <c r="L10" s="15"/>
      <c r="M10" s="12" t="s">
        <v>9</v>
      </c>
      <c r="N10" s="13">
        <v>78</v>
      </c>
      <c r="O10" s="65"/>
      <c r="P10" s="65"/>
      <c r="Q10" s="65"/>
      <c r="R10" s="65"/>
      <c r="S10" s="65"/>
      <c r="T10" s="65"/>
    </row>
    <row r="11" spans="1:21" x14ac:dyDescent="0.35">
      <c r="A11" s="68"/>
      <c r="B11" s="68"/>
      <c r="C11" s="11" t="s">
        <v>10</v>
      </c>
      <c r="D11" s="12">
        <v>0.30499999999999999</v>
      </c>
      <c r="E11" s="15"/>
      <c r="F11" s="12" t="s">
        <v>11</v>
      </c>
      <c r="G11" s="13">
        <f>SUM(G9+G10)</f>
        <v>215.04999999999998</v>
      </c>
      <c r="H11" s="68"/>
      <c r="I11" s="68"/>
      <c r="J11" s="11" t="s">
        <v>10</v>
      </c>
      <c r="K11" s="12">
        <f>0.693/2</f>
        <v>0.34649999999999997</v>
      </c>
      <c r="L11" s="15"/>
      <c r="M11" s="12" t="s">
        <v>11</v>
      </c>
      <c r="N11" s="13">
        <f>N9+N10</f>
        <v>183.1</v>
      </c>
      <c r="O11" s="65"/>
      <c r="P11" s="65"/>
      <c r="Q11" s="65"/>
      <c r="R11" s="65"/>
      <c r="S11" s="65"/>
      <c r="T11" s="65"/>
    </row>
    <row r="12" spans="1:21" x14ac:dyDescent="0.35">
      <c r="A12" s="68"/>
      <c r="B12" s="68"/>
      <c r="C12" s="17" t="s">
        <v>12</v>
      </c>
      <c r="D12" s="12">
        <f>SUM((D11+D10)/2)</f>
        <v>0.29499999999999998</v>
      </c>
      <c r="E12" s="15"/>
      <c r="F12" s="15"/>
      <c r="G12" s="16"/>
      <c r="H12" s="68"/>
      <c r="I12" s="68"/>
      <c r="J12" s="17" t="s">
        <v>12</v>
      </c>
      <c r="K12" s="12">
        <f>SUM((K10+K11)/2)</f>
        <v>0.33875</v>
      </c>
      <c r="L12" s="15"/>
      <c r="M12" s="15"/>
      <c r="N12" s="16"/>
      <c r="O12" s="65"/>
      <c r="P12" s="65"/>
      <c r="Q12" s="65"/>
      <c r="R12" s="65"/>
      <c r="S12" s="65"/>
      <c r="T12" s="65"/>
    </row>
    <row r="13" spans="1:21" x14ac:dyDescent="0.35">
      <c r="A13" s="68"/>
      <c r="B13" s="68"/>
      <c r="C13" s="11" t="s">
        <v>13</v>
      </c>
      <c r="D13" s="12">
        <v>0.4</v>
      </c>
      <c r="E13" s="15"/>
      <c r="F13" s="12" t="s">
        <v>14</v>
      </c>
      <c r="G13" s="13">
        <v>0</v>
      </c>
      <c r="H13" s="68"/>
      <c r="I13" s="68"/>
      <c r="J13" s="11" t="s">
        <v>13</v>
      </c>
      <c r="K13" s="12">
        <v>0.4</v>
      </c>
      <c r="L13" s="15"/>
      <c r="M13" s="12" t="s">
        <v>14</v>
      </c>
      <c r="N13" s="13">
        <v>0</v>
      </c>
      <c r="O13" s="65"/>
      <c r="P13" s="65"/>
      <c r="Q13" s="65"/>
      <c r="R13" s="65"/>
      <c r="S13" s="65"/>
      <c r="T13" s="65"/>
    </row>
    <row r="14" spans="1:21" x14ac:dyDescent="0.35">
      <c r="A14" s="68"/>
      <c r="B14" s="68"/>
      <c r="C14" s="11" t="s">
        <v>15</v>
      </c>
      <c r="D14" s="12">
        <f>DEGREES(ASIN(D13/D9))</f>
        <v>17.235285257087881</v>
      </c>
      <c r="E14" s="15"/>
      <c r="F14" s="15"/>
      <c r="G14" s="16"/>
      <c r="H14" s="68"/>
      <c r="I14" s="68"/>
      <c r="J14" s="11" t="s">
        <v>15</v>
      </c>
      <c r="K14" s="12">
        <f>DEGREES(ASIN(K13/K9))</f>
        <v>15.626202706768945</v>
      </c>
      <c r="L14" s="15"/>
      <c r="M14" s="15"/>
      <c r="N14" s="16"/>
      <c r="O14" s="65"/>
      <c r="P14" s="65"/>
      <c r="Q14" s="65"/>
      <c r="R14" s="65"/>
      <c r="S14" s="65"/>
      <c r="T14" s="65"/>
    </row>
    <row r="15" spans="1:21" x14ac:dyDescent="0.35">
      <c r="A15" s="68"/>
      <c r="B15" s="68"/>
      <c r="C15" s="14"/>
      <c r="D15" s="15"/>
      <c r="E15" s="15"/>
      <c r="F15" s="15"/>
      <c r="G15" s="16"/>
      <c r="H15" s="68"/>
      <c r="I15" s="68"/>
      <c r="J15" s="14"/>
      <c r="K15" s="15"/>
      <c r="L15" s="15"/>
      <c r="M15" s="15"/>
      <c r="N15" s="16"/>
      <c r="O15" s="65"/>
      <c r="P15" s="65"/>
      <c r="Q15" s="65"/>
      <c r="R15" s="65"/>
      <c r="S15" s="65"/>
      <c r="T15" s="65"/>
    </row>
    <row r="16" spans="1:21" x14ac:dyDescent="0.35">
      <c r="A16" s="68"/>
      <c r="B16" s="68"/>
      <c r="C16" s="11" t="s">
        <v>16</v>
      </c>
      <c r="D16" s="12">
        <f>(D7*D9)/G9</f>
        <v>0.65281690140845083</v>
      </c>
      <c r="E16" s="15"/>
      <c r="F16" s="12" t="s">
        <v>17</v>
      </c>
      <c r="G16" s="13">
        <f>(D6/G9)*100</f>
        <v>51.643192488262912</v>
      </c>
      <c r="H16" s="68"/>
      <c r="I16" s="68"/>
      <c r="J16" s="11" t="s">
        <v>16</v>
      </c>
      <c r="K16" s="12">
        <f>(K7*K9)/N9</f>
        <v>0.68456945765937216</v>
      </c>
      <c r="L16" s="15"/>
      <c r="M16" s="12" t="s">
        <v>17</v>
      </c>
      <c r="N16" s="13">
        <f>(K6/N9)*100</f>
        <v>53.901046622264516</v>
      </c>
      <c r="O16" s="65"/>
      <c r="P16" s="65"/>
      <c r="Q16" s="65"/>
      <c r="R16" s="65"/>
      <c r="S16" s="65"/>
      <c r="T16" s="65"/>
    </row>
    <row r="17" spans="1:20" x14ac:dyDescent="0.35">
      <c r="A17" s="68"/>
      <c r="B17" s="68"/>
      <c r="C17" s="11" t="s">
        <v>18</v>
      </c>
      <c r="D17" s="12">
        <f>(D9*(D7-F7))/(G9*TAN(RADIANS(D14)))+D12</f>
        <v>0.54330686991603061</v>
      </c>
      <c r="E17" s="15"/>
      <c r="F17" s="12" t="s">
        <v>19</v>
      </c>
      <c r="G17" s="13">
        <f>(D7/G9)*100</f>
        <v>48.356807511737095</v>
      </c>
      <c r="H17" s="68"/>
      <c r="I17" s="68"/>
      <c r="J17" s="11" t="s">
        <v>18</v>
      </c>
      <c r="K17" s="12">
        <f>(K9*(K7-M7))/(N9*TAN(RADIANS(K14)))+K12</f>
        <v>0.61709658124544986</v>
      </c>
      <c r="L17" s="15"/>
      <c r="M17" s="12" t="s">
        <v>19</v>
      </c>
      <c r="N17" s="13">
        <f>(K7/N9)*100</f>
        <v>46.098953377735498</v>
      </c>
      <c r="O17" s="65"/>
      <c r="P17" s="65"/>
      <c r="Q17" s="65"/>
      <c r="R17" s="65"/>
      <c r="S17" s="65"/>
      <c r="T17" s="65"/>
    </row>
    <row r="18" spans="1:20" x14ac:dyDescent="0.35">
      <c r="A18" s="68"/>
      <c r="B18" s="68"/>
      <c r="C18" s="11" t="s">
        <v>20</v>
      </c>
      <c r="D18" s="12">
        <f>(E7*D9)/G11</f>
        <v>0.72475005812601734</v>
      </c>
      <c r="E18" s="15"/>
      <c r="F18" s="12" t="s">
        <v>21</v>
      </c>
      <c r="G18" s="13">
        <f>((D9-D18)/D9)*100</f>
        <v>46.314810509183907</v>
      </c>
      <c r="H18" s="68"/>
      <c r="I18" s="68"/>
      <c r="J18" s="11" t="s">
        <v>20</v>
      </c>
      <c r="K18" s="12">
        <f>(L7*K9)/N11</f>
        <v>0.69675778263244137</v>
      </c>
      <c r="L18" s="15"/>
      <c r="M18" s="12" t="s">
        <v>21</v>
      </c>
      <c r="N18" s="13">
        <f>((K9-K18)/K9)*100</f>
        <v>53.0802839978154</v>
      </c>
      <c r="O18" s="65"/>
      <c r="P18" s="65"/>
      <c r="Q18" s="65"/>
      <c r="R18" s="65"/>
      <c r="S18" s="65"/>
      <c r="T18" s="65"/>
    </row>
    <row r="19" spans="1:20" ht="15" thickBot="1" x14ac:dyDescent="0.4">
      <c r="A19" s="68"/>
      <c r="B19" s="68"/>
      <c r="C19" s="18" t="s">
        <v>22</v>
      </c>
      <c r="D19" s="19">
        <f>(D9*(E7-G7))/(G11*TAN(RADIANS(D14)))+D12</f>
        <v>0.71205482407259535</v>
      </c>
      <c r="E19" s="20"/>
      <c r="F19" s="19" t="s">
        <v>23</v>
      </c>
      <c r="G19" s="21">
        <f>(D18/D9)*100</f>
        <v>53.6851894908161</v>
      </c>
      <c r="H19" s="68"/>
      <c r="I19" s="68"/>
      <c r="J19" s="18" t="s">
        <v>22</v>
      </c>
      <c r="K19" s="19">
        <f>(K9*(L7-N7))/(N11*TAN(RADIANS(K14)))+K12</f>
        <v>0.88388807173617012</v>
      </c>
      <c r="L19" s="20"/>
      <c r="M19" s="19" t="s">
        <v>23</v>
      </c>
      <c r="N19" s="21">
        <f>(K18/K9)*100</f>
        <v>46.9197160021846</v>
      </c>
      <c r="O19" s="65"/>
      <c r="P19" s="65"/>
      <c r="Q19" s="65"/>
      <c r="R19" s="65"/>
      <c r="S19" s="65"/>
      <c r="T19" s="65"/>
    </row>
    <row r="20" spans="1:20" x14ac:dyDescent="0.35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5"/>
      <c r="O20" s="65"/>
      <c r="P20" s="65"/>
      <c r="Q20" s="65"/>
      <c r="R20" s="65"/>
      <c r="S20" s="65"/>
      <c r="T20" s="65"/>
    </row>
    <row r="21" spans="1:20" x14ac:dyDescent="0.35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5"/>
      <c r="O21" s="65"/>
      <c r="P21" s="65"/>
      <c r="Q21" s="65"/>
      <c r="R21" s="65"/>
      <c r="S21" s="65"/>
      <c r="T21" s="65"/>
    </row>
    <row r="22" spans="1:20" x14ac:dyDescent="0.3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5"/>
      <c r="O22" s="65"/>
      <c r="P22" s="65"/>
      <c r="Q22" s="65"/>
      <c r="R22" s="65"/>
      <c r="S22" s="65"/>
      <c r="T22" s="65"/>
    </row>
    <row r="23" spans="1:20" x14ac:dyDescent="0.35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5"/>
      <c r="O23" s="65"/>
      <c r="P23" s="65"/>
      <c r="Q23" s="65"/>
      <c r="R23" s="65"/>
      <c r="S23" s="65"/>
      <c r="T23" s="65"/>
    </row>
    <row r="24" spans="1:20" x14ac:dyDescent="0.35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5"/>
      <c r="O24" s="65"/>
      <c r="P24" s="65"/>
      <c r="Q24" s="65"/>
      <c r="R24" s="65"/>
      <c r="S24" s="65"/>
      <c r="T24" s="65"/>
    </row>
    <row r="25" spans="1:20" x14ac:dyDescent="0.35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5"/>
      <c r="O25" s="65"/>
      <c r="P25" s="65"/>
      <c r="Q25" s="65"/>
      <c r="R25" s="65"/>
      <c r="S25" s="65"/>
      <c r="T25" s="65"/>
    </row>
    <row r="26" spans="1:20" x14ac:dyDescent="0.3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5"/>
      <c r="O26" s="65"/>
      <c r="P26" s="65"/>
      <c r="Q26" s="65"/>
      <c r="R26" s="65"/>
      <c r="S26" s="65"/>
      <c r="T26" s="65"/>
    </row>
    <row r="27" spans="1:20" x14ac:dyDescent="0.3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5"/>
      <c r="O27" s="65"/>
      <c r="P27" s="65"/>
      <c r="Q27" s="65"/>
      <c r="R27" s="65"/>
      <c r="S27" s="65"/>
      <c r="T27" s="65"/>
    </row>
    <row r="28" spans="1:20" x14ac:dyDescent="0.35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5"/>
      <c r="O28" s="65"/>
      <c r="P28" s="65"/>
      <c r="Q28" s="65"/>
      <c r="R28" s="65"/>
      <c r="S28" s="65"/>
      <c r="T28" s="65"/>
    </row>
    <row r="29" spans="1:20" x14ac:dyDescent="0.35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5"/>
      <c r="O29" s="65"/>
      <c r="P29" s="65"/>
      <c r="Q29" s="65"/>
      <c r="R29" s="65"/>
      <c r="S29" s="65"/>
      <c r="T29" s="65"/>
    </row>
    <row r="30" spans="1:20" x14ac:dyDescent="0.3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5"/>
      <c r="O30" s="65"/>
      <c r="P30" s="65"/>
      <c r="Q30" s="65"/>
      <c r="R30" s="65"/>
      <c r="S30" s="65"/>
      <c r="T30" s="65"/>
    </row>
    <row r="31" spans="1:20" x14ac:dyDescent="0.35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5"/>
      <c r="O31" s="65"/>
      <c r="P31" s="65"/>
      <c r="Q31" s="65"/>
      <c r="R31" s="65"/>
      <c r="S31" s="65"/>
      <c r="T31" s="65"/>
    </row>
    <row r="32" spans="1:20" x14ac:dyDescent="0.35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5"/>
      <c r="O32" s="65"/>
      <c r="P32" s="65"/>
      <c r="Q32" s="65"/>
      <c r="R32" s="65"/>
      <c r="S32" s="65"/>
      <c r="T32" s="65"/>
    </row>
    <row r="33" spans="1:20" x14ac:dyDescent="0.35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5"/>
      <c r="O33" s="65"/>
      <c r="P33" s="65"/>
      <c r="Q33" s="65"/>
      <c r="R33" s="65"/>
      <c r="S33" s="65"/>
      <c r="T33" s="65"/>
    </row>
    <row r="34" spans="1:20" x14ac:dyDescent="0.35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5"/>
      <c r="O34" s="65"/>
      <c r="P34" s="65"/>
      <c r="Q34" s="65"/>
      <c r="R34" s="65"/>
      <c r="S34" s="65"/>
      <c r="T34" s="65"/>
    </row>
    <row r="35" spans="1:20" x14ac:dyDescent="0.3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5"/>
      <c r="O35" s="65"/>
      <c r="P35" s="65"/>
      <c r="Q35" s="65"/>
      <c r="R35" s="65"/>
      <c r="S35" s="65"/>
      <c r="T35" s="65"/>
    </row>
    <row r="36" spans="1:20" x14ac:dyDescent="0.35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5"/>
      <c r="O36" s="65"/>
      <c r="P36" s="65"/>
      <c r="Q36" s="65"/>
      <c r="R36" s="65"/>
      <c r="S36" s="65"/>
      <c r="T36" s="65"/>
    </row>
    <row r="37" spans="1:20" x14ac:dyDescent="0.35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5"/>
      <c r="O37" s="65"/>
      <c r="P37" s="65"/>
      <c r="Q37" s="65"/>
      <c r="R37" s="65"/>
      <c r="S37" s="65"/>
      <c r="T37" s="65"/>
    </row>
    <row r="38" spans="1:20" x14ac:dyDescent="0.3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5"/>
      <c r="O38" s="65"/>
      <c r="P38" s="65"/>
      <c r="Q38" s="65"/>
      <c r="R38" s="65"/>
      <c r="S38" s="65"/>
      <c r="T38" s="65"/>
    </row>
    <row r="39" spans="1:20" x14ac:dyDescent="0.3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5"/>
      <c r="O39" s="65"/>
      <c r="P39" s="65"/>
      <c r="Q39" s="65"/>
      <c r="R39" s="65"/>
      <c r="S39" s="65"/>
      <c r="T39" s="65"/>
    </row>
    <row r="40" spans="1:20" x14ac:dyDescent="0.35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5"/>
      <c r="O40" s="65"/>
      <c r="P40" s="65"/>
      <c r="Q40" s="65"/>
      <c r="R40" s="65"/>
      <c r="S40" s="65"/>
      <c r="T40" s="65"/>
    </row>
    <row r="41" spans="1:20" x14ac:dyDescent="0.35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5"/>
      <c r="O41" s="65"/>
      <c r="P41" s="65"/>
      <c r="Q41" s="65"/>
      <c r="R41" s="65"/>
      <c r="S41" s="65"/>
      <c r="T41" s="65"/>
    </row>
    <row r="42" spans="1:20" x14ac:dyDescent="0.35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5"/>
      <c r="O42" s="65"/>
      <c r="P42" s="65"/>
      <c r="Q42" s="65"/>
      <c r="R42" s="65"/>
      <c r="S42" s="65"/>
      <c r="T42" s="65"/>
    </row>
    <row r="43" spans="1:20" x14ac:dyDescent="0.35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5"/>
      <c r="O43" s="65"/>
      <c r="P43" s="65"/>
      <c r="Q43" s="65"/>
      <c r="R43" s="65"/>
      <c r="S43" s="65"/>
      <c r="T43" s="65"/>
    </row>
    <row r="44" spans="1:20" x14ac:dyDescent="0.35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5"/>
      <c r="O44" s="65"/>
      <c r="P44" s="65"/>
      <c r="Q44" s="65"/>
      <c r="R44" s="65"/>
      <c r="S44" s="65"/>
      <c r="T44" s="65"/>
    </row>
    <row r="45" spans="1:20" x14ac:dyDescent="0.35">
      <c r="A45" s="6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5"/>
      <c r="O45" s="65"/>
      <c r="P45" s="65"/>
      <c r="Q45" s="65"/>
      <c r="R45" s="65"/>
      <c r="S45" s="65"/>
      <c r="T45" s="65"/>
    </row>
    <row r="46" spans="1:20" x14ac:dyDescent="0.35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5"/>
      <c r="O46" s="65"/>
      <c r="P46" s="65"/>
      <c r="Q46" s="65"/>
      <c r="R46" s="65"/>
      <c r="S46" s="65"/>
      <c r="T46" s="65"/>
    </row>
    <row r="47" spans="1:20" x14ac:dyDescent="0.35">
      <c r="A47" s="68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5"/>
      <c r="O47" s="65"/>
      <c r="P47" s="65"/>
      <c r="Q47" s="65"/>
      <c r="R47" s="65"/>
      <c r="S47" s="65"/>
      <c r="T47" s="65"/>
    </row>
    <row r="48" spans="1:20" x14ac:dyDescent="0.35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5"/>
      <c r="O48" s="65"/>
      <c r="P48" s="65"/>
      <c r="Q48" s="65"/>
      <c r="R48" s="65"/>
      <c r="S48" s="65"/>
      <c r="T48" s="65"/>
    </row>
    <row r="49" spans="1:20" x14ac:dyDescent="0.35">
      <c r="A49" s="68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5"/>
      <c r="O49" s="65"/>
      <c r="P49" s="65"/>
      <c r="Q49" s="65"/>
      <c r="R49" s="65"/>
      <c r="S49" s="65"/>
      <c r="T49" s="65"/>
    </row>
    <row r="50" spans="1:20" x14ac:dyDescent="0.35">
      <c r="A50" s="68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5"/>
      <c r="O50" s="65"/>
      <c r="P50" s="65"/>
      <c r="Q50" s="65"/>
      <c r="R50" s="65"/>
      <c r="S50" s="65"/>
      <c r="T50" s="65"/>
    </row>
    <row r="51" spans="1:20" x14ac:dyDescent="0.35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5"/>
      <c r="O51" s="65"/>
      <c r="P51" s="65"/>
      <c r="Q51" s="65"/>
      <c r="R51" s="65"/>
      <c r="S51" s="65"/>
      <c r="T51" s="65"/>
    </row>
    <row r="52" spans="1:20" x14ac:dyDescent="0.35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5"/>
      <c r="O52" s="65"/>
      <c r="P52" s="65"/>
      <c r="Q52" s="65"/>
      <c r="R52" s="65"/>
      <c r="S52" s="65"/>
      <c r="T52" s="65"/>
    </row>
    <row r="53" spans="1:20" x14ac:dyDescent="0.35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5"/>
      <c r="O53" s="65"/>
      <c r="P53" s="65"/>
      <c r="Q53" s="65"/>
      <c r="R53" s="65"/>
      <c r="S53" s="65"/>
      <c r="T53" s="65"/>
    </row>
    <row r="54" spans="1:20" x14ac:dyDescent="0.35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5"/>
      <c r="O54" s="65"/>
      <c r="P54" s="65"/>
      <c r="Q54" s="65"/>
      <c r="R54" s="65"/>
      <c r="S54" s="65"/>
      <c r="T54" s="65"/>
    </row>
    <row r="55" spans="1:20" x14ac:dyDescent="0.35">
      <c r="A55" s="68"/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5"/>
      <c r="O55" s="65"/>
      <c r="P55" s="65"/>
      <c r="Q55" s="65"/>
      <c r="R55" s="65"/>
      <c r="S55" s="65"/>
      <c r="T55" s="65"/>
    </row>
    <row r="56" spans="1:20" x14ac:dyDescent="0.35">
      <c r="A56" s="68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5"/>
      <c r="O56" s="65"/>
      <c r="P56" s="65"/>
      <c r="Q56" s="65"/>
      <c r="R56" s="65"/>
      <c r="S56" s="65"/>
      <c r="T56" s="65"/>
    </row>
    <row r="57" spans="1:20" x14ac:dyDescent="0.3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5"/>
      <c r="O57" s="65"/>
      <c r="P57" s="65"/>
      <c r="Q57" s="65"/>
      <c r="R57" s="65"/>
      <c r="S57" s="65"/>
      <c r="T57" s="65"/>
    </row>
    <row r="58" spans="1:20" x14ac:dyDescent="0.35">
      <c r="A58" s="68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5"/>
      <c r="O58" s="65"/>
      <c r="P58" s="65"/>
      <c r="Q58" s="65"/>
      <c r="R58" s="65"/>
      <c r="S58" s="65"/>
      <c r="T58" s="65"/>
    </row>
    <row r="59" spans="1:20" x14ac:dyDescent="0.35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5"/>
      <c r="O59" s="65"/>
      <c r="P59" s="65"/>
      <c r="Q59" s="65"/>
      <c r="R59" s="65"/>
      <c r="S59" s="65"/>
      <c r="T59" s="65"/>
    </row>
    <row r="60" spans="1:20" x14ac:dyDescent="0.35">
      <c r="A60" s="68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5"/>
      <c r="O60" s="65"/>
      <c r="P60" s="65"/>
      <c r="Q60" s="65"/>
      <c r="R60" s="65"/>
      <c r="S60" s="65"/>
      <c r="T60" s="65"/>
    </row>
    <row r="61" spans="1:20" x14ac:dyDescent="0.35">
      <c r="A61" s="68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5"/>
      <c r="O61" s="65"/>
      <c r="P61" s="65"/>
      <c r="Q61" s="65"/>
      <c r="R61" s="65"/>
      <c r="S61" s="65"/>
      <c r="T61" s="65"/>
    </row>
    <row r="62" spans="1:20" x14ac:dyDescent="0.35">
      <c r="A62" s="6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5"/>
      <c r="O62" s="65"/>
      <c r="P62" s="65"/>
      <c r="Q62" s="65"/>
      <c r="R62" s="65"/>
      <c r="S62" s="65"/>
      <c r="T62" s="65"/>
    </row>
    <row r="63" spans="1:20" x14ac:dyDescent="0.35">
      <c r="A63" s="6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5"/>
      <c r="O63" s="65"/>
      <c r="P63" s="65"/>
      <c r="Q63" s="65"/>
      <c r="R63" s="65"/>
      <c r="S63" s="65"/>
      <c r="T63" s="65"/>
    </row>
    <row r="64" spans="1:20" x14ac:dyDescent="0.35">
      <c r="A64" s="68"/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5"/>
      <c r="O64" s="65"/>
      <c r="P64" s="65"/>
      <c r="Q64" s="65"/>
      <c r="R64" s="65"/>
      <c r="S64" s="65"/>
      <c r="T64" s="65"/>
    </row>
    <row r="65" spans="1:20" x14ac:dyDescent="0.35">
      <c r="A65" s="68"/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5"/>
      <c r="O65" s="65"/>
      <c r="P65" s="65"/>
      <c r="Q65" s="65"/>
      <c r="R65" s="65"/>
      <c r="S65" s="65"/>
      <c r="T65" s="65"/>
    </row>
    <row r="66" spans="1:20" x14ac:dyDescent="0.35">
      <c r="A66" s="68"/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5"/>
      <c r="O66" s="65"/>
      <c r="P66" s="65"/>
      <c r="Q66" s="65"/>
      <c r="R66" s="65"/>
      <c r="S66" s="65"/>
      <c r="T66" s="65"/>
    </row>
    <row r="67" spans="1:20" x14ac:dyDescent="0.35">
      <c r="A67" s="68"/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5"/>
      <c r="O67" s="65"/>
      <c r="P67" s="65"/>
      <c r="Q67" s="65"/>
      <c r="R67" s="65"/>
      <c r="S67" s="65"/>
      <c r="T67" s="65"/>
    </row>
    <row r="68" spans="1:20" x14ac:dyDescent="0.35">
      <c r="A68" s="68"/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5"/>
      <c r="O68" s="65"/>
      <c r="P68" s="65"/>
      <c r="Q68" s="65"/>
      <c r="R68" s="65"/>
      <c r="S68" s="65"/>
      <c r="T68" s="65"/>
    </row>
    <row r="69" spans="1:20" x14ac:dyDescent="0.35">
      <c r="A69" s="68"/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5"/>
      <c r="O69" s="65"/>
      <c r="P69" s="65"/>
      <c r="Q69" s="65"/>
      <c r="R69" s="65"/>
      <c r="S69" s="65"/>
      <c r="T69" s="65"/>
    </row>
    <row r="70" spans="1:20" x14ac:dyDescent="0.35">
      <c r="A70" s="68"/>
      <c r="B70" s="68"/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5"/>
      <c r="O70" s="65"/>
      <c r="P70" s="65"/>
      <c r="Q70" s="65"/>
      <c r="R70" s="65"/>
      <c r="S70" s="65"/>
      <c r="T70" s="65"/>
    </row>
    <row r="71" spans="1:20" x14ac:dyDescent="0.35">
      <c r="A71" s="68"/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5"/>
      <c r="O71" s="65"/>
      <c r="P71" s="65"/>
      <c r="Q71" s="65"/>
      <c r="R71" s="65"/>
      <c r="S71" s="65"/>
      <c r="T71" s="65"/>
    </row>
    <row r="72" spans="1:20" x14ac:dyDescent="0.35">
      <c r="A72" s="68"/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5"/>
      <c r="O72" s="65"/>
      <c r="P72" s="65"/>
      <c r="Q72" s="65"/>
      <c r="R72" s="65"/>
      <c r="S72" s="65"/>
      <c r="T72" s="65"/>
    </row>
    <row r="73" spans="1:20" x14ac:dyDescent="0.35">
      <c r="A73" s="68"/>
      <c r="B73" s="68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5"/>
      <c r="O73" s="65"/>
      <c r="P73" s="65"/>
      <c r="Q73" s="65"/>
      <c r="R73" s="65"/>
      <c r="S73" s="65"/>
      <c r="T73" s="65"/>
    </row>
    <row r="74" spans="1:20" x14ac:dyDescent="0.35">
      <c r="A74" s="68"/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5"/>
      <c r="O74" s="65"/>
      <c r="P74" s="65"/>
      <c r="Q74" s="65"/>
      <c r="R74" s="65"/>
      <c r="S74" s="65"/>
      <c r="T74" s="65"/>
    </row>
    <row r="75" spans="1:20" x14ac:dyDescent="0.35">
      <c r="A75" s="68"/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5"/>
      <c r="O75" s="65"/>
      <c r="P75" s="65"/>
      <c r="Q75" s="65"/>
      <c r="R75" s="65"/>
      <c r="S75" s="65"/>
      <c r="T75" s="65"/>
    </row>
    <row r="76" spans="1:20" x14ac:dyDescent="0.35">
      <c r="M76" s="65"/>
      <c r="N76" s="65"/>
      <c r="O76" s="65"/>
      <c r="P76" s="65"/>
      <c r="Q76" s="65"/>
      <c r="R76" s="65"/>
      <c r="S76" s="65"/>
      <c r="T76" s="65"/>
    </row>
    <row r="77" spans="1:20" x14ac:dyDescent="0.35">
      <c r="M77" s="65"/>
      <c r="N77" s="65"/>
      <c r="O77" s="65"/>
      <c r="P77" s="65"/>
      <c r="Q77" s="65"/>
      <c r="R77" s="65"/>
      <c r="S77" s="65"/>
      <c r="T77" s="65"/>
    </row>
    <row r="78" spans="1:20" x14ac:dyDescent="0.35">
      <c r="M78" s="65"/>
      <c r="N78" s="65"/>
      <c r="O78" s="65"/>
      <c r="P78" s="65"/>
      <c r="Q78" s="65"/>
      <c r="R78" s="65"/>
      <c r="S78" s="65"/>
      <c r="T78" s="65"/>
    </row>
    <row r="79" spans="1:20" x14ac:dyDescent="0.35">
      <c r="M79" s="65"/>
      <c r="N79" s="65"/>
      <c r="O79" s="65"/>
      <c r="P79" s="65"/>
      <c r="Q79" s="65"/>
      <c r="R79" s="65"/>
      <c r="S79" s="65"/>
      <c r="T79" s="65"/>
    </row>
    <row r="80" spans="1:20" x14ac:dyDescent="0.35">
      <c r="M80" s="65"/>
      <c r="N80" s="65"/>
      <c r="O80" s="65"/>
      <c r="P80" s="65"/>
      <c r="Q80" s="65"/>
      <c r="R80" s="65"/>
      <c r="S80" s="65"/>
      <c r="T80" s="65"/>
    </row>
    <row r="81" spans="13:20" x14ac:dyDescent="0.35">
      <c r="M81" s="65"/>
      <c r="N81" s="65"/>
      <c r="O81" s="65"/>
      <c r="P81" s="65"/>
      <c r="Q81" s="65"/>
      <c r="R81" s="65"/>
      <c r="S81" s="65"/>
      <c r="T81" s="65"/>
    </row>
    <row r="82" spans="13:20" x14ac:dyDescent="0.35">
      <c r="M82" s="65"/>
      <c r="N82" s="65"/>
      <c r="O82" s="65"/>
      <c r="P82" s="65"/>
      <c r="Q82" s="65"/>
      <c r="R82" s="65"/>
      <c r="S82" s="65"/>
      <c r="T82" s="65"/>
    </row>
    <row r="83" spans="13:20" x14ac:dyDescent="0.35">
      <c r="M83" s="65"/>
      <c r="N83" s="65"/>
      <c r="O83" s="65"/>
      <c r="P83" s="65"/>
      <c r="Q83" s="65"/>
      <c r="R83" s="65"/>
      <c r="S83" s="65"/>
      <c r="T83" s="65"/>
    </row>
    <row r="84" spans="13:20" x14ac:dyDescent="0.35">
      <c r="M84" s="65"/>
      <c r="N84" s="65"/>
      <c r="O84" s="65"/>
      <c r="P84" s="65"/>
      <c r="Q84" s="65"/>
      <c r="R84" s="65"/>
      <c r="S84" s="65"/>
      <c r="T84" s="65"/>
    </row>
    <row r="85" spans="13:20" x14ac:dyDescent="0.35">
      <c r="M85" s="65"/>
      <c r="N85" s="65"/>
      <c r="O85" s="65"/>
      <c r="P85" s="65"/>
      <c r="Q85" s="65"/>
      <c r="R85" s="65"/>
      <c r="S85" s="65"/>
      <c r="T85" s="65"/>
    </row>
    <row r="86" spans="13:20" x14ac:dyDescent="0.35">
      <c r="M86" s="65"/>
      <c r="N86" s="65"/>
      <c r="O86" s="65"/>
      <c r="P86" s="65"/>
      <c r="Q86" s="65"/>
      <c r="R86" s="65"/>
      <c r="S86" s="65"/>
      <c r="T86" s="6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7781-2646-4570-B01F-AEFBBBEDD42E}">
  <dimension ref="A1:R231"/>
  <sheetViews>
    <sheetView zoomScale="80" workbookViewId="0">
      <selection activeCell="N15" sqref="N15"/>
    </sheetView>
  </sheetViews>
  <sheetFormatPr defaultRowHeight="14.5" x14ac:dyDescent="0.35"/>
  <cols>
    <col min="1" max="1" width="30.26953125" customWidth="1"/>
    <col min="6" max="6" width="8.81640625" customWidth="1"/>
  </cols>
  <sheetData>
    <row r="1" spans="1:18" x14ac:dyDescent="0.35">
      <c r="A1" s="24" t="s">
        <v>29</v>
      </c>
      <c r="B1" s="25">
        <v>215</v>
      </c>
      <c r="C1" s="26" t="s">
        <v>33</v>
      </c>
    </row>
    <row r="2" spans="1:18" x14ac:dyDescent="0.35">
      <c r="A2" s="27" t="s">
        <v>30</v>
      </c>
      <c r="B2" s="23">
        <v>0.24179999999999999</v>
      </c>
      <c r="C2" s="28" t="s">
        <v>34</v>
      </c>
    </row>
    <row r="3" spans="1:18" x14ac:dyDescent="0.35">
      <c r="A3" s="27" t="s">
        <v>31</v>
      </c>
      <c r="B3" s="23">
        <v>0.75600000000000001</v>
      </c>
      <c r="C3" s="28"/>
    </row>
    <row r="4" spans="1:18" x14ac:dyDescent="0.35">
      <c r="A4" s="27" t="s">
        <v>46</v>
      </c>
      <c r="B4" s="23">
        <v>0.30499999999999999</v>
      </c>
      <c r="C4" s="28" t="s">
        <v>34</v>
      </c>
    </row>
    <row r="5" spans="1:18" x14ac:dyDescent="0.35">
      <c r="A5" s="27" t="s">
        <v>32</v>
      </c>
      <c r="B5" s="23">
        <v>207</v>
      </c>
      <c r="C5" s="28" t="s">
        <v>43</v>
      </c>
      <c r="Q5" t="s">
        <v>118</v>
      </c>
      <c r="R5" t="s">
        <v>119</v>
      </c>
    </row>
    <row r="6" spans="1:18" x14ac:dyDescent="0.35">
      <c r="A6" s="27" t="s">
        <v>32</v>
      </c>
      <c r="B6" s="23">
        <f>B5*(1000/3600)</f>
        <v>57.5</v>
      </c>
      <c r="C6" s="28" t="s">
        <v>44</v>
      </c>
      <c r="Q6">
        <v>0</v>
      </c>
      <c r="R6">
        <f>(0.5*$B$9*$B$4*(Q6*1000/3600)^2)</f>
        <v>0</v>
      </c>
    </row>
    <row r="7" spans="1:18" x14ac:dyDescent="0.35">
      <c r="A7" s="27" t="s">
        <v>35</v>
      </c>
      <c r="B7" s="23">
        <v>0</v>
      </c>
      <c r="C7" s="67" t="s">
        <v>49</v>
      </c>
      <c r="Q7">
        <v>1</v>
      </c>
      <c r="R7">
        <f>(0.5*$B$9*$B$4*(Q7*1000/3600)^2)</f>
        <v>1.3732060185185187E-2</v>
      </c>
    </row>
    <row r="8" spans="1:18" x14ac:dyDescent="0.35">
      <c r="A8" s="27" t="s">
        <v>45</v>
      </c>
      <c r="B8" s="23">
        <f>DEGREES(ATAN(B7/100))</f>
        <v>0</v>
      </c>
      <c r="C8" s="67" t="s">
        <v>50</v>
      </c>
      <c r="Q8">
        <v>2</v>
      </c>
      <c r="R8">
        <f t="shared" ref="R7:R70" si="0">(0.5*$B$9*$B$4*(Q8*1000/3600)^2)</f>
        <v>5.492824074074075E-2</v>
      </c>
    </row>
    <row r="9" spans="1:18" x14ac:dyDescent="0.35">
      <c r="A9" s="27" t="s">
        <v>37</v>
      </c>
      <c r="B9" s="23">
        <v>1.167</v>
      </c>
      <c r="C9" s="28" t="s">
        <v>38</v>
      </c>
      <c r="Q9">
        <v>3</v>
      </c>
      <c r="R9">
        <f t="shared" si="0"/>
        <v>0.12358854166666668</v>
      </c>
    </row>
    <row r="10" spans="1:18" x14ac:dyDescent="0.35">
      <c r="A10" s="27"/>
      <c r="B10" s="23"/>
      <c r="C10" s="28"/>
      <c r="Q10">
        <v>4</v>
      </c>
      <c r="R10">
        <f t="shared" si="0"/>
        <v>0.219712962962963</v>
      </c>
    </row>
    <row r="11" spans="1:18" x14ac:dyDescent="0.35">
      <c r="A11" s="27" t="s">
        <v>36</v>
      </c>
      <c r="B11" s="23">
        <f>(0.5*B9*B2*B4*B6^2)</f>
        <v>142.27634033437499</v>
      </c>
      <c r="C11" s="28" t="s">
        <v>41</v>
      </c>
      <c r="Q11">
        <v>5</v>
      </c>
      <c r="R11">
        <f t="shared" si="0"/>
        <v>0.34330150462962961</v>
      </c>
    </row>
    <row r="12" spans="1:18" x14ac:dyDescent="0.35">
      <c r="A12" s="27" t="s">
        <v>39</v>
      </c>
      <c r="B12" s="23">
        <f>(0.02*B1*9.81)</f>
        <v>42.183</v>
      </c>
      <c r="C12" s="28" t="s">
        <v>41</v>
      </c>
      <c r="Q12">
        <v>6</v>
      </c>
      <c r="R12">
        <f t="shared" si="0"/>
        <v>0.49435416666666671</v>
      </c>
    </row>
    <row r="13" spans="1:18" x14ac:dyDescent="0.35">
      <c r="A13" s="27" t="s">
        <v>40</v>
      </c>
      <c r="B13" s="23">
        <f>B1*9.81*(ATAN(B7/100))</f>
        <v>0</v>
      </c>
      <c r="C13" s="28" t="s">
        <v>41</v>
      </c>
      <c r="Q13">
        <v>7</v>
      </c>
      <c r="R13">
        <f t="shared" si="0"/>
        <v>0.67287094907407408</v>
      </c>
    </row>
    <row r="14" spans="1:18" x14ac:dyDescent="0.35">
      <c r="A14" s="27"/>
      <c r="B14" s="23"/>
      <c r="C14" s="28"/>
      <c r="Q14">
        <v>8</v>
      </c>
      <c r="R14">
        <f t="shared" si="0"/>
        <v>0.878851851851852</v>
      </c>
    </row>
    <row r="15" spans="1:18" x14ac:dyDescent="0.35">
      <c r="A15" s="27" t="s">
        <v>42</v>
      </c>
      <c r="B15" s="23">
        <f>B13+B12+B11</f>
        <v>184.45934033437499</v>
      </c>
      <c r="C15" s="28" t="s">
        <v>41</v>
      </c>
      <c r="Q15">
        <v>9</v>
      </c>
      <c r="R15">
        <f t="shared" si="0"/>
        <v>1.112296875</v>
      </c>
    </row>
    <row r="16" spans="1:18" ht="15" thickBot="1" x14ac:dyDescent="0.4">
      <c r="A16" s="29" t="s">
        <v>47</v>
      </c>
      <c r="B16" s="30">
        <f>B15*B6</f>
        <v>10606.412069226562</v>
      </c>
      <c r="C16" s="31" t="s">
        <v>48</v>
      </c>
      <c r="Q16">
        <v>10</v>
      </c>
      <c r="R16">
        <f t="shared" si="0"/>
        <v>1.3732060185185184</v>
      </c>
    </row>
    <row r="17" spans="17:18" x14ac:dyDescent="0.35">
      <c r="Q17">
        <v>11</v>
      </c>
      <c r="R17">
        <f t="shared" si="0"/>
        <v>1.6615792824074074</v>
      </c>
    </row>
    <row r="18" spans="17:18" x14ac:dyDescent="0.35">
      <c r="Q18">
        <v>12</v>
      </c>
      <c r="R18">
        <f t="shared" si="0"/>
        <v>1.9774166666666668</v>
      </c>
    </row>
    <row r="19" spans="17:18" x14ac:dyDescent="0.35">
      <c r="Q19">
        <v>13</v>
      </c>
      <c r="R19">
        <f t="shared" si="0"/>
        <v>2.3207181712962961</v>
      </c>
    </row>
    <row r="20" spans="17:18" x14ac:dyDescent="0.35">
      <c r="Q20">
        <v>14</v>
      </c>
      <c r="R20">
        <f t="shared" si="0"/>
        <v>2.6914837962962963</v>
      </c>
    </row>
    <row r="21" spans="17:18" x14ac:dyDescent="0.35">
      <c r="Q21">
        <v>15</v>
      </c>
      <c r="R21">
        <f t="shared" si="0"/>
        <v>3.0897135416666672</v>
      </c>
    </row>
    <row r="22" spans="17:18" x14ac:dyDescent="0.35">
      <c r="Q22">
        <v>16</v>
      </c>
      <c r="R22">
        <f t="shared" si="0"/>
        <v>3.515407407407408</v>
      </c>
    </row>
    <row r="23" spans="17:18" x14ac:dyDescent="0.35">
      <c r="Q23">
        <v>17</v>
      </c>
      <c r="R23">
        <f t="shared" si="0"/>
        <v>3.9685653935185186</v>
      </c>
    </row>
    <row r="24" spans="17:18" x14ac:dyDescent="0.35">
      <c r="Q24">
        <v>18</v>
      </c>
      <c r="R24">
        <f t="shared" si="0"/>
        <v>4.4491874999999999</v>
      </c>
    </row>
    <row r="25" spans="17:18" x14ac:dyDescent="0.35">
      <c r="Q25">
        <v>19</v>
      </c>
      <c r="R25">
        <f t="shared" si="0"/>
        <v>4.9572737268518514</v>
      </c>
    </row>
    <row r="26" spans="17:18" x14ac:dyDescent="0.35">
      <c r="Q26">
        <v>20</v>
      </c>
      <c r="R26">
        <f t="shared" si="0"/>
        <v>5.4928240740740737</v>
      </c>
    </row>
    <row r="27" spans="17:18" x14ac:dyDescent="0.35">
      <c r="Q27">
        <v>21</v>
      </c>
      <c r="R27">
        <f t="shared" si="0"/>
        <v>6.0558385416666658</v>
      </c>
    </row>
    <row r="28" spans="17:18" x14ac:dyDescent="0.35">
      <c r="Q28">
        <v>22</v>
      </c>
      <c r="R28">
        <f t="shared" si="0"/>
        <v>6.6463171296296295</v>
      </c>
    </row>
    <row r="29" spans="17:18" x14ac:dyDescent="0.35">
      <c r="Q29">
        <v>23</v>
      </c>
      <c r="R29">
        <f t="shared" si="0"/>
        <v>7.2642598379629639</v>
      </c>
    </row>
    <row r="30" spans="17:18" x14ac:dyDescent="0.35">
      <c r="Q30">
        <v>24</v>
      </c>
      <c r="R30">
        <f t="shared" si="0"/>
        <v>7.9096666666666673</v>
      </c>
    </row>
    <row r="31" spans="17:18" x14ac:dyDescent="0.35">
      <c r="Q31">
        <v>25</v>
      </c>
      <c r="R31">
        <f t="shared" si="0"/>
        <v>8.5825376157407405</v>
      </c>
    </row>
    <row r="32" spans="17:18" x14ac:dyDescent="0.35">
      <c r="Q32">
        <v>26</v>
      </c>
      <c r="R32">
        <f t="shared" si="0"/>
        <v>9.2828726851851844</v>
      </c>
    </row>
    <row r="33" spans="17:18" x14ac:dyDescent="0.35">
      <c r="Q33">
        <v>27</v>
      </c>
      <c r="R33">
        <f t="shared" si="0"/>
        <v>10.010671875</v>
      </c>
    </row>
    <row r="34" spans="17:18" x14ac:dyDescent="0.35">
      <c r="Q34">
        <v>28</v>
      </c>
      <c r="R34">
        <f t="shared" si="0"/>
        <v>10.765935185185185</v>
      </c>
    </row>
    <row r="35" spans="17:18" x14ac:dyDescent="0.35">
      <c r="Q35">
        <v>29</v>
      </c>
      <c r="R35">
        <f t="shared" si="0"/>
        <v>11.54866261574074</v>
      </c>
    </row>
    <row r="36" spans="17:18" x14ac:dyDescent="0.35">
      <c r="Q36">
        <v>30</v>
      </c>
      <c r="R36">
        <f t="shared" si="0"/>
        <v>12.358854166666669</v>
      </c>
    </row>
    <row r="37" spans="17:18" x14ac:dyDescent="0.35">
      <c r="Q37">
        <v>31</v>
      </c>
      <c r="R37">
        <f t="shared" si="0"/>
        <v>13.196509837962962</v>
      </c>
    </row>
    <row r="38" spans="17:18" x14ac:dyDescent="0.35">
      <c r="Q38">
        <v>32</v>
      </c>
      <c r="R38">
        <f t="shared" si="0"/>
        <v>14.061629629629632</v>
      </c>
    </row>
    <row r="39" spans="17:18" x14ac:dyDescent="0.35">
      <c r="Q39">
        <v>33</v>
      </c>
      <c r="R39">
        <f t="shared" si="0"/>
        <v>14.954213541666666</v>
      </c>
    </row>
    <row r="40" spans="17:18" x14ac:dyDescent="0.35">
      <c r="Q40">
        <v>34</v>
      </c>
      <c r="R40">
        <f t="shared" si="0"/>
        <v>15.874261574074074</v>
      </c>
    </row>
    <row r="41" spans="17:18" x14ac:dyDescent="0.35">
      <c r="Q41">
        <v>35</v>
      </c>
      <c r="R41">
        <f t="shared" si="0"/>
        <v>16.821773726851848</v>
      </c>
    </row>
    <row r="42" spans="17:18" x14ac:dyDescent="0.35">
      <c r="Q42">
        <v>36</v>
      </c>
      <c r="R42">
        <f t="shared" si="0"/>
        <v>17.796749999999999</v>
      </c>
    </row>
    <row r="43" spans="17:18" x14ac:dyDescent="0.35">
      <c r="Q43">
        <v>37</v>
      </c>
      <c r="R43">
        <f t="shared" si="0"/>
        <v>18.799190393518522</v>
      </c>
    </row>
    <row r="44" spans="17:18" x14ac:dyDescent="0.35">
      <c r="Q44">
        <v>38</v>
      </c>
      <c r="R44">
        <f t="shared" si="0"/>
        <v>19.829094907407406</v>
      </c>
    </row>
    <row r="45" spans="17:18" x14ac:dyDescent="0.35">
      <c r="Q45">
        <v>39</v>
      </c>
      <c r="R45">
        <f t="shared" si="0"/>
        <v>20.886463541666672</v>
      </c>
    </row>
    <row r="46" spans="17:18" x14ac:dyDescent="0.35">
      <c r="Q46">
        <v>40</v>
      </c>
      <c r="R46">
        <f t="shared" si="0"/>
        <v>21.971296296296295</v>
      </c>
    </row>
    <row r="47" spans="17:18" x14ac:dyDescent="0.35">
      <c r="Q47">
        <v>41</v>
      </c>
      <c r="R47">
        <f t="shared" si="0"/>
        <v>23.0835931712963</v>
      </c>
    </row>
    <row r="48" spans="17:18" x14ac:dyDescent="0.35">
      <c r="Q48">
        <v>42</v>
      </c>
      <c r="R48">
        <f t="shared" si="0"/>
        <v>24.223354166666663</v>
      </c>
    </row>
    <row r="49" spans="17:18" x14ac:dyDescent="0.35">
      <c r="Q49">
        <v>43</v>
      </c>
      <c r="R49">
        <f t="shared" si="0"/>
        <v>25.390579282407405</v>
      </c>
    </row>
    <row r="50" spans="17:18" x14ac:dyDescent="0.35">
      <c r="Q50">
        <v>44</v>
      </c>
      <c r="R50">
        <f t="shared" si="0"/>
        <v>26.585268518518518</v>
      </c>
    </row>
    <row r="51" spans="17:18" x14ac:dyDescent="0.35">
      <c r="Q51">
        <v>45</v>
      </c>
      <c r="R51">
        <f t="shared" si="0"/>
        <v>27.807421874999999</v>
      </c>
    </row>
    <row r="52" spans="17:18" x14ac:dyDescent="0.35">
      <c r="Q52">
        <v>46</v>
      </c>
      <c r="R52">
        <f t="shared" si="0"/>
        <v>29.057039351851856</v>
      </c>
    </row>
    <row r="53" spans="17:18" x14ac:dyDescent="0.35">
      <c r="Q53">
        <v>47</v>
      </c>
      <c r="R53">
        <f t="shared" si="0"/>
        <v>30.334120949074073</v>
      </c>
    </row>
    <row r="54" spans="17:18" x14ac:dyDescent="0.35">
      <c r="Q54">
        <v>48</v>
      </c>
      <c r="R54">
        <f t="shared" si="0"/>
        <v>31.638666666666669</v>
      </c>
    </row>
    <row r="55" spans="17:18" x14ac:dyDescent="0.35">
      <c r="Q55">
        <v>49</v>
      </c>
      <c r="R55">
        <f t="shared" si="0"/>
        <v>32.97067650462963</v>
      </c>
    </row>
    <row r="56" spans="17:18" x14ac:dyDescent="0.35">
      <c r="Q56">
        <v>50</v>
      </c>
      <c r="R56">
        <f t="shared" si="0"/>
        <v>34.330150462962962</v>
      </c>
    </row>
    <row r="57" spans="17:18" x14ac:dyDescent="0.35">
      <c r="Q57">
        <v>51</v>
      </c>
      <c r="R57">
        <f t="shared" si="0"/>
        <v>35.717088541666662</v>
      </c>
    </row>
    <row r="58" spans="17:18" x14ac:dyDescent="0.35">
      <c r="Q58">
        <v>52</v>
      </c>
      <c r="R58">
        <f t="shared" si="0"/>
        <v>37.131490740740738</v>
      </c>
    </row>
    <row r="59" spans="17:18" x14ac:dyDescent="0.35">
      <c r="Q59">
        <v>53</v>
      </c>
      <c r="R59">
        <f t="shared" si="0"/>
        <v>38.573357060185181</v>
      </c>
    </row>
    <row r="60" spans="17:18" x14ac:dyDescent="0.35">
      <c r="Q60">
        <v>54</v>
      </c>
      <c r="R60">
        <f t="shared" si="0"/>
        <v>40.0426875</v>
      </c>
    </row>
    <row r="61" spans="17:18" x14ac:dyDescent="0.35">
      <c r="Q61">
        <v>55</v>
      </c>
      <c r="R61">
        <f t="shared" si="0"/>
        <v>41.539482060185186</v>
      </c>
    </row>
    <row r="62" spans="17:18" x14ac:dyDescent="0.35">
      <c r="Q62">
        <v>56</v>
      </c>
      <c r="R62">
        <f t="shared" si="0"/>
        <v>43.063740740740741</v>
      </c>
    </row>
    <row r="63" spans="17:18" x14ac:dyDescent="0.35">
      <c r="Q63">
        <v>57</v>
      </c>
      <c r="R63">
        <f t="shared" si="0"/>
        <v>44.615463541666671</v>
      </c>
    </row>
    <row r="64" spans="17:18" x14ac:dyDescent="0.35">
      <c r="Q64">
        <v>58</v>
      </c>
      <c r="R64">
        <f t="shared" si="0"/>
        <v>46.194650462962962</v>
      </c>
    </row>
    <row r="65" spans="17:18" x14ac:dyDescent="0.35">
      <c r="Q65">
        <v>59</v>
      </c>
      <c r="R65">
        <f t="shared" si="0"/>
        <v>47.801301504629627</v>
      </c>
    </row>
    <row r="66" spans="17:18" x14ac:dyDescent="0.35">
      <c r="Q66">
        <v>60</v>
      </c>
      <c r="R66">
        <f t="shared" si="0"/>
        <v>49.435416666666676</v>
      </c>
    </row>
    <row r="67" spans="17:18" x14ac:dyDescent="0.35">
      <c r="Q67">
        <v>61</v>
      </c>
      <c r="R67">
        <f t="shared" si="0"/>
        <v>51.096995949074064</v>
      </c>
    </row>
    <row r="68" spans="17:18" x14ac:dyDescent="0.35">
      <c r="Q68">
        <v>62</v>
      </c>
      <c r="R68">
        <f t="shared" si="0"/>
        <v>52.786039351851848</v>
      </c>
    </row>
    <row r="69" spans="17:18" x14ac:dyDescent="0.35">
      <c r="Q69">
        <v>63</v>
      </c>
      <c r="R69">
        <f t="shared" si="0"/>
        <v>54.502546875</v>
      </c>
    </row>
    <row r="70" spans="17:18" x14ac:dyDescent="0.35">
      <c r="Q70">
        <v>64</v>
      </c>
      <c r="R70">
        <f t="shared" si="0"/>
        <v>56.246518518518528</v>
      </c>
    </row>
    <row r="71" spans="17:18" x14ac:dyDescent="0.35">
      <c r="Q71">
        <v>65</v>
      </c>
      <c r="R71">
        <f t="shared" ref="R71:R134" si="1">(0.5*$B$9*$B$4*(Q71*1000/3600)^2)</f>
        <v>58.017954282407416</v>
      </c>
    </row>
    <row r="72" spans="17:18" x14ac:dyDescent="0.35">
      <c r="Q72">
        <v>66</v>
      </c>
      <c r="R72">
        <f t="shared" si="1"/>
        <v>59.816854166666666</v>
      </c>
    </row>
    <row r="73" spans="17:18" x14ac:dyDescent="0.35">
      <c r="Q73">
        <v>67</v>
      </c>
      <c r="R73">
        <f t="shared" si="1"/>
        <v>61.643218171296297</v>
      </c>
    </row>
    <row r="74" spans="17:18" x14ac:dyDescent="0.35">
      <c r="Q74">
        <v>68</v>
      </c>
      <c r="R74">
        <f t="shared" si="1"/>
        <v>63.497046296296297</v>
      </c>
    </row>
    <row r="75" spans="17:18" x14ac:dyDescent="0.35">
      <c r="Q75">
        <v>69</v>
      </c>
      <c r="R75">
        <f t="shared" si="1"/>
        <v>65.378338541666679</v>
      </c>
    </row>
    <row r="76" spans="17:18" x14ac:dyDescent="0.35">
      <c r="Q76">
        <v>70</v>
      </c>
      <c r="R76">
        <f t="shared" si="1"/>
        <v>67.287094907407393</v>
      </c>
    </row>
    <row r="77" spans="17:18" x14ac:dyDescent="0.35">
      <c r="Q77">
        <v>71</v>
      </c>
      <c r="R77">
        <f t="shared" si="1"/>
        <v>69.223315393518504</v>
      </c>
    </row>
    <row r="78" spans="17:18" x14ac:dyDescent="0.35">
      <c r="Q78">
        <v>72</v>
      </c>
      <c r="R78">
        <f t="shared" si="1"/>
        <v>71.186999999999998</v>
      </c>
    </row>
    <row r="79" spans="17:18" x14ac:dyDescent="0.35">
      <c r="Q79">
        <v>73</v>
      </c>
      <c r="R79">
        <f t="shared" si="1"/>
        <v>73.178148726851859</v>
      </c>
    </row>
    <row r="80" spans="17:18" x14ac:dyDescent="0.35">
      <c r="Q80">
        <v>74</v>
      </c>
      <c r="R80">
        <f t="shared" si="1"/>
        <v>75.196761574074088</v>
      </c>
    </row>
    <row r="81" spans="17:18" x14ac:dyDescent="0.35">
      <c r="Q81">
        <v>75</v>
      </c>
      <c r="R81">
        <f t="shared" si="1"/>
        <v>77.242838541666657</v>
      </c>
    </row>
    <row r="82" spans="17:18" x14ac:dyDescent="0.35">
      <c r="Q82">
        <v>76</v>
      </c>
      <c r="R82">
        <f t="shared" si="1"/>
        <v>79.316379629629623</v>
      </c>
    </row>
    <row r="83" spans="17:18" x14ac:dyDescent="0.35">
      <c r="Q83">
        <v>77</v>
      </c>
      <c r="R83">
        <f t="shared" si="1"/>
        <v>81.41738483796297</v>
      </c>
    </row>
    <row r="84" spans="17:18" x14ac:dyDescent="0.35">
      <c r="Q84">
        <v>78</v>
      </c>
      <c r="R84">
        <f t="shared" si="1"/>
        <v>83.545854166666686</v>
      </c>
    </row>
    <row r="85" spans="17:18" x14ac:dyDescent="0.35">
      <c r="Q85">
        <v>79</v>
      </c>
      <c r="R85">
        <f t="shared" si="1"/>
        <v>85.701787615740727</v>
      </c>
    </row>
    <row r="86" spans="17:18" x14ac:dyDescent="0.35">
      <c r="Q86">
        <v>80</v>
      </c>
      <c r="R86">
        <f t="shared" si="1"/>
        <v>87.885185185185179</v>
      </c>
    </row>
    <row r="87" spans="17:18" x14ac:dyDescent="0.35">
      <c r="Q87">
        <v>81</v>
      </c>
      <c r="R87">
        <f t="shared" si="1"/>
        <v>90.096046874999999</v>
      </c>
    </row>
    <row r="88" spans="17:18" x14ac:dyDescent="0.35">
      <c r="Q88">
        <v>82</v>
      </c>
      <c r="R88">
        <f t="shared" si="1"/>
        <v>92.334372685185201</v>
      </c>
    </row>
    <row r="89" spans="17:18" x14ac:dyDescent="0.35">
      <c r="Q89">
        <v>83</v>
      </c>
      <c r="R89">
        <f t="shared" si="1"/>
        <v>94.600162615740743</v>
      </c>
    </row>
    <row r="90" spans="17:18" x14ac:dyDescent="0.35">
      <c r="Q90">
        <v>84</v>
      </c>
      <c r="R90">
        <f t="shared" si="1"/>
        <v>96.893416666666653</v>
      </c>
    </row>
    <row r="91" spans="17:18" x14ac:dyDescent="0.35">
      <c r="Q91">
        <v>85</v>
      </c>
      <c r="R91">
        <f t="shared" si="1"/>
        <v>99.214134837962959</v>
      </c>
    </row>
    <row r="92" spans="17:18" x14ac:dyDescent="0.35">
      <c r="Q92">
        <v>86</v>
      </c>
      <c r="R92">
        <f t="shared" si="1"/>
        <v>101.56231712962962</v>
      </c>
    </row>
    <row r="93" spans="17:18" x14ac:dyDescent="0.35">
      <c r="Q93">
        <v>87</v>
      </c>
      <c r="R93">
        <f t="shared" si="1"/>
        <v>103.93796354166668</v>
      </c>
    </row>
    <row r="94" spans="17:18" x14ac:dyDescent="0.35">
      <c r="Q94">
        <v>88</v>
      </c>
      <c r="R94">
        <f t="shared" si="1"/>
        <v>106.34107407407407</v>
      </c>
    </row>
    <row r="95" spans="17:18" x14ac:dyDescent="0.35">
      <c r="Q95">
        <v>89</v>
      </c>
      <c r="R95">
        <f t="shared" si="1"/>
        <v>108.77164872685185</v>
      </c>
    </row>
    <row r="96" spans="17:18" x14ac:dyDescent="0.35">
      <c r="Q96">
        <v>90</v>
      </c>
      <c r="R96">
        <f t="shared" si="1"/>
        <v>111.2296875</v>
      </c>
    </row>
    <row r="97" spans="17:18" x14ac:dyDescent="0.35">
      <c r="Q97">
        <v>91</v>
      </c>
      <c r="R97">
        <f t="shared" si="1"/>
        <v>113.71519039351853</v>
      </c>
    </row>
    <row r="98" spans="17:18" x14ac:dyDescent="0.35">
      <c r="Q98">
        <v>92</v>
      </c>
      <c r="R98">
        <f t="shared" si="1"/>
        <v>116.22815740740742</v>
      </c>
    </row>
    <row r="99" spans="17:18" x14ac:dyDescent="0.35">
      <c r="Q99">
        <v>93</v>
      </c>
      <c r="R99">
        <f t="shared" si="1"/>
        <v>118.76858854166666</v>
      </c>
    </row>
    <row r="100" spans="17:18" x14ac:dyDescent="0.35">
      <c r="Q100">
        <v>94</v>
      </c>
      <c r="R100">
        <f t="shared" si="1"/>
        <v>121.33648379629629</v>
      </c>
    </row>
    <row r="101" spans="17:18" x14ac:dyDescent="0.35">
      <c r="Q101">
        <v>95</v>
      </c>
      <c r="R101">
        <f t="shared" si="1"/>
        <v>123.93184317129629</v>
      </c>
    </row>
    <row r="102" spans="17:18" x14ac:dyDescent="0.35">
      <c r="Q102">
        <v>96</v>
      </c>
      <c r="R102">
        <f t="shared" si="1"/>
        <v>126.55466666666668</v>
      </c>
    </row>
    <row r="103" spans="17:18" x14ac:dyDescent="0.35">
      <c r="Q103">
        <v>97</v>
      </c>
      <c r="R103">
        <f t="shared" si="1"/>
        <v>129.20495428240739</v>
      </c>
    </row>
    <row r="104" spans="17:18" x14ac:dyDescent="0.35">
      <c r="Q104">
        <v>98</v>
      </c>
      <c r="R104">
        <f t="shared" si="1"/>
        <v>131.88270601851852</v>
      </c>
    </row>
    <row r="105" spans="17:18" x14ac:dyDescent="0.35">
      <c r="Q105">
        <v>99</v>
      </c>
      <c r="R105">
        <f t="shared" si="1"/>
        <v>134.58792187500001</v>
      </c>
    </row>
    <row r="106" spans="17:18" x14ac:dyDescent="0.35">
      <c r="Q106">
        <v>100</v>
      </c>
      <c r="R106">
        <f t="shared" si="1"/>
        <v>137.32060185185185</v>
      </c>
    </row>
    <row r="107" spans="17:18" x14ac:dyDescent="0.35">
      <c r="Q107">
        <v>101</v>
      </c>
      <c r="R107">
        <f t="shared" si="1"/>
        <v>140.0807459490741</v>
      </c>
    </row>
    <row r="108" spans="17:18" x14ac:dyDescent="0.35">
      <c r="Q108">
        <v>102</v>
      </c>
      <c r="R108">
        <f t="shared" si="1"/>
        <v>142.86835416666665</v>
      </c>
    </row>
    <row r="109" spans="17:18" x14ac:dyDescent="0.35">
      <c r="Q109">
        <v>103</v>
      </c>
      <c r="R109">
        <f t="shared" si="1"/>
        <v>145.68342650462961</v>
      </c>
    </row>
    <row r="110" spans="17:18" x14ac:dyDescent="0.35">
      <c r="Q110">
        <v>104</v>
      </c>
      <c r="R110">
        <f t="shared" si="1"/>
        <v>148.52596296296295</v>
      </c>
    </row>
    <row r="111" spans="17:18" x14ac:dyDescent="0.35">
      <c r="Q111">
        <v>105</v>
      </c>
      <c r="R111">
        <f t="shared" si="1"/>
        <v>151.39596354166667</v>
      </c>
    </row>
    <row r="112" spans="17:18" x14ac:dyDescent="0.35">
      <c r="Q112">
        <v>106</v>
      </c>
      <c r="R112">
        <f t="shared" si="1"/>
        <v>154.29342824074072</v>
      </c>
    </row>
    <row r="113" spans="17:18" x14ac:dyDescent="0.35">
      <c r="Q113">
        <v>107</v>
      </c>
      <c r="R113">
        <f t="shared" si="1"/>
        <v>157.21835706018516</v>
      </c>
    </row>
    <row r="114" spans="17:18" x14ac:dyDescent="0.35">
      <c r="Q114">
        <v>108</v>
      </c>
      <c r="R114">
        <f t="shared" si="1"/>
        <v>160.17075</v>
      </c>
    </row>
    <row r="115" spans="17:18" x14ac:dyDescent="0.35">
      <c r="Q115">
        <v>109</v>
      </c>
      <c r="R115">
        <f t="shared" si="1"/>
        <v>163.15060706018519</v>
      </c>
    </row>
    <row r="116" spans="17:18" x14ac:dyDescent="0.35">
      <c r="Q116">
        <v>110</v>
      </c>
      <c r="R116">
        <f t="shared" si="1"/>
        <v>166.15792824074074</v>
      </c>
    </row>
    <row r="117" spans="17:18" x14ac:dyDescent="0.35">
      <c r="Q117">
        <v>111</v>
      </c>
      <c r="R117">
        <f t="shared" si="1"/>
        <v>169.19271354166665</v>
      </c>
    </row>
    <row r="118" spans="17:18" x14ac:dyDescent="0.35">
      <c r="Q118">
        <v>112</v>
      </c>
      <c r="R118">
        <f t="shared" si="1"/>
        <v>172.25496296296296</v>
      </c>
    </row>
    <row r="119" spans="17:18" x14ac:dyDescent="0.35">
      <c r="Q119">
        <v>113</v>
      </c>
      <c r="R119">
        <f t="shared" si="1"/>
        <v>175.34467650462963</v>
      </c>
    </row>
    <row r="120" spans="17:18" x14ac:dyDescent="0.35">
      <c r="Q120">
        <v>114</v>
      </c>
      <c r="R120">
        <f t="shared" si="1"/>
        <v>178.46185416666668</v>
      </c>
    </row>
    <row r="121" spans="17:18" x14ac:dyDescent="0.35">
      <c r="Q121">
        <v>115</v>
      </c>
      <c r="R121">
        <f t="shared" si="1"/>
        <v>181.60649594907406</v>
      </c>
    </row>
    <row r="122" spans="17:18" x14ac:dyDescent="0.35">
      <c r="Q122">
        <v>116</v>
      </c>
      <c r="R122">
        <f t="shared" si="1"/>
        <v>184.77860185185185</v>
      </c>
    </row>
    <row r="123" spans="17:18" x14ac:dyDescent="0.35">
      <c r="Q123">
        <v>117</v>
      </c>
      <c r="R123">
        <f t="shared" si="1"/>
        <v>187.97817187499999</v>
      </c>
    </row>
    <row r="124" spans="17:18" x14ac:dyDescent="0.35">
      <c r="Q124">
        <v>118</v>
      </c>
      <c r="R124">
        <f t="shared" si="1"/>
        <v>191.20520601851851</v>
      </c>
    </row>
    <row r="125" spans="17:18" x14ac:dyDescent="0.35">
      <c r="Q125">
        <v>119</v>
      </c>
      <c r="R125">
        <f t="shared" si="1"/>
        <v>194.45970428240742</v>
      </c>
    </row>
    <row r="126" spans="17:18" x14ac:dyDescent="0.35">
      <c r="Q126">
        <v>120</v>
      </c>
      <c r="R126">
        <f t="shared" si="1"/>
        <v>197.7416666666667</v>
      </c>
    </row>
    <row r="127" spans="17:18" x14ac:dyDescent="0.35">
      <c r="Q127">
        <v>121</v>
      </c>
      <c r="R127">
        <f t="shared" si="1"/>
        <v>201.05109317129634</v>
      </c>
    </row>
    <row r="128" spans="17:18" x14ac:dyDescent="0.35">
      <c r="Q128">
        <v>122</v>
      </c>
      <c r="R128">
        <f t="shared" si="1"/>
        <v>204.38798379629625</v>
      </c>
    </row>
    <row r="129" spans="17:18" x14ac:dyDescent="0.35">
      <c r="Q129">
        <v>123</v>
      </c>
      <c r="R129">
        <f t="shared" si="1"/>
        <v>207.75233854166663</v>
      </c>
    </row>
    <row r="130" spans="17:18" x14ac:dyDescent="0.35">
      <c r="Q130">
        <v>124</v>
      </c>
      <c r="R130">
        <f t="shared" si="1"/>
        <v>211.14415740740739</v>
      </c>
    </row>
    <row r="131" spans="17:18" x14ac:dyDescent="0.35">
      <c r="Q131">
        <v>125</v>
      </c>
      <c r="R131">
        <f t="shared" si="1"/>
        <v>214.5634403935185</v>
      </c>
    </row>
    <row r="132" spans="17:18" x14ac:dyDescent="0.35">
      <c r="Q132">
        <v>126</v>
      </c>
      <c r="R132">
        <f t="shared" si="1"/>
        <v>218.0101875</v>
      </c>
    </row>
    <row r="133" spans="17:18" x14ac:dyDescent="0.35">
      <c r="Q133">
        <v>127</v>
      </c>
      <c r="R133">
        <f t="shared" si="1"/>
        <v>221.48439872685185</v>
      </c>
    </row>
    <row r="134" spans="17:18" x14ac:dyDescent="0.35">
      <c r="Q134">
        <v>128</v>
      </c>
      <c r="R134">
        <f t="shared" si="1"/>
        <v>224.98607407407411</v>
      </c>
    </row>
    <row r="135" spans="17:18" x14ac:dyDescent="0.35">
      <c r="Q135">
        <v>129</v>
      </c>
      <c r="R135">
        <f t="shared" ref="R135:R198" si="2">(0.5*$B$9*$B$4*(Q135*1000/3600)^2)</f>
        <v>228.51521354166672</v>
      </c>
    </row>
    <row r="136" spans="17:18" x14ac:dyDescent="0.35">
      <c r="Q136">
        <v>130</v>
      </c>
      <c r="R136">
        <f t="shared" si="2"/>
        <v>232.07181712962966</v>
      </c>
    </row>
    <row r="137" spans="17:18" x14ac:dyDescent="0.35">
      <c r="Q137">
        <v>131</v>
      </c>
      <c r="R137">
        <f t="shared" si="2"/>
        <v>235.6558848379629</v>
      </c>
    </row>
    <row r="138" spans="17:18" x14ac:dyDescent="0.35">
      <c r="Q138">
        <v>132</v>
      </c>
      <c r="R138">
        <f t="shared" si="2"/>
        <v>239.26741666666666</v>
      </c>
    </row>
    <row r="139" spans="17:18" x14ac:dyDescent="0.35">
      <c r="Q139">
        <v>133</v>
      </c>
      <c r="R139">
        <f t="shared" si="2"/>
        <v>242.90641261574072</v>
      </c>
    </row>
    <row r="140" spans="17:18" x14ac:dyDescent="0.35">
      <c r="Q140">
        <v>134</v>
      </c>
      <c r="R140">
        <f t="shared" si="2"/>
        <v>246.57287268518519</v>
      </c>
    </row>
    <row r="141" spans="17:18" x14ac:dyDescent="0.35">
      <c r="Q141">
        <v>135</v>
      </c>
      <c r="R141">
        <f t="shared" si="2"/>
        <v>250.26679687500001</v>
      </c>
    </row>
    <row r="142" spans="17:18" x14ac:dyDescent="0.35">
      <c r="Q142">
        <v>136</v>
      </c>
      <c r="R142">
        <f t="shared" si="2"/>
        <v>253.98818518518519</v>
      </c>
    </row>
    <row r="143" spans="17:18" x14ac:dyDescent="0.35">
      <c r="Q143">
        <v>137</v>
      </c>
      <c r="R143">
        <f t="shared" si="2"/>
        <v>257.7370376157408</v>
      </c>
    </row>
    <row r="144" spans="17:18" x14ac:dyDescent="0.35">
      <c r="Q144">
        <v>138</v>
      </c>
      <c r="R144">
        <f t="shared" si="2"/>
        <v>261.51335416666672</v>
      </c>
    </row>
    <row r="145" spans="17:18" x14ac:dyDescent="0.35">
      <c r="Q145">
        <v>139</v>
      </c>
      <c r="R145">
        <f t="shared" si="2"/>
        <v>265.31713483796301</v>
      </c>
    </row>
    <row r="146" spans="17:18" x14ac:dyDescent="0.35">
      <c r="Q146">
        <v>140</v>
      </c>
      <c r="R146">
        <f t="shared" si="2"/>
        <v>269.14837962962957</v>
      </c>
    </row>
    <row r="147" spans="17:18" x14ac:dyDescent="0.35">
      <c r="Q147">
        <v>141</v>
      </c>
      <c r="R147">
        <f t="shared" si="2"/>
        <v>273.00708854166663</v>
      </c>
    </row>
    <row r="148" spans="17:18" x14ac:dyDescent="0.35">
      <c r="Q148">
        <v>142</v>
      </c>
      <c r="R148">
        <f t="shared" si="2"/>
        <v>276.89326157407402</v>
      </c>
    </row>
    <row r="149" spans="17:18" x14ac:dyDescent="0.35">
      <c r="Q149">
        <v>143</v>
      </c>
      <c r="R149">
        <f t="shared" si="2"/>
        <v>280.80689872685184</v>
      </c>
    </row>
    <row r="150" spans="17:18" x14ac:dyDescent="0.35">
      <c r="Q150">
        <v>144</v>
      </c>
      <c r="R150">
        <f t="shared" si="2"/>
        <v>284.74799999999999</v>
      </c>
    </row>
    <row r="151" spans="17:18" x14ac:dyDescent="0.35">
      <c r="Q151">
        <v>145</v>
      </c>
      <c r="R151">
        <f t="shared" si="2"/>
        <v>288.71656539351852</v>
      </c>
    </row>
    <row r="152" spans="17:18" x14ac:dyDescent="0.35">
      <c r="Q152">
        <v>146</v>
      </c>
      <c r="R152">
        <f t="shared" si="2"/>
        <v>292.71259490740744</v>
      </c>
    </row>
    <row r="153" spans="17:18" x14ac:dyDescent="0.35">
      <c r="Q153">
        <v>147</v>
      </c>
      <c r="R153">
        <f t="shared" si="2"/>
        <v>296.73608854166673</v>
      </c>
    </row>
    <row r="154" spans="17:18" x14ac:dyDescent="0.35">
      <c r="Q154">
        <v>148</v>
      </c>
      <c r="R154">
        <f t="shared" si="2"/>
        <v>300.78704629629635</v>
      </c>
    </row>
    <row r="155" spans="17:18" x14ac:dyDescent="0.35">
      <c r="Q155">
        <v>149</v>
      </c>
      <c r="R155">
        <f t="shared" si="2"/>
        <v>304.86546817129624</v>
      </c>
    </row>
    <row r="156" spans="17:18" x14ac:dyDescent="0.35">
      <c r="Q156">
        <v>150</v>
      </c>
      <c r="R156">
        <f t="shared" si="2"/>
        <v>308.97135416666663</v>
      </c>
    </row>
    <row r="157" spans="17:18" x14ac:dyDescent="0.35">
      <c r="Q157">
        <v>151</v>
      </c>
      <c r="R157">
        <f t="shared" si="2"/>
        <v>313.1047042824074</v>
      </c>
    </row>
    <row r="158" spans="17:18" x14ac:dyDescent="0.35">
      <c r="Q158">
        <v>152</v>
      </c>
      <c r="R158">
        <f t="shared" si="2"/>
        <v>317.26551851851849</v>
      </c>
    </row>
    <row r="159" spans="17:18" x14ac:dyDescent="0.35">
      <c r="Q159">
        <v>153</v>
      </c>
      <c r="R159">
        <f t="shared" si="2"/>
        <v>321.45379687500002</v>
      </c>
    </row>
    <row r="160" spans="17:18" x14ac:dyDescent="0.35">
      <c r="Q160">
        <v>154</v>
      </c>
      <c r="R160">
        <f t="shared" si="2"/>
        <v>325.66953935185188</v>
      </c>
    </row>
    <row r="161" spans="17:18" x14ac:dyDescent="0.35">
      <c r="Q161">
        <v>155</v>
      </c>
      <c r="R161">
        <f t="shared" si="2"/>
        <v>329.91274594907406</v>
      </c>
    </row>
    <row r="162" spans="17:18" x14ac:dyDescent="0.35">
      <c r="Q162">
        <v>156</v>
      </c>
      <c r="R162">
        <f t="shared" si="2"/>
        <v>334.18341666666674</v>
      </c>
    </row>
    <row r="163" spans="17:18" x14ac:dyDescent="0.35">
      <c r="Q163">
        <v>157</v>
      </c>
      <c r="R163">
        <f t="shared" si="2"/>
        <v>338.48155150462969</v>
      </c>
    </row>
    <row r="164" spans="17:18" x14ac:dyDescent="0.35">
      <c r="Q164">
        <v>158</v>
      </c>
      <c r="R164">
        <f t="shared" si="2"/>
        <v>342.80715046296291</v>
      </c>
    </row>
    <row r="165" spans="17:18" x14ac:dyDescent="0.35">
      <c r="Q165">
        <v>159</v>
      </c>
      <c r="R165">
        <f t="shared" si="2"/>
        <v>347.16021354166668</v>
      </c>
    </row>
    <row r="166" spans="17:18" x14ac:dyDescent="0.35">
      <c r="Q166">
        <v>160</v>
      </c>
      <c r="R166">
        <f t="shared" si="2"/>
        <v>351.54074074074072</v>
      </c>
    </row>
    <row r="167" spans="17:18" x14ac:dyDescent="0.35">
      <c r="Q167">
        <v>161</v>
      </c>
      <c r="R167">
        <f t="shared" si="2"/>
        <v>355.94873206018514</v>
      </c>
    </row>
    <row r="168" spans="17:18" x14ac:dyDescent="0.35">
      <c r="Q168">
        <v>162</v>
      </c>
      <c r="R168">
        <f t="shared" si="2"/>
        <v>360.3841875</v>
      </c>
    </row>
    <row r="169" spans="17:18" x14ac:dyDescent="0.35">
      <c r="Q169">
        <v>163</v>
      </c>
      <c r="R169">
        <f t="shared" si="2"/>
        <v>364.84710706018518</v>
      </c>
    </row>
    <row r="170" spans="17:18" x14ac:dyDescent="0.35">
      <c r="Q170">
        <v>164</v>
      </c>
      <c r="R170">
        <f t="shared" si="2"/>
        <v>369.3374907407408</v>
      </c>
    </row>
    <row r="171" spans="17:18" x14ac:dyDescent="0.35">
      <c r="Q171">
        <v>165</v>
      </c>
      <c r="R171">
        <f t="shared" si="2"/>
        <v>373.85533854166675</v>
      </c>
    </row>
    <row r="172" spans="17:18" x14ac:dyDescent="0.35">
      <c r="Q172">
        <v>166</v>
      </c>
      <c r="R172">
        <f t="shared" si="2"/>
        <v>378.40065046296297</v>
      </c>
    </row>
    <row r="173" spans="17:18" x14ac:dyDescent="0.35">
      <c r="Q173">
        <v>167</v>
      </c>
      <c r="R173">
        <f t="shared" si="2"/>
        <v>382.97342650462957</v>
      </c>
    </row>
    <row r="174" spans="17:18" x14ac:dyDescent="0.35">
      <c r="Q174">
        <v>168</v>
      </c>
      <c r="R174">
        <f t="shared" si="2"/>
        <v>387.57366666666661</v>
      </c>
    </row>
    <row r="175" spans="17:18" x14ac:dyDescent="0.35">
      <c r="Q175">
        <v>169</v>
      </c>
      <c r="R175">
        <f t="shared" si="2"/>
        <v>392.20137094907403</v>
      </c>
    </row>
    <row r="176" spans="17:18" x14ac:dyDescent="0.35">
      <c r="Q176">
        <v>170</v>
      </c>
      <c r="R176">
        <f t="shared" si="2"/>
        <v>396.85653935185184</v>
      </c>
    </row>
    <row r="177" spans="17:18" x14ac:dyDescent="0.35">
      <c r="Q177">
        <v>171</v>
      </c>
      <c r="R177">
        <f t="shared" si="2"/>
        <v>401.53917187500002</v>
      </c>
    </row>
    <row r="178" spans="17:18" x14ac:dyDescent="0.35">
      <c r="Q178">
        <v>172</v>
      </c>
      <c r="R178">
        <f t="shared" si="2"/>
        <v>406.24926851851848</v>
      </c>
    </row>
    <row r="179" spans="17:18" x14ac:dyDescent="0.35">
      <c r="Q179">
        <v>173</v>
      </c>
      <c r="R179">
        <f t="shared" si="2"/>
        <v>410.98682928240743</v>
      </c>
    </row>
    <row r="180" spans="17:18" x14ac:dyDescent="0.35">
      <c r="Q180">
        <v>174</v>
      </c>
      <c r="R180">
        <f t="shared" si="2"/>
        <v>415.7518541666667</v>
      </c>
    </row>
    <row r="181" spans="17:18" x14ac:dyDescent="0.35">
      <c r="Q181">
        <v>175</v>
      </c>
      <c r="R181">
        <f t="shared" si="2"/>
        <v>420.5443431712963</v>
      </c>
    </row>
    <row r="182" spans="17:18" x14ac:dyDescent="0.35">
      <c r="Q182">
        <v>176</v>
      </c>
      <c r="R182">
        <f t="shared" si="2"/>
        <v>425.36429629629629</v>
      </c>
    </row>
    <row r="183" spans="17:18" x14ac:dyDescent="0.35">
      <c r="Q183">
        <v>177</v>
      </c>
      <c r="R183">
        <f t="shared" si="2"/>
        <v>430.2117135416666</v>
      </c>
    </row>
    <row r="184" spans="17:18" x14ac:dyDescent="0.35">
      <c r="Q184">
        <v>178</v>
      </c>
      <c r="R184">
        <f t="shared" si="2"/>
        <v>435.0865949074074</v>
      </c>
    </row>
    <row r="185" spans="17:18" x14ac:dyDescent="0.35">
      <c r="Q185">
        <v>179</v>
      </c>
      <c r="R185">
        <f t="shared" si="2"/>
        <v>439.98894039351853</v>
      </c>
    </row>
    <row r="186" spans="17:18" x14ac:dyDescent="0.35">
      <c r="Q186">
        <v>180</v>
      </c>
      <c r="R186">
        <f t="shared" si="2"/>
        <v>444.91874999999999</v>
      </c>
    </row>
    <row r="187" spans="17:18" x14ac:dyDescent="0.35">
      <c r="Q187">
        <v>181</v>
      </c>
      <c r="R187">
        <f t="shared" si="2"/>
        <v>449.87602372685188</v>
      </c>
    </row>
    <row r="188" spans="17:18" x14ac:dyDescent="0.35">
      <c r="Q188">
        <v>182</v>
      </c>
      <c r="R188">
        <f t="shared" si="2"/>
        <v>454.8607615740741</v>
      </c>
    </row>
    <row r="189" spans="17:18" x14ac:dyDescent="0.35">
      <c r="Q189">
        <v>183</v>
      </c>
      <c r="R189">
        <f t="shared" si="2"/>
        <v>459.87296354166665</v>
      </c>
    </row>
    <row r="190" spans="17:18" x14ac:dyDescent="0.35">
      <c r="Q190">
        <v>184</v>
      </c>
      <c r="R190">
        <f t="shared" si="2"/>
        <v>464.91262962962969</v>
      </c>
    </row>
    <row r="191" spans="17:18" x14ac:dyDescent="0.35">
      <c r="Q191">
        <v>185</v>
      </c>
      <c r="R191">
        <f t="shared" si="2"/>
        <v>469.97975983796294</v>
      </c>
    </row>
    <row r="192" spans="17:18" x14ac:dyDescent="0.35">
      <c r="Q192">
        <v>186</v>
      </c>
      <c r="R192">
        <f t="shared" si="2"/>
        <v>475.07435416666664</v>
      </c>
    </row>
    <row r="193" spans="17:18" x14ac:dyDescent="0.35">
      <c r="Q193">
        <v>187</v>
      </c>
      <c r="R193">
        <f t="shared" si="2"/>
        <v>480.19641261574071</v>
      </c>
    </row>
    <row r="194" spans="17:18" x14ac:dyDescent="0.35">
      <c r="Q194">
        <v>188</v>
      </c>
      <c r="R194">
        <f t="shared" si="2"/>
        <v>485.34593518518517</v>
      </c>
    </row>
    <row r="195" spans="17:18" x14ac:dyDescent="0.35">
      <c r="Q195">
        <v>189</v>
      </c>
      <c r="R195">
        <f t="shared" si="2"/>
        <v>490.52292187500001</v>
      </c>
    </row>
    <row r="196" spans="17:18" x14ac:dyDescent="0.35">
      <c r="Q196">
        <v>190</v>
      </c>
      <c r="R196">
        <f t="shared" si="2"/>
        <v>495.72737268518517</v>
      </c>
    </row>
    <row r="197" spans="17:18" x14ac:dyDescent="0.35">
      <c r="Q197">
        <v>191</v>
      </c>
      <c r="R197">
        <f t="shared" si="2"/>
        <v>500.95928761574078</v>
      </c>
    </row>
    <row r="198" spans="17:18" x14ac:dyDescent="0.35">
      <c r="Q198">
        <v>192</v>
      </c>
      <c r="R198">
        <f t="shared" si="2"/>
        <v>506.21866666666671</v>
      </c>
    </row>
    <row r="199" spans="17:18" x14ac:dyDescent="0.35">
      <c r="Q199">
        <v>193</v>
      </c>
      <c r="R199">
        <f t="shared" ref="R199:R230" si="3">(0.5*$B$9*$B$4*(Q199*1000/3600)^2)</f>
        <v>511.50550983796302</v>
      </c>
    </row>
    <row r="200" spans="17:18" x14ac:dyDescent="0.35">
      <c r="Q200">
        <v>194</v>
      </c>
      <c r="R200">
        <f t="shared" si="3"/>
        <v>516.81981712962954</v>
      </c>
    </row>
    <row r="201" spans="17:18" x14ac:dyDescent="0.35">
      <c r="Q201">
        <v>195</v>
      </c>
      <c r="R201">
        <f t="shared" si="3"/>
        <v>522.16158854166656</v>
      </c>
    </row>
    <row r="202" spans="17:18" x14ac:dyDescent="0.35">
      <c r="Q202">
        <v>196</v>
      </c>
      <c r="R202">
        <f t="shared" si="3"/>
        <v>527.53082407407408</v>
      </c>
    </row>
    <row r="203" spans="17:18" x14ac:dyDescent="0.35">
      <c r="Q203">
        <v>197</v>
      </c>
      <c r="R203">
        <f t="shared" si="3"/>
        <v>532.92752372685186</v>
      </c>
    </row>
    <row r="204" spans="17:18" x14ac:dyDescent="0.35">
      <c r="Q204">
        <v>198</v>
      </c>
      <c r="R204">
        <f t="shared" si="3"/>
        <v>538.35168750000003</v>
      </c>
    </row>
    <row r="205" spans="17:18" x14ac:dyDescent="0.35">
      <c r="Q205">
        <v>199</v>
      </c>
      <c r="R205">
        <f t="shared" si="3"/>
        <v>543.80331539351857</v>
      </c>
    </row>
    <row r="206" spans="17:18" x14ac:dyDescent="0.35">
      <c r="Q206">
        <v>200</v>
      </c>
      <c r="R206">
        <f t="shared" si="3"/>
        <v>549.28240740740739</v>
      </c>
    </row>
    <row r="207" spans="17:18" x14ac:dyDescent="0.35">
      <c r="Q207">
        <v>201</v>
      </c>
      <c r="R207">
        <f t="shared" si="3"/>
        <v>554.7889635416667</v>
      </c>
    </row>
    <row r="208" spans="17:18" x14ac:dyDescent="0.35">
      <c r="Q208">
        <v>202</v>
      </c>
      <c r="R208">
        <f t="shared" si="3"/>
        <v>560.3229837962964</v>
      </c>
    </row>
    <row r="209" spans="17:18" x14ac:dyDescent="0.35">
      <c r="Q209">
        <v>203</v>
      </c>
      <c r="R209">
        <f t="shared" si="3"/>
        <v>565.88446817129625</v>
      </c>
    </row>
    <row r="210" spans="17:18" x14ac:dyDescent="0.35">
      <c r="Q210">
        <v>204</v>
      </c>
      <c r="R210">
        <f t="shared" si="3"/>
        <v>571.47341666666659</v>
      </c>
    </row>
    <row r="211" spans="17:18" x14ac:dyDescent="0.35">
      <c r="Q211">
        <v>205</v>
      </c>
      <c r="R211">
        <f t="shared" si="3"/>
        <v>577.08982928240732</v>
      </c>
    </row>
    <row r="212" spans="17:18" x14ac:dyDescent="0.35">
      <c r="Q212">
        <v>206</v>
      </c>
      <c r="R212">
        <f t="shared" si="3"/>
        <v>582.73370601851843</v>
      </c>
    </row>
    <row r="213" spans="17:18" x14ac:dyDescent="0.35">
      <c r="Q213">
        <v>207</v>
      </c>
      <c r="R213">
        <f t="shared" si="3"/>
        <v>588.40504687500004</v>
      </c>
    </row>
    <row r="214" spans="17:18" x14ac:dyDescent="0.35">
      <c r="Q214">
        <v>208</v>
      </c>
      <c r="R214">
        <f t="shared" si="3"/>
        <v>594.1038518518518</v>
      </c>
    </row>
    <row r="215" spans="17:18" x14ac:dyDescent="0.35">
      <c r="Q215">
        <v>209</v>
      </c>
      <c r="R215">
        <f t="shared" si="3"/>
        <v>599.83012094907406</v>
      </c>
    </row>
    <row r="216" spans="17:18" x14ac:dyDescent="0.35">
      <c r="Q216">
        <v>210</v>
      </c>
      <c r="R216">
        <f t="shared" si="3"/>
        <v>605.5838541666667</v>
      </c>
    </row>
    <row r="217" spans="17:18" x14ac:dyDescent="0.35">
      <c r="Q217">
        <v>211</v>
      </c>
      <c r="R217">
        <f t="shared" si="3"/>
        <v>611.36505150462972</v>
      </c>
    </row>
    <row r="218" spans="17:18" x14ac:dyDescent="0.35">
      <c r="Q218">
        <v>212</v>
      </c>
      <c r="R218">
        <f t="shared" si="3"/>
        <v>617.1737129629629</v>
      </c>
    </row>
    <row r="219" spans="17:18" x14ac:dyDescent="0.35">
      <c r="Q219">
        <v>213</v>
      </c>
      <c r="R219">
        <f t="shared" si="3"/>
        <v>623.00983854166668</v>
      </c>
    </row>
    <row r="220" spans="17:18" x14ac:dyDescent="0.35">
      <c r="Q220">
        <v>214</v>
      </c>
      <c r="R220">
        <f t="shared" si="3"/>
        <v>628.87342824074062</v>
      </c>
    </row>
    <row r="221" spans="17:18" x14ac:dyDescent="0.35">
      <c r="Q221">
        <v>215</v>
      </c>
      <c r="R221">
        <f t="shared" si="3"/>
        <v>634.76448206018517</v>
      </c>
    </row>
    <row r="222" spans="17:18" x14ac:dyDescent="0.35">
      <c r="Q222">
        <v>216</v>
      </c>
      <c r="R222">
        <f t="shared" si="3"/>
        <v>640.68299999999999</v>
      </c>
    </row>
    <row r="223" spans="17:18" x14ac:dyDescent="0.35">
      <c r="Q223">
        <v>217</v>
      </c>
      <c r="R223">
        <f t="shared" si="3"/>
        <v>646.62898206018519</v>
      </c>
    </row>
    <row r="224" spans="17:18" x14ac:dyDescent="0.35">
      <c r="Q224">
        <v>218</v>
      </c>
      <c r="R224">
        <f t="shared" si="3"/>
        <v>652.60242824074078</v>
      </c>
    </row>
    <row r="225" spans="17:18" x14ac:dyDescent="0.35">
      <c r="Q225">
        <v>219</v>
      </c>
      <c r="R225">
        <f t="shared" si="3"/>
        <v>658.60333854166674</v>
      </c>
    </row>
    <row r="226" spans="17:18" x14ac:dyDescent="0.35">
      <c r="Q226">
        <v>220</v>
      </c>
      <c r="R226">
        <f t="shared" si="3"/>
        <v>664.63171296296298</v>
      </c>
    </row>
    <row r="227" spans="17:18" x14ac:dyDescent="0.35">
      <c r="Q227">
        <v>221</v>
      </c>
      <c r="R227">
        <f t="shared" si="3"/>
        <v>670.6875515046296</v>
      </c>
    </row>
    <row r="228" spans="17:18" x14ac:dyDescent="0.35">
      <c r="Q228">
        <v>222</v>
      </c>
      <c r="R228">
        <f t="shared" si="3"/>
        <v>676.7708541666666</v>
      </c>
    </row>
    <row r="229" spans="17:18" x14ac:dyDescent="0.35">
      <c r="Q229">
        <v>223</v>
      </c>
      <c r="R229">
        <f t="shared" si="3"/>
        <v>682.88162094907409</v>
      </c>
    </row>
    <row r="230" spans="17:18" x14ac:dyDescent="0.35">
      <c r="Q230">
        <v>224</v>
      </c>
      <c r="R230">
        <f t="shared" si="3"/>
        <v>689.01985185185185</v>
      </c>
    </row>
    <row r="231" spans="17:18" x14ac:dyDescent="0.35">
      <c r="Q231">
        <v>225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D2AC5-BEE5-4427-818D-925FC2915A20}">
  <dimension ref="A1:AK38"/>
  <sheetViews>
    <sheetView zoomScale="72" workbookViewId="0">
      <selection activeCell="J6" sqref="J6:O7"/>
    </sheetView>
  </sheetViews>
  <sheetFormatPr defaultRowHeight="14.5" x14ac:dyDescent="0.35"/>
  <cols>
    <col min="2" max="2" width="10.36328125" customWidth="1"/>
    <col min="3" max="3" width="12.26953125" customWidth="1"/>
    <col min="6" max="6" width="10.36328125" customWidth="1"/>
    <col min="10" max="10" width="11.81640625" bestFit="1" customWidth="1"/>
    <col min="11" max="11" width="12.90625" customWidth="1"/>
    <col min="12" max="12" width="12.7265625" customWidth="1"/>
    <col min="14" max="14" width="36.1796875" bestFit="1" customWidth="1"/>
    <col min="15" max="15" width="17.26953125" customWidth="1"/>
    <col min="17" max="17" width="13.90625" customWidth="1"/>
    <col min="18" max="18" width="9.7265625" bestFit="1" customWidth="1"/>
    <col min="19" max="19" width="10.7265625" customWidth="1"/>
    <col min="20" max="20" width="13.54296875" customWidth="1"/>
  </cols>
  <sheetData>
    <row r="1" spans="1:37" ht="15" thickBot="1" x14ac:dyDescent="0.4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 t="s">
        <v>73</v>
      </c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</row>
    <row r="2" spans="1:37" ht="15.5" customHeight="1" x14ac:dyDescent="0.35">
      <c r="A2" s="65"/>
      <c r="B2" s="39" t="s">
        <v>51</v>
      </c>
      <c r="C2" s="49">
        <v>23</v>
      </c>
      <c r="D2" s="26">
        <v>59</v>
      </c>
      <c r="E2" s="57"/>
      <c r="F2" s="60"/>
      <c r="G2" s="60"/>
      <c r="H2" s="61"/>
      <c r="I2" s="65"/>
      <c r="J2" s="32" t="s">
        <v>64</v>
      </c>
      <c r="K2" s="33" t="s">
        <v>65</v>
      </c>
      <c r="L2" s="33" t="s">
        <v>66</v>
      </c>
      <c r="M2" s="33" t="s">
        <v>67</v>
      </c>
      <c r="N2" s="33" t="s">
        <v>68</v>
      </c>
      <c r="O2" s="34" t="s">
        <v>69</v>
      </c>
      <c r="P2" s="65"/>
      <c r="Q2" s="65"/>
      <c r="R2" s="65" t="s">
        <v>70</v>
      </c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</row>
    <row r="3" spans="1:37" ht="15" thickBot="1" x14ac:dyDescent="0.4">
      <c r="A3" s="65"/>
      <c r="B3" s="42" t="s">
        <v>52</v>
      </c>
      <c r="C3" s="46">
        <v>14</v>
      </c>
      <c r="D3" s="64">
        <v>42</v>
      </c>
      <c r="E3" s="58"/>
      <c r="F3" s="62"/>
      <c r="G3" s="62"/>
      <c r="H3" s="7"/>
      <c r="I3" s="65"/>
      <c r="J3" s="35">
        <v>0.625</v>
      </c>
      <c r="K3" s="36">
        <v>14</v>
      </c>
      <c r="L3" s="36">
        <v>42</v>
      </c>
      <c r="M3" s="36">
        <v>110</v>
      </c>
      <c r="N3" s="36">
        <v>112</v>
      </c>
      <c r="O3" s="37">
        <f>0.5*(M3-0.5*(K3+L3))*25.4*J3-N3</f>
        <v>538.87499999999989</v>
      </c>
      <c r="P3" s="65"/>
      <c r="Q3" s="65"/>
      <c r="R3" s="66">
        <v>0.5</v>
      </c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</row>
    <row r="4" spans="1:37" x14ac:dyDescent="0.35">
      <c r="A4" s="65"/>
      <c r="B4" s="42" t="s">
        <v>53</v>
      </c>
      <c r="C4" t="s">
        <v>76</v>
      </c>
      <c r="D4" s="43">
        <v>0.56999999999999995</v>
      </c>
      <c r="E4" s="58"/>
      <c r="F4" s="62"/>
      <c r="G4" s="62"/>
      <c r="H4" s="7"/>
      <c r="I4" s="65"/>
      <c r="J4" s="65"/>
      <c r="K4" s="65"/>
      <c r="L4" s="65"/>
      <c r="M4" s="65"/>
      <c r="N4" s="65"/>
      <c r="O4" s="65"/>
      <c r="P4" s="65"/>
      <c r="Q4" s="65"/>
      <c r="R4" s="66">
        <v>0.625</v>
      </c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</row>
    <row r="5" spans="1:37" ht="15" thickBot="1" x14ac:dyDescent="0.4">
      <c r="A5" s="65"/>
      <c r="B5" s="44" t="s">
        <v>54</v>
      </c>
      <c r="C5" s="45">
        <v>12500</v>
      </c>
      <c r="D5" s="62"/>
      <c r="E5" s="58"/>
      <c r="F5" s="62"/>
      <c r="G5" s="62"/>
      <c r="H5" s="7"/>
      <c r="I5" s="65"/>
      <c r="J5" s="65"/>
      <c r="K5" s="65"/>
      <c r="L5" s="65"/>
      <c r="M5" s="65"/>
      <c r="N5" s="65"/>
      <c r="O5" s="65"/>
      <c r="P5" s="65"/>
      <c r="Q5" s="65"/>
      <c r="R5" s="66">
        <v>0.75</v>
      </c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</row>
    <row r="6" spans="1:37" ht="15" thickBot="1" x14ac:dyDescent="0.4">
      <c r="A6" s="65"/>
      <c r="B6" s="63"/>
      <c r="C6" s="58"/>
      <c r="D6" s="58"/>
      <c r="E6" s="58"/>
      <c r="F6" s="62"/>
      <c r="G6" s="62"/>
      <c r="H6" s="7"/>
      <c r="I6" s="65"/>
      <c r="J6" s="96"/>
      <c r="K6" s="96"/>
      <c r="L6" s="96"/>
      <c r="M6" s="96"/>
      <c r="N6" s="96"/>
      <c r="O6" s="96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</row>
    <row r="7" spans="1:37" ht="15" thickBot="1" x14ac:dyDescent="0.4">
      <c r="A7" s="65"/>
      <c r="B7" s="48" t="s">
        <v>55</v>
      </c>
      <c r="C7" s="62"/>
      <c r="D7" s="62"/>
      <c r="E7" s="58"/>
      <c r="F7" s="54" t="s">
        <v>61</v>
      </c>
      <c r="G7" s="55" t="s">
        <v>62</v>
      </c>
      <c r="H7" s="56" t="s">
        <v>63</v>
      </c>
      <c r="I7" s="65"/>
      <c r="J7" s="97"/>
      <c r="K7" s="96"/>
      <c r="L7" s="96"/>
      <c r="M7" s="96"/>
      <c r="N7" s="96"/>
      <c r="O7" s="98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</row>
    <row r="8" spans="1:37" x14ac:dyDescent="0.35">
      <c r="A8" s="65"/>
      <c r="B8" s="52" t="s">
        <v>56</v>
      </c>
      <c r="C8" s="40">
        <v>11</v>
      </c>
      <c r="D8" s="41">
        <v>27</v>
      </c>
      <c r="E8" s="58"/>
      <c r="F8" s="52">
        <f>(($C$5*60*(C8/D8)*($C$2/$D$2)*$D$4*PI())/1000)*$C$3/$D$3</f>
        <v>71.099980629972407</v>
      </c>
      <c r="G8" s="47">
        <v>12500</v>
      </c>
      <c r="H8" s="53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</row>
    <row r="9" spans="1:37" x14ac:dyDescent="0.35">
      <c r="A9" s="65"/>
      <c r="B9" s="42"/>
      <c r="C9" s="38"/>
      <c r="D9" s="43"/>
      <c r="E9" s="58"/>
      <c r="F9" s="42"/>
      <c r="G9" s="50">
        <f>$C$5*($C$8/$D$8)*($D$10/$C$10)</f>
        <v>8275.4629629629617</v>
      </c>
      <c r="H9" s="51">
        <f>$G$8-$G$9</f>
        <v>4224.5370370370383</v>
      </c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</row>
    <row r="10" spans="1:37" x14ac:dyDescent="0.35">
      <c r="A10" s="65"/>
      <c r="B10" s="42" t="s">
        <v>57</v>
      </c>
      <c r="C10" s="38">
        <v>16</v>
      </c>
      <c r="D10" s="43">
        <v>26</v>
      </c>
      <c r="E10" s="58"/>
      <c r="F10" s="42">
        <f>(($C$5*60*(C10/D10)*($C$2/$D$2)*$D$4*PI())/1000)*$C$3/$D$3</f>
        <v>107.39577493758064</v>
      </c>
      <c r="G10" s="38">
        <v>12500</v>
      </c>
      <c r="H10" s="43"/>
      <c r="I10" s="65"/>
      <c r="J10" s="65"/>
      <c r="K10" s="65"/>
      <c r="L10" s="65"/>
      <c r="M10" s="65"/>
      <c r="N10" s="65"/>
      <c r="O10" s="65"/>
      <c r="P10" s="65"/>
      <c r="Q10" s="69" t="s">
        <v>75</v>
      </c>
      <c r="R10" s="69" t="s">
        <v>71</v>
      </c>
      <c r="S10" s="69" t="s">
        <v>72</v>
      </c>
      <c r="T10" s="69" t="s">
        <v>74</v>
      </c>
      <c r="U10" s="69" t="s">
        <v>80</v>
      </c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</row>
    <row r="11" spans="1:37" x14ac:dyDescent="0.35">
      <c r="A11" s="65"/>
      <c r="B11" s="42"/>
      <c r="C11" s="38"/>
      <c r="D11" s="43"/>
      <c r="E11" s="58"/>
      <c r="F11" s="42"/>
      <c r="G11" s="50">
        <f>$C$5*($C$10/$D$10)*($D$12/$C$12)</f>
        <v>9502.2624434389145</v>
      </c>
      <c r="H11" s="51">
        <f>$G$10-$G$11</f>
        <v>2997.7375565610855</v>
      </c>
      <c r="I11" s="65"/>
      <c r="J11" s="65"/>
      <c r="K11" s="65"/>
      <c r="L11" s="65"/>
      <c r="M11" s="65"/>
      <c r="N11" s="65"/>
      <c r="O11" s="65"/>
      <c r="P11" s="65"/>
      <c r="Q11" s="69" t="s">
        <v>76</v>
      </c>
      <c r="R11" s="69">
        <v>165</v>
      </c>
      <c r="S11" s="69">
        <v>56</v>
      </c>
      <c r="T11" s="69">
        <v>17</v>
      </c>
      <c r="U11" s="70">
        <f>(((R11/25.4*S11/100+T11/2)*2)*25.4/1000)</f>
        <v>0.61660000000000004</v>
      </c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</row>
    <row r="12" spans="1:37" x14ac:dyDescent="0.35">
      <c r="A12" s="65"/>
      <c r="B12" s="42" t="s">
        <v>58</v>
      </c>
      <c r="C12" s="38">
        <v>17</v>
      </c>
      <c r="D12" s="43">
        <v>21</v>
      </c>
      <c r="E12" s="58"/>
      <c r="F12" s="42">
        <f>(($C$5*60*(C12/D12)*($C$2/$D$2)*$D$4*PI())/1000)*$C$3/$D$3</f>
        <v>141.27658488812699</v>
      </c>
      <c r="G12" s="38">
        <v>12500</v>
      </c>
      <c r="H12" s="43"/>
      <c r="I12" s="65"/>
      <c r="J12" s="65"/>
      <c r="K12" s="65"/>
      <c r="L12" s="65"/>
      <c r="M12" s="65"/>
      <c r="N12" s="65"/>
      <c r="O12" s="65"/>
      <c r="P12" s="65"/>
      <c r="Q12" s="69" t="s">
        <v>77</v>
      </c>
      <c r="R12" s="69">
        <v>190</v>
      </c>
      <c r="S12" s="69">
        <v>55</v>
      </c>
      <c r="T12" s="69">
        <v>17</v>
      </c>
      <c r="U12" s="70">
        <f>(((R12/25.4*S12/100+T12/2)*2)*25.4/1000)</f>
        <v>0.64079999999999993</v>
      </c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</row>
    <row r="13" spans="1:37" x14ac:dyDescent="0.35">
      <c r="A13" s="65"/>
      <c r="B13" s="42"/>
      <c r="C13" s="38"/>
      <c r="D13" s="43"/>
      <c r="E13" s="58"/>
      <c r="F13" s="42"/>
      <c r="G13" s="50">
        <f>$C$5*($C$12/$D$12)*($D$14/$C$14)</f>
        <v>10579.004329004329</v>
      </c>
      <c r="H13" s="51">
        <f>$G$12-$G$13</f>
        <v>1920.9956709956714</v>
      </c>
      <c r="I13" s="65"/>
      <c r="J13" s="65"/>
      <c r="K13" s="65"/>
      <c r="L13" s="65"/>
      <c r="M13" s="65"/>
      <c r="N13" s="65"/>
      <c r="O13" s="65"/>
      <c r="P13" s="65"/>
      <c r="Q13" s="69" t="s">
        <v>78</v>
      </c>
      <c r="R13" s="69">
        <v>150</v>
      </c>
      <c r="S13" s="69">
        <v>60</v>
      </c>
      <c r="T13" s="69">
        <v>17</v>
      </c>
      <c r="U13" s="70">
        <f>(((R13/25.4*S13/100+T13/2)*2)*25.4/1000)</f>
        <v>0.6117999999999999</v>
      </c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</row>
    <row r="14" spans="1:37" x14ac:dyDescent="0.35">
      <c r="A14" s="65"/>
      <c r="B14" s="42" t="s">
        <v>59</v>
      </c>
      <c r="C14" s="38">
        <v>22</v>
      </c>
      <c r="D14" s="43">
        <v>23</v>
      </c>
      <c r="E14" s="58"/>
      <c r="F14" s="42">
        <f>(($C$5*60*(C14/D14)*($C$2/$D$2)*$D$4*PI())/1000)*$C$3/$D$3</f>
        <v>166.93038930515254</v>
      </c>
      <c r="G14" s="38">
        <v>12500</v>
      </c>
      <c r="H14" s="43"/>
      <c r="I14" s="65"/>
      <c r="J14" s="65"/>
      <c r="K14" s="65"/>
      <c r="L14" s="65"/>
      <c r="M14" s="65"/>
      <c r="N14" s="65"/>
      <c r="O14" s="65"/>
      <c r="P14" s="65"/>
      <c r="Q14" s="69" t="s">
        <v>79</v>
      </c>
      <c r="R14" s="69">
        <v>160</v>
      </c>
      <c r="S14" s="69">
        <v>63</v>
      </c>
      <c r="T14" s="69">
        <v>17</v>
      </c>
      <c r="U14" s="70">
        <f>(((R14/25.4*S14/100+T14/2)*2)*25.4/1000)</f>
        <v>0.63339999999999996</v>
      </c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</row>
    <row r="15" spans="1:37" x14ac:dyDescent="0.35">
      <c r="A15" s="65"/>
      <c r="B15" s="42"/>
      <c r="C15" s="38"/>
      <c r="D15" s="43"/>
      <c r="E15" s="58"/>
      <c r="F15" s="42"/>
      <c r="G15" s="50">
        <f>$C$5*($C$14/$D$14)*($D$16/$C$16)</f>
        <v>10960.144927536232</v>
      </c>
      <c r="H15" s="51">
        <f>$G$14-$G$15</f>
        <v>1539.855072463768</v>
      </c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</row>
    <row r="16" spans="1:37" x14ac:dyDescent="0.35">
      <c r="A16" s="65"/>
      <c r="B16" s="72" t="s">
        <v>60</v>
      </c>
      <c r="C16" s="73">
        <v>24</v>
      </c>
      <c r="D16" s="74">
        <v>22</v>
      </c>
      <c r="E16" s="58"/>
      <c r="F16" s="72">
        <f>(($C$5*60*(C16/D16)*($C$2/$D$2)*$D$4*PI())/1000)*$C$3/$D$3</f>
        <v>190.38341920752939</v>
      </c>
      <c r="G16" s="73">
        <v>12500</v>
      </c>
      <c r="H16" s="74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</row>
    <row r="17" spans="1:37" x14ac:dyDescent="0.35">
      <c r="A17" s="65"/>
      <c r="B17" s="27"/>
      <c r="C17" s="23"/>
      <c r="D17" s="75"/>
      <c r="E17" s="58"/>
      <c r="F17" s="75"/>
      <c r="G17" s="77">
        <f>$C$5*($C$16/$D$16)*($D$18/$C$18)</f>
        <v>11454.545454545454</v>
      </c>
      <c r="H17" s="78">
        <f>$G$16-$G$17</f>
        <v>1045.454545454546</v>
      </c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</row>
    <row r="18" spans="1:37" ht="15" thickBot="1" x14ac:dyDescent="0.4">
      <c r="A18" s="65"/>
      <c r="B18" s="29" t="s">
        <v>98</v>
      </c>
      <c r="C18" s="30">
        <v>25</v>
      </c>
      <c r="D18" s="30">
        <v>21</v>
      </c>
      <c r="E18" s="59"/>
      <c r="F18" s="76">
        <f>(($C$5*60*(C18/D18)*($C$2/$D$2)*$D$4*PI())/1000)*$C$3/$D$3</f>
        <v>207.75968365901022</v>
      </c>
      <c r="G18" s="76"/>
      <c r="H18" s="31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</row>
    <row r="19" spans="1:37" x14ac:dyDescent="0.35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</row>
    <row r="20" spans="1:37" x14ac:dyDescent="0.35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</row>
    <row r="21" spans="1:37" x14ac:dyDescent="0.35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</row>
    <row r="22" spans="1:37" x14ac:dyDescent="0.35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</row>
    <row r="23" spans="1:37" x14ac:dyDescent="0.35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</row>
    <row r="24" spans="1:37" x14ac:dyDescent="0.35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</row>
    <row r="25" spans="1:37" x14ac:dyDescent="0.35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</row>
    <row r="26" spans="1:37" x14ac:dyDescent="0.35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</row>
    <row r="27" spans="1:37" x14ac:dyDescent="0.35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</row>
    <row r="28" spans="1:37" x14ac:dyDescent="0.35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</row>
    <row r="29" spans="1:37" x14ac:dyDescent="0.35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</row>
    <row r="30" spans="1:37" x14ac:dyDescent="0.35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</row>
    <row r="31" spans="1:37" x14ac:dyDescent="0.35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</row>
    <row r="32" spans="1:37" x14ac:dyDescent="0.35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</row>
    <row r="33" spans="1:37" x14ac:dyDescent="0.35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</row>
    <row r="34" spans="1:37" x14ac:dyDescent="0.35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</row>
    <row r="35" spans="1:37" x14ac:dyDescent="0.3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</row>
    <row r="36" spans="1:37" x14ac:dyDescent="0.3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</row>
    <row r="37" spans="1:37" x14ac:dyDescent="0.3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</row>
    <row r="38" spans="1:37" x14ac:dyDescent="0.3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</row>
  </sheetData>
  <phoneticPr fontId="6" type="noConversion"/>
  <dataValidations count="2">
    <dataValidation type="list" allowBlank="1" showInputMessage="1" showErrorMessage="1" sqref="J3 J7" xr:uid="{342DC48B-B6C3-48D3-A522-00CC9CF4E378}">
      <formula1>$R$3:$R$5</formula1>
    </dataValidation>
    <dataValidation type="list" allowBlank="1" showInputMessage="1" showErrorMessage="1" sqref="C4" xr:uid="{696C6969-E90D-4E4F-AEA7-F47DD4A03D13}">
      <formula1>$Q$11:$Q$14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72FD7-7472-47F4-9921-B920646EF84D}">
  <dimension ref="A1:T248"/>
  <sheetViews>
    <sheetView zoomScale="44" zoomScaleNormal="45" workbookViewId="0">
      <selection activeCell="S10" sqref="S10"/>
    </sheetView>
  </sheetViews>
  <sheetFormatPr defaultRowHeight="14.5" x14ac:dyDescent="0.35"/>
  <cols>
    <col min="2" max="2" width="9.453125" bestFit="1" customWidth="1"/>
    <col min="4" max="4" width="9.54296875" customWidth="1"/>
    <col min="8" max="8" width="19" bestFit="1" customWidth="1"/>
    <col min="9" max="10" width="14.453125" customWidth="1"/>
    <col min="11" max="11" width="13.36328125" customWidth="1"/>
    <col min="12" max="12" width="13.26953125" bestFit="1" customWidth="1"/>
    <col min="13" max="13" width="14.08984375" customWidth="1"/>
    <col min="15" max="15" width="15" customWidth="1"/>
    <col min="16" max="16" width="14.6328125" customWidth="1"/>
    <col min="17" max="17" width="14.54296875" customWidth="1"/>
    <col min="18" max="18" width="14.453125" customWidth="1"/>
    <col min="19" max="19" width="14" customWidth="1"/>
    <col min="20" max="20" width="13.6328125" customWidth="1"/>
  </cols>
  <sheetData>
    <row r="1" spans="1:20" x14ac:dyDescent="0.35">
      <c r="A1" t="s">
        <v>54</v>
      </c>
      <c r="B1" t="s">
        <v>81</v>
      </c>
      <c r="D1" t="s">
        <v>82</v>
      </c>
      <c r="H1" t="s">
        <v>83</v>
      </c>
      <c r="I1" t="s">
        <v>84</v>
      </c>
      <c r="J1" t="s">
        <v>85</v>
      </c>
      <c r="K1" t="s">
        <v>86</v>
      </c>
      <c r="L1" t="s">
        <v>87</v>
      </c>
      <c r="M1" t="s">
        <v>88</v>
      </c>
      <c r="O1" t="s">
        <v>90</v>
      </c>
      <c r="P1" t="s">
        <v>91</v>
      </c>
      <c r="Q1" t="s">
        <v>92</v>
      </c>
      <c r="R1" t="s">
        <v>93</v>
      </c>
      <c r="S1" t="s">
        <v>94</v>
      </c>
      <c r="T1" t="s">
        <v>95</v>
      </c>
    </row>
    <row r="2" spans="1:20" x14ac:dyDescent="0.35">
      <c r="A2">
        <v>5500</v>
      </c>
      <c r="B2">
        <v>16.497</v>
      </c>
      <c r="C2" s="22">
        <f>B2*5252/A2</f>
        <v>15.753135272727274</v>
      </c>
      <c r="D2" s="22">
        <f>B2*0.74569987</f>
        <v>12.301810755390001</v>
      </c>
      <c r="H2">
        <f>(($A2*60*('Gear Ratio Calc'!$C$8/'Gear Ratio Calc'!$D$8)*('Gear Ratio Calc'!$C$2)/'Gear Ratio Calc'!$D$2)*'Gear Ratio Calc'!$D$4*PI())/1000*('Gear Ratio Calc'!$C$3/'Gear Ratio Calc'!$D$3)</f>
        <v>31.283991477187847</v>
      </c>
      <c r="I2">
        <f>(($A2*60*('Gear Ratio Calc'!$C$10/'Gear Ratio Calc'!$D$10)*('Gear Ratio Calc'!$C$2)/'Gear Ratio Calc'!$D$2)*'Gear Ratio Calc'!$D$4*PI())/1000*('Gear Ratio Calc'!$C$3/'Gear Ratio Calc'!$D$3)</f>
        <v>47.254140972535488</v>
      </c>
      <c r="J2">
        <f>(($A2*60*('Gear Ratio Calc'!$C$12/'Gear Ratio Calc'!$D$12)*('Gear Ratio Calc'!$C$2)/'Gear Ratio Calc'!$D$2)*'Gear Ratio Calc'!$D$4*PI())/1000*('Gear Ratio Calc'!$C$3/'Gear Ratio Calc'!$D$3)</f>
        <v>62.16169735077586</v>
      </c>
      <c r="K2">
        <f>(($A2*60*('Gear Ratio Calc'!$C$14/'Gear Ratio Calc'!$D$14)*('Gear Ratio Calc'!$C$2)/'Gear Ratio Calc'!$D$2)*'Gear Ratio Calc'!$D$4*PI())/1000*('Gear Ratio Calc'!$C$3/'Gear Ratio Calc'!$D$3)</f>
        <v>73.449371294267138</v>
      </c>
      <c r="L2">
        <f>(($A2*60*('Gear Ratio Calc'!$C$16/'Gear Ratio Calc'!$D$16)*('Gear Ratio Calc'!$C$2)/'Gear Ratio Calc'!$D$2)*'Gear Ratio Calc'!$D$4*PI())/1000*('Gear Ratio Calc'!$C$3/'Gear Ratio Calc'!$D$3)</f>
        <v>83.768704451312914</v>
      </c>
      <c r="M2">
        <f>(($A2*60*('Gear Ratio Calc'!$C$18/'Gear Ratio Calc'!$D$18)*('Gear Ratio Calc'!$C$2)/'Gear Ratio Calc'!$D$2)*'Gear Ratio Calc'!$D$4*PI())/1000*('Gear Ratio Calc'!$C$3/'Gear Ratio Calc'!$D$3)</f>
        <v>91.414260809964475</v>
      </c>
      <c r="O2">
        <f>(D2*1000)/(H2*1000/3600)</f>
        <v>1415.6287809916309</v>
      </c>
      <c r="P2">
        <f>(D2*1000)/(I2*1000/3600)</f>
        <v>937.198683712052</v>
      </c>
      <c r="Q2">
        <f>(D2*1000)/(J2*1000/3600)</f>
        <v>712.44062834219324</v>
      </c>
      <c r="R2">
        <f>(D2*1000)/(K2*1000/3600)</f>
        <v>602.9529993112501</v>
      </c>
      <c r="S2">
        <f>(D2*1000)/(L2*1000/3600)</f>
        <v>528.67618055551645</v>
      </c>
      <c r="T2">
        <f>(D2*1000)/(M2*1000/3600)</f>
        <v>484.45962727269159</v>
      </c>
    </row>
    <row r="3" spans="1:20" x14ac:dyDescent="0.35">
      <c r="A3">
        <v>6000</v>
      </c>
      <c r="B3">
        <v>21.625</v>
      </c>
      <c r="C3" s="22">
        <f t="shared" ref="C3:C16" si="0">B3*5252/A3</f>
        <v>18.929083333333335</v>
      </c>
      <c r="D3" s="22">
        <f t="shared" ref="D3:D16" si="1">B3*0.74569987</f>
        <v>16.125759688750001</v>
      </c>
      <c r="H3">
        <f>(($A3*60*('Gear Ratio Calc'!$C$8/'Gear Ratio Calc'!$D$8)*('Gear Ratio Calc'!$C$2)/'Gear Ratio Calc'!$D$2)*'Gear Ratio Calc'!$D$4*PI())/1000*('Gear Ratio Calc'!$C$3/'Gear Ratio Calc'!$D$3)</f>
        <v>34.127990702386739</v>
      </c>
      <c r="I3">
        <f>(($A3*60*('Gear Ratio Calc'!$C$10/'Gear Ratio Calc'!$D$10)*('Gear Ratio Calc'!$C$2)/'Gear Ratio Calc'!$D$2)*'Gear Ratio Calc'!$D$4*PI())/1000*('Gear Ratio Calc'!$C$3/'Gear Ratio Calc'!$D$3)</f>
        <v>51.549971970038726</v>
      </c>
      <c r="J3">
        <f>(($A3*60*('Gear Ratio Calc'!$C$12/'Gear Ratio Calc'!$D$12)*('Gear Ratio Calc'!$C$2)/'Gear Ratio Calc'!$D$2)*'Gear Ratio Calc'!$D$4*PI())/1000*('Gear Ratio Calc'!$C$3/'Gear Ratio Calc'!$D$3)</f>
        <v>67.812760746300924</v>
      </c>
      <c r="K3">
        <f>(($A3*60*('Gear Ratio Calc'!$C$14/'Gear Ratio Calc'!$D$14)*('Gear Ratio Calc'!$C$2)/'Gear Ratio Calc'!$D$2)*'Gear Ratio Calc'!$D$4*PI())/1000*('Gear Ratio Calc'!$C$3/'Gear Ratio Calc'!$D$3)</f>
        <v>80.126586866473232</v>
      </c>
      <c r="L3">
        <f>(($A3*60*('Gear Ratio Calc'!$C$16/'Gear Ratio Calc'!$D$16)*('Gear Ratio Calc'!$C$2)/'Gear Ratio Calc'!$D$2)*'Gear Ratio Calc'!$D$4*PI())/1000*('Gear Ratio Calc'!$C$3/'Gear Ratio Calc'!$D$3)</f>
        <v>91.384041219614076</v>
      </c>
      <c r="M3">
        <f>(($A3*60*('Gear Ratio Calc'!$C$18/'Gear Ratio Calc'!$D$18)*('Gear Ratio Calc'!$C$2)/'Gear Ratio Calc'!$D$2)*'Gear Ratio Calc'!$D$4*PI())/1000*('Gear Ratio Calc'!$C$3/'Gear Ratio Calc'!$D$3)</f>
        <v>99.724648156324889</v>
      </c>
      <c r="O3">
        <f t="shared" ref="O3:O16" si="2">(D3*1000)/(H3*1000/3600)</f>
        <v>1701.0299664503859</v>
      </c>
      <c r="P3">
        <f t="shared" ref="P3:P16" si="3">(D3*1000)/(I3*1000/3600)</f>
        <v>1126.1448389000238</v>
      </c>
      <c r="Q3">
        <f t="shared" ref="Q3:Q16" si="4">(D3*1000)/(J3*1000/3600)</f>
        <v>856.07390468418134</v>
      </c>
      <c r="R3">
        <f t="shared" ref="R3:R16" si="5">(D3*1000)/(K3*1000/3600)</f>
        <v>724.51276348812735</v>
      </c>
      <c r="S3">
        <f t="shared" ref="S3:S16" si="6">(D3*1000)/(L3*1000/3600)</f>
        <v>635.2611911743727</v>
      </c>
      <c r="T3">
        <f t="shared" ref="T3:T16" si="7">(D3*1000)/(M3*1000/3600)</f>
        <v>582.13025518524319</v>
      </c>
    </row>
    <row r="4" spans="1:20" x14ac:dyDescent="0.35">
      <c r="A4">
        <v>6500</v>
      </c>
      <c r="B4">
        <v>24.01</v>
      </c>
      <c r="C4" s="22">
        <f t="shared" si="0"/>
        <v>19.400079999999999</v>
      </c>
      <c r="D4" s="22">
        <f t="shared" si="1"/>
        <v>17.904253878700001</v>
      </c>
      <c r="H4">
        <f>(($A4*60*('Gear Ratio Calc'!$C$8/'Gear Ratio Calc'!$D$8)*('Gear Ratio Calc'!$C$2)/'Gear Ratio Calc'!$D$2)*'Gear Ratio Calc'!$D$4*PI())/1000*('Gear Ratio Calc'!$C$3/'Gear Ratio Calc'!$D$3)</f>
        <v>36.971989927585639</v>
      </c>
      <c r="I4">
        <f>(($A4*60*('Gear Ratio Calc'!$C$10/'Gear Ratio Calc'!$D$10)*('Gear Ratio Calc'!$C$2)/'Gear Ratio Calc'!$D$2)*'Gear Ratio Calc'!$D$4*PI())/1000*('Gear Ratio Calc'!$C$3/'Gear Ratio Calc'!$D$3)</f>
        <v>55.84580296754195</v>
      </c>
      <c r="J4">
        <f>(($A4*60*('Gear Ratio Calc'!$C$12/'Gear Ratio Calc'!$D$12)*('Gear Ratio Calc'!$C$2)/'Gear Ratio Calc'!$D$2)*'Gear Ratio Calc'!$D$4*PI())/1000*('Gear Ratio Calc'!$C$3/'Gear Ratio Calc'!$D$3)</f>
        <v>73.463824141826009</v>
      </c>
      <c r="K4">
        <f>(($A4*60*('Gear Ratio Calc'!$C$14/'Gear Ratio Calc'!$D$14)*('Gear Ratio Calc'!$C$2)/'Gear Ratio Calc'!$D$2)*'Gear Ratio Calc'!$D$4*PI())/1000*('Gear Ratio Calc'!$C$3/'Gear Ratio Calc'!$D$3)</f>
        <v>86.803802438679327</v>
      </c>
      <c r="L4">
        <f>(($A4*60*('Gear Ratio Calc'!$C$16/'Gear Ratio Calc'!$D$16)*('Gear Ratio Calc'!$C$2)/'Gear Ratio Calc'!$D$2)*'Gear Ratio Calc'!$D$4*PI())/1000*('Gear Ratio Calc'!$C$3/'Gear Ratio Calc'!$D$3)</f>
        <v>98.999377987915238</v>
      </c>
      <c r="M4">
        <f>(($A4*60*('Gear Ratio Calc'!$C$18/'Gear Ratio Calc'!$D$18)*('Gear Ratio Calc'!$C$2)/'Gear Ratio Calc'!$D$2)*'Gear Ratio Calc'!$D$4*PI())/1000*('Gear Ratio Calc'!$C$3/'Gear Ratio Calc'!$D$3)</f>
        <v>108.03503550268529</v>
      </c>
      <c r="O4">
        <f t="shared" si="2"/>
        <v>1743.3552830011033</v>
      </c>
      <c r="P4">
        <f t="shared" si="3"/>
        <v>1154.1657660609155</v>
      </c>
      <c r="Q4">
        <f t="shared" si="4"/>
        <v>877.37488098748338</v>
      </c>
      <c r="R4">
        <f t="shared" si="5"/>
        <v>742.54021313009957</v>
      </c>
      <c r="S4">
        <f t="shared" si="6"/>
        <v>651.06786803436285</v>
      </c>
      <c r="T4">
        <f t="shared" si="7"/>
        <v>596.61491907148877</v>
      </c>
    </row>
    <row r="5" spans="1:20" x14ac:dyDescent="0.35">
      <c r="A5">
        <v>7000</v>
      </c>
      <c r="B5">
        <v>26.673999999999999</v>
      </c>
      <c r="C5" s="22">
        <f t="shared" si="0"/>
        <v>20.013121142857141</v>
      </c>
      <c r="D5" s="22">
        <f t="shared" si="1"/>
        <v>19.890798332380001</v>
      </c>
      <c r="H5">
        <f>(($A5*60*('Gear Ratio Calc'!$C$8/'Gear Ratio Calc'!$D$8)*('Gear Ratio Calc'!$C$2)/'Gear Ratio Calc'!$D$2)*'Gear Ratio Calc'!$D$4*PI())/1000*('Gear Ratio Calc'!$C$3/'Gear Ratio Calc'!$D$3)</f>
        <v>39.815989152784525</v>
      </c>
      <c r="I5">
        <f>(($A5*60*('Gear Ratio Calc'!$C$10/'Gear Ratio Calc'!$D$10)*('Gear Ratio Calc'!$C$2)/'Gear Ratio Calc'!$D$2)*'Gear Ratio Calc'!$D$4*PI())/1000*('Gear Ratio Calc'!$C$3/'Gear Ratio Calc'!$D$3)</f>
        <v>60.141633965045173</v>
      </c>
      <c r="J5">
        <f>(($A5*60*('Gear Ratio Calc'!$C$12/'Gear Ratio Calc'!$D$12)*('Gear Ratio Calc'!$C$2)/'Gear Ratio Calc'!$D$2)*'Gear Ratio Calc'!$D$4*PI())/1000*('Gear Ratio Calc'!$C$3/'Gear Ratio Calc'!$D$3)</f>
        <v>79.11488753735108</v>
      </c>
      <c r="K5">
        <f>(($A5*60*('Gear Ratio Calc'!$C$14/'Gear Ratio Calc'!$D$14)*('Gear Ratio Calc'!$C$2)/'Gear Ratio Calc'!$D$2)*'Gear Ratio Calc'!$D$4*PI())/1000*('Gear Ratio Calc'!$C$3/'Gear Ratio Calc'!$D$3)</f>
        <v>93.481018010885407</v>
      </c>
      <c r="L5">
        <f>(($A5*60*('Gear Ratio Calc'!$C$16/'Gear Ratio Calc'!$D$16)*('Gear Ratio Calc'!$C$2)/'Gear Ratio Calc'!$D$2)*'Gear Ratio Calc'!$D$4*PI())/1000*('Gear Ratio Calc'!$C$3/'Gear Ratio Calc'!$D$3)</f>
        <v>106.61471475621644</v>
      </c>
      <c r="M5">
        <f>(($A5*60*('Gear Ratio Calc'!$C$18/'Gear Ratio Calc'!$D$18)*('Gear Ratio Calc'!$C$2)/'Gear Ratio Calc'!$D$2)*'Gear Ratio Calc'!$D$4*PI())/1000*('Gear Ratio Calc'!$C$3/'Gear Ratio Calc'!$D$3)</f>
        <v>116.34542284904572</v>
      </c>
      <c r="O5">
        <f t="shared" si="2"/>
        <v>1798.4451854704253</v>
      </c>
      <c r="P5">
        <f t="shared" si="3"/>
        <v>1190.6373218623644</v>
      </c>
      <c r="Q5">
        <f t="shared" si="4"/>
        <v>905.09986458315495</v>
      </c>
      <c r="R5">
        <f t="shared" si="5"/>
        <v>766.00443084851429</v>
      </c>
      <c r="S5">
        <f t="shared" si="6"/>
        <v>671.64156617876961</v>
      </c>
      <c r="T5">
        <f t="shared" si="7"/>
        <v>615.4679079165453</v>
      </c>
    </row>
    <row r="6" spans="1:20" x14ac:dyDescent="0.35">
      <c r="A6">
        <v>7500</v>
      </c>
      <c r="B6">
        <v>30.46</v>
      </c>
      <c r="C6" s="22">
        <f t="shared" si="0"/>
        <v>21.330122666666668</v>
      </c>
      <c r="D6" s="22">
        <f t="shared" si="1"/>
        <v>22.714018040200003</v>
      </c>
      <c r="H6">
        <f>(($A6*60*('Gear Ratio Calc'!$C$8/'Gear Ratio Calc'!$D$8)*('Gear Ratio Calc'!$C$2)/'Gear Ratio Calc'!$D$2)*'Gear Ratio Calc'!$D$4*PI())/1000*('Gear Ratio Calc'!$C$3/'Gear Ratio Calc'!$D$3)</f>
        <v>42.659988377983424</v>
      </c>
      <c r="I6">
        <f>(($A6*60*('Gear Ratio Calc'!$C$10/'Gear Ratio Calc'!$D$10)*('Gear Ratio Calc'!$C$2)/'Gear Ratio Calc'!$D$2)*'Gear Ratio Calc'!$D$4*PI())/1000*('Gear Ratio Calc'!$C$3/'Gear Ratio Calc'!$D$3)</f>
        <v>64.437464962548404</v>
      </c>
      <c r="J6">
        <f>(($A6*60*('Gear Ratio Calc'!$C$12/'Gear Ratio Calc'!$D$12)*('Gear Ratio Calc'!$C$2)/'Gear Ratio Calc'!$D$2)*'Gear Ratio Calc'!$D$4*PI())/1000*('Gear Ratio Calc'!$C$3/'Gear Ratio Calc'!$D$3)</f>
        <v>84.765950932876166</v>
      </c>
      <c r="K6">
        <f>(($A6*60*('Gear Ratio Calc'!$C$14/'Gear Ratio Calc'!$D$14)*('Gear Ratio Calc'!$C$2)/'Gear Ratio Calc'!$D$2)*'Gear Ratio Calc'!$D$4*PI())/1000*('Gear Ratio Calc'!$C$3/'Gear Ratio Calc'!$D$3)</f>
        <v>100.15823358309152</v>
      </c>
      <c r="L6">
        <f>(($A6*60*('Gear Ratio Calc'!$C$16/'Gear Ratio Calc'!$D$16)*('Gear Ratio Calc'!$C$2)/'Gear Ratio Calc'!$D$2)*'Gear Ratio Calc'!$D$4*PI())/1000*('Gear Ratio Calc'!$C$3/'Gear Ratio Calc'!$D$3)</f>
        <v>114.23005152451761</v>
      </c>
      <c r="M6">
        <f>(($A6*60*('Gear Ratio Calc'!$C$18/'Gear Ratio Calc'!$D$18)*('Gear Ratio Calc'!$C$2)/'Gear Ratio Calc'!$D$2)*'Gear Ratio Calc'!$D$4*PI())/1000*('Gear Ratio Calc'!$C$3/'Gear Ratio Calc'!$D$3)</f>
        <v>124.65581019540612</v>
      </c>
      <c r="O6">
        <f t="shared" si="2"/>
        <v>1916.7952935243011</v>
      </c>
      <c r="P6">
        <f t="shared" si="3"/>
        <v>1268.9894767313658</v>
      </c>
      <c r="Q6">
        <f t="shared" si="4"/>
        <v>964.66168366909267</v>
      </c>
      <c r="R6">
        <f t="shared" si="5"/>
        <v>816.41281020479494</v>
      </c>
      <c r="S6">
        <f t="shared" si="6"/>
        <v>715.84021764333465</v>
      </c>
      <c r="T6">
        <f t="shared" si="7"/>
        <v>655.96994489498309</v>
      </c>
    </row>
    <row r="7" spans="1:20" x14ac:dyDescent="0.35">
      <c r="A7">
        <v>8000</v>
      </c>
      <c r="B7">
        <v>32.44</v>
      </c>
      <c r="C7" s="22">
        <f t="shared" si="0"/>
        <v>21.296859999999995</v>
      </c>
      <c r="D7" s="22">
        <f t="shared" si="1"/>
        <v>24.1905037828</v>
      </c>
      <c r="H7">
        <f>(($A7*60*('Gear Ratio Calc'!$C$8/'Gear Ratio Calc'!$D$8)*('Gear Ratio Calc'!$C$2)/'Gear Ratio Calc'!$D$2)*'Gear Ratio Calc'!$D$4*PI())/1000*('Gear Ratio Calc'!$C$3/'Gear Ratio Calc'!$D$3)</f>
        <v>45.503987603182317</v>
      </c>
      <c r="I7">
        <f>(($A7*60*('Gear Ratio Calc'!$C$10/'Gear Ratio Calc'!$D$10)*('Gear Ratio Calc'!$C$2)/'Gear Ratio Calc'!$D$2)*'Gear Ratio Calc'!$D$4*PI())/1000*('Gear Ratio Calc'!$C$3/'Gear Ratio Calc'!$D$3)</f>
        <v>68.73329596005162</v>
      </c>
      <c r="J7">
        <f>(($A7*60*('Gear Ratio Calc'!$C$12/'Gear Ratio Calc'!$D$12)*('Gear Ratio Calc'!$C$2)/'Gear Ratio Calc'!$D$2)*'Gear Ratio Calc'!$D$4*PI())/1000*('Gear Ratio Calc'!$C$3/'Gear Ratio Calc'!$D$3)</f>
        <v>90.417014328401265</v>
      </c>
      <c r="K7">
        <f>(($A7*60*('Gear Ratio Calc'!$C$14/'Gear Ratio Calc'!$D$14)*('Gear Ratio Calc'!$C$2)/'Gear Ratio Calc'!$D$2)*'Gear Ratio Calc'!$D$4*PI())/1000*('Gear Ratio Calc'!$C$3/'Gear Ratio Calc'!$D$3)</f>
        <v>106.83544915529764</v>
      </c>
      <c r="L7">
        <f>(($A7*60*('Gear Ratio Calc'!$C$16/'Gear Ratio Calc'!$D$16)*('Gear Ratio Calc'!$C$2)/'Gear Ratio Calc'!$D$2)*'Gear Ratio Calc'!$D$4*PI())/1000*('Gear Ratio Calc'!$C$3/'Gear Ratio Calc'!$D$3)</f>
        <v>121.84538829281878</v>
      </c>
      <c r="M7">
        <f>(($A7*60*('Gear Ratio Calc'!$C$18/'Gear Ratio Calc'!$D$18)*('Gear Ratio Calc'!$C$2)/'Gear Ratio Calc'!$D$2)*'Gear Ratio Calc'!$D$4*PI())/1000*('Gear Ratio Calc'!$C$3/'Gear Ratio Calc'!$D$3)</f>
        <v>132.96619754176652</v>
      </c>
      <c r="O7">
        <f t="shared" si="2"/>
        <v>1913.8062004040646</v>
      </c>
      <c r="P7">
        <f t="shared" si="3"/>
        <v>1267.0105863786166</v>
      </c>
      <c r="Q7">
        <f t="shared" si="4"/>
        <v>963.15736883080342</v>
      </c>
      <c r="R7">
        <f t="shared" si="5"/>
        <v>815.13967794987911</v>
      </c>
      <c r="S7">
        <f t="shared" si="6"/>
        <v>714.72392052127088</v>
      </c>
      <c r="T7">
        <f t="shared" si="7"/>
        <v>654.94701080494656</v>
      </c>
    </row>
    <row r="8" spans="1:20" x14ac:dyDescent="0.35">
      <c r="A8">
        <v>8500</v>
      </c>
      <c r="B8">
        <v>37.86</v>
      </c>
      <c r="C8" s="22">
        <f t="shared" si="0"/>
        <v>23.393025882352941</v>
      </c>
      <c r="D8" s="22">
        <f t="shared" si="1"/>
        <v>28.232197078200002</v>
      </c>
      <c r="H8">
        <f>(($A8*60*('Gear Ratio Calc'!$C$8/'Gear Ratio Calc'!$D$8)*('Gear Ratio Calc'!$C$2)/'Gear Ratio Calc'!$D$2)*'Gear Ratio Calc'!$D$4*PI())/1000*('Gear Ratio Calc'!$C$3/'Gear Ratio Calc'!$D$3)</f>
        <v>48.347986828381217</v>
      </c>
      <c r="I8">
        <f>(($A8*60*('Gear Ratio Calc'!$C$10/'Gear Ratio Calc'!$D$10)*('Gear Ratio Calc'!$C$2)/'Gear Ratio Calc'!$D$2)*'Gear Ratio Calc'!$D$4*PI())/1000*('Gear Ratio Calc'!$C$3/'Gear Ratio Calc'!$D$3)</f>
        <v>73.029126957554851</v>
      </c>
      <c r="J8">
        <f>(($A8*60*('Gear Ratio Calc'!$C$12/'Gear Ratio Calc'!$D$12)*('Gear Ratio Calc'!$C$2)/'Gear Ratio Calc'!$D$2)*'Gear Ratio Calc'!$D$4*PI())/1000*('Gear Ratio Calc'!$C$3/'Gear Ratio Calc'!$D$3)</f>
        <v>96.068077723926308</v>
      </c>
      <c r="K8">
        <f>(($A8*60*('Gear Ratio Calc'!$C$14/'Gear Ratio Calc'!$D$14)*('Gear Ratio Calc'!$C$2)/'Gear Ratio Calc'!$D$2)*'Gear Ratio Calc'!$D$4*PI())/1000*('Gear Ratio Calc'!$C$3/'Gear Ratio Calc'!$D$3)</f>
        <v>113.51266472750373</v>
      </c>
      <c r="L8">
        <f>(($A8*60*('Gear Ratio Calc'!$C$16/'Gear Ratio Calc'!$D$16)*('Gear Ratio Calc'!$C$2)/'Gear Ratio Calc'!$D$2)*'Gear Ratio Calc'!$D$4*PI())/1000*('Gear Ratio Calc'!$C$3/'Gear Ratio Calc'!$D$3)</f>
        <v>129.46072506111994</v>
      </c>
      <c r="M8">
        <f>(($A8*60*('Gear Ratio Calc'!$C$18/'Gear Ratio Calc'!$D$18)*('Gear Ratio Calc'!$C$2)/'Gear Ratio Calc'!$D$2)*'Gear Ratio Calc'!$D$4*PI())/1000*('Gear Ratio Calc'!$C$3/'Gear Ratio Calc'!$D$3)</f>
        <v>141.27658488812693</v>
      </c>
      <c r="O8">
        <f t="shared" si="2"/>
        <v>2102.1745919285668</v>
      </c>
      <c r="P8">
        <f t="shared" si="3"/>
        <v>1391.7174381749307</v>
      </c>
      <c r="Q8">
        <f t="shared" si="4"/>
        <v>1057.9571475718931</v>
      </c>
      <c r="R8">
        <f t="shared" si="5"/>
        <v>895.37065952513024</v>
      </c>
      <c r="S8">
        <f t="shared" si="6"/>
        <v>785.07137538073027</v>
      </c>
      <c r="T8">
        <f t="shared" si="7"/>
        <v>719.41086034888724</v>
      </c>
    </row>
    <row r="9" spans="1:20" x14ac:dyDescent="0.35">
      <c r="A9">
        <v>9000</v>
      </c>
      <c r="B9">
        <v>46.83</v>
      </c>
      <c r="C9" s="22">
        <f t="shared" si="0"/>
        <v>27.327906666666667</v>
      </c>
      <c r="D9" s="22">
        <f t="shared" si="1"/>
        <v>34.921124912099998</v>
      </c>
      <c r="H9">
        <f>(($A9*60*('Gear Ratio Calc'!$C$8/'Gear Ratio Calc'!$D$8)*('Gear Ratio Calc'!$C$2)/'Gear Ratio Calc'!$D$2)*'Gear Ratio Calc'!$D$4*PI())/1000*('Gear Ratio Calc'!$C$3/'Gear Ratio Calc'!$D$3)</f>
        <v>51.191986053580116</v>
      </c>
      <c r="I9">
        <f>(($A9*60*('Gear Ratio Calc'!$C$10/'Gear Ratio Calc'!$D$10)*('Gear Ratio Calc'!$C$2)/'Gear Ratio Calc'!$D$2)*'Gear Ratio Calc'!$D$4*PI())/1000*('Gear Ratio Calc'!$C$3/'Gear Ratio Calc'!$D$3)</f>
        <v>77.324957955058068</v>
      </c>
      <c r="J9">
        <f>(($A9*60*('Gear Ratio Calc'!$C$12/'Gear Ratio Calc'!$D$12)*('Gear Ratio Calc'!$C$2)/'Gear Ratio Calc'!$D$2)*'Gear Ratio Calc'!$D$4*PI())/1000*('Gear Ratio Calc'!$C$3/'Gear Ratio Calc'!$D$3)</f>
        <v>101.71914111945139</v>
      </c>
      <c r="K9">
        <f>(($A9*60*('Gear Ratio Calc'!$C$14/'Gear Ratio Calc'!$D$14)*('Gear Ratio Calc'!$C$2)/'Gear Ratio Calc'!$D$2)*'Gear Ratio Calc'!$D$4*PI())/1000*('Gear Ratio Calc'!$C$3/'Gear Ratio Calc'!$D$3)</f>
        <v>120.18988029970984</v>
      </c>
      <c r="L9">
        <f>(($A9*60*('Gear Ratio Calc'!$C$16/'Gear Ratio Calc'!$D$16)*('Gear Ratio Calc'!$C$2)/'Gear Ratio Calc'!$D$2)*'Gear Ratio Calc'!$D$4*PI())/1000*('Gear Ratio Calc'!$C$3/'Gear Ratio Calc'!$D$3)</f>
        <v>137.07606182942112</v>
      </c>
      <c r="M9">
        <f>(($A9*60*('Gear Ratio Calc'!$C$18/'Gear Ratio Calc'!$D$18)*('Gear Ratio Calc'!$C$2)/'Gear Ratio Calc'!$D$2)*'Gear Ratio Calc'!$D$4*PI())/1000*('Gear Ratio Calc'!$C$3/'Gear Ratio Calc'!$D$3)</f>
        <v>149.58697223448735</v>
      </c>
      <c r="O9">
        <f t="shared" si="2"/>
        <v>2455.7759793101059</v>
      </c>
      <c r="P9">
        <f t="shared" si="3"/>
        <v>1625.8146529691908</v>
      </c>
      <c r="Q9">
        <f t="shared" si="4"/>
        <v>1235.913401352145</v>
      </c>
      <c r="R9">
        <f t="shared" si="5"/>
        <v>1045.9786578543046</v>
      </c>
      <c r="S9">
        <f t="shared" si="6"/>
        <v>917.12621449544088</v>
      </c>
      <c r="T9">
        <f t="shared" si="7"/>
        <v>840.42111291945844</v>
      </c>
    </row>
    <row r="10" spans="1:20" x14ac:dyDescent="0.35">
      <c r="A10">
        <v>9500</v>
      </c>
      <c r="B10">
        <v>53.555</v>
      </c>
      <c r="C10" s="22">
        <f t="shared" si="0"/>
        <v>29.607458947368421</v>
      </c>
      <c r="D10" s="22">
        <f t="shared" si="1"/>
        <v>39.935956537850004</v>
      </c>
      <c r="H10">
        <f>(($A10*60*('Gear Ratio Calc'!$C$8/'Gear Ratio Calc'!$D$8)*('Gear Ratio Calc'!$C$2)/'Gear Ratio Calc'!$D$2)*'Gear Ratio Calc'!$D$4*PI())/1000*('Gear Ratio Calc'!$C$3/'Gear Ratio Calc'!$D$3)</f>
        <v>54.035985278779009</v>
      </c>
      <c r="I10">
        <f>(($A10*60*('Gear Ratio Calc'!$C$10/'Gear Ratio Calc'!$D$10)*('Gear Ratio Calc'!$C$2)/'Gear Ratio Calc'!$D$2)*'Gear Ratio Calc'!$D$4*PI())/1000*('Gear Ratio Calc'!$C$3/'Gear Ratio Calc'!$D$3)</f>
        <v>81.620788952561298</v>
      </c>
      <c r="J10">
        <f>(($A10*60*('Gear Ratio Calc'!$C$12/'Gear Ratio Calc'!$D$12)*('Gear Ratio Calc'!$C$2)/'Gear Ratio Calc'!$D$2)*'Gear Ratio Calc'!$D$4*PI())/1000*('Gear Ratio Calc'!$C$3/'Gear Ratio Calc'!$D$3)</f>
        <v>107.37020451497645</v>
      </c>
      <c r="K10">
        <f>(($A10*60*('Gear Ratio Calc'!$C$14/'Gear Ratio Calc'!$D$14)*('Gear Ratio Calc'!$C$2)/'Gear Ratio Calc'!$D$2)*'Gear Ratio Calc'!$D$4*PI())/1000*('Gear Ratio Calc'!$C$3/'Gear Ratio Calc'!$D$3)</f>
        <v>126.86709587191595</v>
      </c>
      <c r="L10">
        <f>(($A10*60*('Gear Ratio Calc'!$C$16/'Gear Ratio Calc'!$D$16)*('Gear Ratio Calc'!$C$2)/'Gear Ratio Calc'!$D$2)*'Gear Ratio Calc'!$D$4*PI())/1000*('Gear Ratio Calc'!$C$3/'Gear Ratio Calc'!$D$3)</f>
        <v>144.6913985977223</v>
      </c>
      <c r="M10">
        <f>(($A10*60*('Gear Ratio Calc'!$C$18/'Gear Ratio Calc'!$D$18)*('Gear Ratio Calc'!$C$2)/'Gear Ratio Calc'!$D$2)*'Gear Ratio Calc'!$D$4*PI())/1000*('Gear Ratio Calc'!$C$3/'Gear Ratio Calc'!$D$3)</f>
        <v>157.89735958084773</v>
      </c>
      <c r="O10">
        <f t="shared" si="2"/>
        <v>2660.6240784642655</v>
      </c>
      <c r="P10">
        <f t="shared" si="3"/>
        <v>1761.4316815758796</v>
      </c>
      <c r="Q10">
        <f t="shared" si="4"/>
        <v>1339.0068891617548</v>
      </c>
      <c r="R10">
        <f t="shared" si="5"/>
        <v>1133.2287741607056</v>
      </c>
      <c r="S10">
        <f t="shared" si="6"/>
        <v>993.62812806844499</v>
      </c>
      <c r="T10">
        <f t="shared" si="7"/>
        <v>910.5246846299932</v>
      </c>
    </row>
    <row r="11" spans="1:20" x14ac:dyDescent="0.35">
      <c r="A11">
        <v>10000</v>
      </c>
      <c r="B11">
        <v>56.569000000000003</v>
      </c>
      <c r="C11" s="22">
        <f t="shared" si="0"/>
        <v>29.710038800000003</v>
      </c>
      <c r="D11" s="22">
        <f t="shared" si="1"/>
        <v>42.183495946030007</v>
      </c>
      <c r="H11">
        <f>(($A11*60*('Gear Ratio Calc'!$C$8/'Gear Ratio Calc'!$D$8)*('Gear Ratio Calc'!$C$2)/'Gear Ratio Calc'!$D$2)*'Gear Ratio Calc'!$D$4*PI())/1000*('Gear Ratio Calc'!$C$3/'Gear Ratio Calc'!$D$3)</f>
        <v>56.879984503977894</v>
      </c>
      <c r="I11">
        <f>(($A11*60*('Gear Ratio Calc'!$C$10/'Gear Ratio Calc'!$D$10)*('Gear Ratio Calc'!$C$2)/'Gear Ratio Calc'!$D$2)*'Gear Ratio Calc'!$D$4*PI())/1000*('Gear Ratio Calc'!$C$3/'Gear Ratio Calc'!$D$3)</f>
        <v>85.916619950064515</v>
      </c>
      <c r="J11">
        <f>(($A11*60*('Gear Ratio Calc'!$C$12/'Gear Ratio Calc'!$D$12)*('Gear Ratio Calc'!$C$2)/'Gear Ratio Calc'!$D$2)*'Gear Ratio Calc'!$D$4*PI())/1000*('Gear Ratio Calc'!$C$3/'Gear Ratio Calc'!$D$3)</f>
        <v>113.02126791050156</v>
      </c>
      <c r="K11">
        <f>(($A11*60*('Gear Ratio Calc'!$C$14/'Gear Ratio Calc'!$D$14)*('Gear Ratio Calc'!$C$2)/'Gear Ratio Calc'!$D$2)*'Gear Ratio Calc'!$D$4*PI())/1000*('Gear Ratio Calc'!$C$3/'Gear Ratio Calc'!$D$3)</f>
        <v>133.54431144412203</v>
      </c>
      <c r="L11">
        <f>(($A11*60*('Gear Ratio Calc'!$C$16/'Gear Ratio Calc'!$D$16)*('Gear Ratio Calc'!$C$2)/'Gear Ratio Calc'!$D$2)*'Gear Ratio Calc'!$D$4*PI())/1000*('Gear Ratio Calc'!$C$3/'Gear Ratio Calc'!$D$3)</f>
        <v>152.30673536602347</v>
      </c>
      <c r="M11">
        <f>(($A11*60*('Gear Ratio Calc'!$C$18/'Gear Ratio Calc'!$D$18)*('Gear Ratio Calc'!$C$2)/'Gear Ratio Calc'!$D$2)*'Gear Ratio Calc'!$D$4*PI())/1000*('Gear Ratio Calc'!$C$3/'Gear Ratio Calc'!$D$3)</f>
        <v>166.20774692720818</v>
      </c>
      <c r="O11">
        <f t="shared" si="2"/>
        <v>2669.8422429262032</v>
      </c>
      <c r="P11">
        <f t="shared" si="3"/>
        <v>1767.5344478631807</v>
      </c>
      <c r="Q11">
        <f t="shared" si="4"/>
        <v>1343.6460961131868</v>
      </c>
      <c r="R11">
        <f t="shared" si="5"/>
        <v>1137.1550293944938</v>
      </c>
      <c r="S11">
        <f t="shared" si="6"/>
        <v>997.07071417923021</v>
      </c>
      <c r="T11">
        <f t="shared" si="7"/>
        <v>913.67934535696702</v>
      </c>
    </row>
    <row r="12" spans="1:20" x14ac:dyDescent="0.35">
      <c r="A12">
        <v>10500</v>
      </c>
      <c r="B12">
        <v>60.771000000000001</v>
      </c>
      <c r="C12" s="22">
        <f t="shared" si="0"/>
        <v>30.39707542857143</v>
      </c>
      <c r="D12" s="22">
        <f t="shared" si="1"/>
        <v>45.316926799770002</v>
      </c>
      <c r="H12">
        <f>(($A12*60*('Gear Ratio Calc'!$C$8/'Gear Ratio Calc'!$D$8)*('Gear Ratio Calc'!$C$2)/'Gear Ratio Calc'!$D$2)*'Gear Ratio Calc'!$D$4*PI())/1000*('Gear Ratio Calc'!$C$3/'Gear Ratio Calc'!$D$3)</f>
        <v>59.723983729176794</v>
      </c>
      <c r="I12">
        <f>(($A12*60*('Gear Ratio Calc'!$C$10/'Gear Ratio Calc'!$D$10)*('Gear Ratio Calc'!$C$2)/'Gear Ratio Calc'!$D$2)*'Gear Ratio Calc'!$D$4*PI())/1000*('Gear Ratio Calc'!$C$3/'Gear Ratio Calc'!$D$3)</f>
        <v>90.212450947567746</v>
      </c>
      <c r="J12">
        <f>(($A12*60*('Gear Ratio Calc'!$C$12/'Gear Ratio Calc'!$D$12)*('Gear Ratio Calc'!$C$2)/'Gear Ratio Calc'!$D$2)*'Gear Ratio Calc'!$D$4*PI())/1000*('Gear Ratio Calc'!$C$3/'Gear Ratio Calc'!$D$3)</f>
        <v>118.67233130602662</v>
      </c>
      <c r="K12">
        <f>(($A12*60*('Gear Ratio Calc'!$C$14/'Gear Ratio Calc'!$D$14)*('Gear Ratio Calc'!$C$2)/'Gear Ratio Calc'!$D$2)*'Gear Ratio Calc'!$D$4*PI())/1000*('Gear Ratio Calc'!$C$3/'Gear Ratio Calc'!$D$3)</f>
        <v>140.22152701632814</v>
      </c>
      <c r="L12">
        <f>(($A12*60*('Gear Ratio Calc'!$C$16/'Gear Ratio Calc'!$D$16)*('Gear Ratio Calc'!$C$2)/'Gear Ratio Calc'!$D$2)*'Gear Ratio Calc'!$D$4*PI())/1000*('Gear Ratio Calc'!$C$3/'Gear Ratio Calc'!$D$3)</f>
        <v>159.92207213432462</v>
      </c>
      <c r="M12">
        <f>(($A12*60*('Gear Ratio Calc'!$C$18/'Gear Ratio Calc'!$D$18)*('Gear Ratio Calc'!$C$2)/'Gear Ratio Calc'!$D$2)*'Gear Ratio Calc'!$D$4*PI())/1000*('Gear Ratio Calc'!$C$3/'Gear Ratio Calc'!$D$3)</f>
        <v>174.51813427356856</v>
      </c>
      <c r="O12">
        <f t="shared" si="2"/>
        <v>2731.5816242089222</v>
      </c>
      <c r="P12">
        <f t="shared" si="3"/>
        <v>1808.4082049160922</v>
      </c>
      <c r="Q12">
        <f t="shared" si="4"/>
        <v>1374.7175494384774</v>
      </c>
      <c r="R12">
        <f t="shared" si="5"/>
        <v>1163.4514325334296</v>
      </c>
      <c r="S12">
        <f t="shared" si="6"/>
        <v>1020.1277053372829</v>
      </c>
      <c r="T12">
        <f t="shared" si="7"/>
        <v>934.80793361816438</v>
      </c>
    </row>
    <row r="13" spans="1:20" x14ac:dyDescent="0.35">
      <c r="A13">
        <v>11000</v>
      </c>
      <c r="B13">
        <v>64.552999999999997</v>
      </c>
      <c r="C13" s="22">
        <f t="shared" si="0"/>
        <v>30.82112327272727</v>
      </c>
      <c r="D13" s="22">
        <f t="shared" si="1"/>
        <v>48.137163708110002</v>
      </c>
      <c r="H13">
        <f>(($A13*60*('Gear Ratio Calc'!$C$8/'Gear Ratio Calc'!$D$8)*('Gear Ratio Calc'!$C$2)/'Gear Ratio Calc'!$D$2)*'Gear Ratio Calc'!$D$4*PI())/1000*('Gear Ratio Calc'!$C$3/'Gear Ratio Calc'!$D$3)</f>
        <v>62.567982954375694</v>
      </c>
      <c r="I13">
        <f>(($A13*60*('Gear Ratio Calc'!$C$10/'Gear Ratio Calc'!$D$10)*('Gear Ratio Calc'!$C$2)/'Gear Ratio Calc'!$D$2)*'Gear Ratio Calc'!$D$4*PI())/1000*('Gear Ratio Calc'!$C$3/'Gear Ratio Calc'!$D$3)</f>
        <v>94.508281945070976</v>
      </c>
      <c r="J13">
        <f>(($A13*60*('Gear Ratio Calc'!$C$12/'Gear Ratio Calc'!$D$12)*('Gear Ratio Calc'!$C$2)/'Gear Ratio Calc'!$D$2)*'Gear Ratio Calc'!$D$4*PI())/1000*('Gear Ratio Calc'!$C$3/'Gear Ratio Calc'!$D$3)</f>
        <v>124.32339470155172</v>
      </c>
      <c r="K13">
        <f>(($A13*60*('Gear Ratio Calc'!$C$14/'Gear Ratio Calc'!$D$14)*('Gear Ratio Calc'!$C$2)/'Gear Ratio Calc'!$D$2)*'Gear Ratio Calc'!$D$4*PI())/1000*('Gear Ratio Calc'!$C$3/'Gear Ratio Calc'!$D$3)</f>
        <v>146.89874258853428</v>
      </c>
      <c r="L13">
        <f>(($A13*60*('Gear Ratio Calc'!$C$16/'Gear Ratio Calc'!$D$16)*('Gear Ratio Calc'!$C$2)/'Gear Ratio Calc'!$D$2)*'Gear Ratio Calc'!$D$4*PI())/1000*('Gear Ratio Calc'!$C$3/'Gear Ratio Calc'!$D$3)</f>
        <v>167.53740890262583</v>
      </c>
      <c r="M13">
        <f>(($A13*60*('Gear Ratio Calc'!$C$18/'Gear Ratio Calc'!$D$18)*('Gear Ratio Calc'!$C$2)/'Gear Ratio Calc'!$D$2)*'Gear Ratio Calc'!$D$4*PI())/1000*('Gear Ratio Calc'!$C$3/'Gear Ratio Calc'!$D$3)</f>
        <v>182.82852161992895</v>
      </c>
      <c r="O13">
        <f t="shared" si="2"/>
        <v>2769.687964458773</v>
      </c>
      <c r="P13">
        <f t="shared" si="3"/>
        <v>1833.6360135074283</v>
      </c>
      <c r="Q13">
        <f t="shared" si="4"/>
        <v>1393.8952500870948</v>
      </c>
      <c r="R13">
        <f t="shared" si="5"/>
        <v>1179.6819107879955</v>
      </c>
      <c r="S13">
        <f t="shared" si="6"/>
        <v>1034.3587768503442</v>
      </c>
      <c r="T13">
        <f t="shared" si="7"/>
        <v>947.84877005922465</v>
      </c>
    </row>
    <row r="14" spans="1:20" x14ac:dyDescent="0.35">
      <c r="A14">
        <v>11500</v>
      </c>
      <c r="B14">
        <v>66.444000000000003</v>
      </c>
      <c r="C14" s="22">
        <f t="shared" si="0"/>
        <v>30.344685913043481</v>
      </c>
      <c r="D14" s="22">
        <f t="shared" si="1"/>
        <v>49.547282162280005</v>
      </c>
      <c r="H14">
        <f>(($A14*60*('Gear Ratio Calc'!$C$8/'Gear Ratio Calc'!$D$8)*('Gear Ratio Calc'!$C$2)/'Gear Ratio Calc'!$D$2)*'Gear Ratio Calc'!$D$4*PI())/1000*('Gear Ratio Calc'!$C$3/'Gear Ratio Calc'!$D$3)</f>
        <v>65.411982179574593</v>
      </c>
      <c r="I14">
        <f>(($A14*60*('Gear Ratio Calc'!$C$10/'Gear Ratio Calc'!$D$10)*('Gear Ratio Calc'!$C$2)/'Gear Ratio Calc'!$D$2)*'Gear Ratio Calc'!$D$4*PI())/1000*('Gear Ratio Calc'!$C$3/'Gear Ratio Calc'!$D$3)</f>
        <v>98.804112942574207</v>
      </c>
      <c r="J14">
        <f>(($A14*60*('Gear Ratio Calc'!$C$12/'Gear Ratio Calc'!$D$12)*('Gear Ratio Calc'!$C$2)/'Gear Ratio Calc'!$D$2)*'Gear Ratio Calc'!$D$4*PI())/1000*('Gear Ratio Calc'!$C$3/'Gear Ratio Calc'!$D$3)</f>
        <v>129.97445809707676</v>
      </c>
      <c r="K14">
        <f>(($A14*60*('Gear Ratio Calc'!$C$14/'Gear Ratio Calc'!$D$14)*('Gear Ratio Calc'!$C$2)/'Gear Ratio Calc'!$D$2)*'Gear Ratio Calc'!$D$4*PI())/1000*('Gear Ratio Calc'!$C$3/'Gear Ratio Calc'!$D$3)</f>
        <v>153.57595816074033</v>
      </c>
      <c r="L14">
        <f>(($A14*60*('Gear Ratio Calc'!$C$16/'Gear Ratio Calc'!$D$16)*('Gear Ratio Calc'!$C$2)/'Gear Ratio Calc'!$D$2)*'Gear Ratio Calc'!$D$4*PI())/1000*('Gear Ratio Calc'!$C$3/'Gear Ratio Calc'!$D$3)</f>
        <v>175.152745670927</v>
      </c>
      <c r="M14">
        <f>(($A14*60*('Gear Ratio Calc'!$C$18/'Gear Ratio Calc'!$D$18)*('Gear Ratio Calc'!$C$2)/'Gear Ratio Calc'!$D$2)*'Gear Ratio Calc'!$D$4*PI())/1000*('Gear Ratio Calc'!$C$3/'Gear Ratio Calc'!$D$3)</f>
        <v>191.13890896628939</v>
      </c>
      <c r="O14">
        <f t="shared" si="2"/>
        <v>2726.8737292585133</v>
      </c>
      <c r="P14">
        <f t="shared" si="3"/>
        <v>1805.291404092442</v>
      </c>
      <c r="Q14">
        <f t="shared" si="4"/>
        <v>1372.3482166856575</v>
      </c>
      <c r="R14">
        <f t="shared" si="5"/>
        <v>1161.4462180175153</v>
      </c>
      <c r="S14">
        <f t="shared" si="6"/>
        <v>1018.3695100008648</v>
      </c>
      <c r="T14">
        <f t="shared" si="7"/>
        <v>933.19678734624688</v>
      </c>
    </row>
    <row r="15" spans="1:20" x14ac:dyDescent="0.35">
      <c r="A15">
        <v>12000</v>
      </c>
      <c r="B15">
        <v>63.121000000000002</v>
      </c>
      <c r="C15" s="22">
        <f t="shared" si="0"/>
        <v>27.625957666666668</v>
      </c>
      <c r="D15" s="22">
        <f t="shared" si="1"/>
        <v>47.069321494270007</v>
      </c>
      <c r="H15">
        <f>(($A15*60*('Gear Ratio Calc'!$C$8/'Gear Ratio Calc'!$D$8)*('Gear Ratio Calc'!$C$2)/'Gear Ratio Calc'!$D$2)*'Gear Ratio Calc'!$D$4*PI())/1000*('Gear Ratio Calc'!$C$3/'Gear Ratio Calc'!$D$3)</f>
        <v>68.255981404773479</v>
      </c>
      <c r="I15">
        <f>(($A15*60*('Gear Ratio Calc'!$C$10/'Gear Ratio Calc'!$D$10)*('Gear Ratio Calc'!$C$2)/'Gear Ratio Calc'!$D$2)*'Gear Ratio Calc'!$D$4*PI())/1000*('Gear Ratio Calc'!$C$3/'Gear Ratio Calc'!$D$3)</f>
        <v>103.09994394007745</v>
      </c>
      <c r="J15">
        <f>(($A15*60*('Gear Ratio Calc'!$C$12/'Gear Ratio Calc'!$D$12)*('Gear Ratio Calc'!$C$2)/'Gear Ratio Calc'!$D$2)*'Gear Ratio Calc'!$D$4*PI())/1000*('Gear Ratio Calc'!$C$3/'Gear Ratio Calc'!$D$3)</f>
        <v>135.62552149260185</v>
      </c>
      <c r="K15">
        <f>(($A15*60*('Gear Ratio Calc'!$C$14/'Gear Ratio Calc'!$D$14)*('Gear Ratio Calc'!$C$2)/'Gear Ratio Calc'!$D$2)*'Gear Ratio Calc'!$D$4*PI())/1000*('Gear Ratio Calc'!$C$3/'Gear Ratio Calc'!$D$3)</f>
        <v>160.25317373294646</v>
      </c>
      <c r="L15">
        <f>(($A15*60*('Gear Ratio Calc'!$C$16/'Gear Ratio Calc'!$D$16)*('Gear Ratio Calc'!$C$2)/'Gear Ratio Calc'!$D$2)*'Gear Ratio Calc'!$D$4*PI())/1000*('Gear Ratio Calc'!$C$3/'Gear Ratio Calc'!$D$3)</f>
        <v>182.76808243922815</v>
      </c>
      <c r="M15">
        <f>(($A15*60*('Gear Ratio Calc'!$C$18/'Gear Ratio Calc'!$D$18)*('Gear Ratio Calc'!$C$2)/'Gear Ratio Calc'!$D$2)*'Gear Ratio Calc'!$D$4*PI())/1000*('Gear Ratio Calc'!$C$3/'Gear Ratio Calc'!$D$3)</f>
        <v>199.44929631264978</v>
      </c>
      <c r="O15">
        <f t="shared" si="2"/>
        <v>2482.5598268743311</v>
      </c>
      <c r="P15">
        <f t="shared" si="3"/>
        <v>1643.5465520510613</v>
      </c>
      <c r="Q15">
        <f t="shared" si="4"/>
        <v>1249.3928540478662</v>
      </c>
      <c r="R15">
        <f t="shared" si="5"/>
        <v>1057.3865929279557</v>
      </c>
      <c r="S15">
        <f t="shared" si="6"/>
        <v>927.12882423393239</v>
      </c>
      <c r="T15">
        <f t="shared" si="7"/>
        <v>849.58714075254886</v>
      </c>
    </row>
    <row r="16" spans="1:20" x14ac:dyDescent="0.35">
      <c r="A16">
        <v>12500</v>
      </c>
      <c r="B16">
        <v>58.082999999999998</v>
      </c>
      <c r="C16" s="22">
        <f t="shared" si="0"/>
        <v>24.404153279999999</v>
      </c>
      <c r="D16" s="22">
        <f t="shared" si="1"/>
        <v>43.312485549210002</v>
      </c>
      <c r="H16">
        <f>(($A16*60*('Gear Ratio Calc'!$C$8/'Gear Ratio Calc'!$D$8)*('Gear Ratio Calc'!$C$2)/'Gear Ratio Calc'!$D$2)*'Gear Ratio Calc'!$D$4*PI())/1000*('Gear Ratio Calc'!$C$3/'Gear Ratio Calc'!$D$3)</f>
        <v>71.099980629972393</v>
      </c>
      <c r="I16">
        <f>(($A16*60*('Gear Ratio Calc'!$C$10/'Gear Ratio Calc'!$D$10)*('Gear Ratio Calc'!$C$2)/'Gear Ratio Calc'!$D$2)*'Gear Ratio Calc'!$D$4*PI())/1000*('Gear Ratio Calc'!$C$3/'Gear Ratio Calc'!$D$3)</f>
        <v>107.39577493758065</v>
      </c>
      <c r="J16">
        <f>(($A16*60*('Gear Ratio Calc'!$C$12/'Gear Ratio Calc'!$D$12)*('Gear Ratio Calc'!$C$2)/'Gear Ratio Calc'!$D$2)*'Gear Ratio Calc'!$D$4*PI())/1000*('Gear Ratio Calc'!$C$3/'Gear Ratio Calc'!$D$3)</f>
        <v>141.27658488812693</v>
      </c>
      <c r="K16">
        <f>(($A16*60*('Gear Ratio Calc'!$C$14/'Gear Ratio Calc'!$D$14)*('Gear Ratio Calc'!$C$2)/'Gear Ratio Calc'!$D$2)*'Gear Ratio Calc'!$D$4*PI())/1000*('Gear Ratio Calc'!$C$3/'Gear Ratio Calc'!$D$3)</f>
        <v>166.93038930515252</v>
      </c>
      <c r="L16">
        <f>(($A16*60*('Gear Ratio Calc'!$C$16/'Gear Ratio Calc'!$D$16)*('Gear Ratio Calc'!$C$2)/'Gear Ratio Calc'!$D$2)*'Gear Ratio Calc'!$D$4*PI())/1000*('Gear Ratio Calc'!$C$3/'Gear Ratio Calc'!$D$3)</f>
        <v>190.38341920752936</v>
      </c>
      <c r="M16">
        <f>(($A16*60*('Gear Ratio Calc'!$C$18/'Gear Ratio Calc'!$D$18)*('Gear Ratio Calc'!$C$2)/'Gear Ratio Calc'!$D$2)*'Gear Ratio Calc'!$D$4*PI())/1000*('Gear Ratio Calc'!$C$3/'Gear Ratio Calc'!$D$3)</f>
        <v>207.75968365901019</v>
      </c>
      <c r="O16">
        <f t="shared" si="2"/>
        <v>2193.037840455127</v>
      </c>
      <c r="P16">
        <f t="shared" si="3"/>
        <v>1451.8722740050148</v>
      </c>
      <c r="Q16">
        <f t="shared" si="4"/>
        <v>1103.6857105558483</v>
      </c>
      <c r="R16">
        <f t="shared" si="5"/>
        <v>934.07167278644317</v>
      </c>
      <c r="S16">
        <f t="shared" si="6"/>
        <v>819.00487251564937</v>
      </c>
      <c r="T16">
        <f>(D16*1000)/(M16*1000/3600)</f>
        <v>750.50628317797702</v>
      </c>
    </row>
    <row r="23" spans="2:3" x14ac:dyDescent="0.35">
      <c r="B23" t="s">
        <v>118</v>
      </c>
      <c r="C23" t="s">
        <v>119</v>
      </c>
    </row>
    <row r="24" spans="2:3" x14ac:dyDescent="0.35">
      <c r="B24">
        <v>0</v>
      </c>
      <c r="C24">
        <f>(0.5*$B$9*$B$4*(B24*1000/3600)^2)</f>
        <v>0</v>
      </c>
    </row>
    <row r="25" spans="2:3" x14ac:dyDescent="0.35">
      <c r="B25">
        <v>1</v>
      </c>
      <c r="C25">
        <f>(0.5*$B$9*$B$4*(B25*1000/3600)^2)</f>
        <v>43.37917824074075</v>
      </c>
    </row>
    <row r="26" spans="2:3" x14ac:dyDescent="0.35">
      <c r="B26">
        <v>2</v>
      </c>
      <c r="C26">
        <f t="shared" ref="C25:C88" si="8">(0.5*$B$9*$B$4*(B26*1000/3600)^2)</f>
        <v>173.516712962963</v>
      </c>
    </row>
    <row r="27" spans="2:3" x14ac:dyDescent="0.35">
      <c r="B27">
        <v>3</v>
      </c>
      <c r="C27">
        <f t="shared" si="8"/>
        <v>390.41260416666677</v>
      </c>
    </row>
    <row r="28" spans="2:3" x14ac:dyDescent="0.35">
      <c r="B28">
        <v>4</v>
      </c>
      <c r="C28">
        <f t="shared" si="8"/>
        <v>694.06685185185199</v>
      </c>
    </row>
    <row r="29" spans="2:3" x14ac:dyDescent="0.35">
      <c r="B29">
        <v>5</v>
      </c>
      <c r="C29">
        <f t="shared" si="8"/>
        <v>1084.4794560185185</v>
      </c>
    </row>
    <row r="30" spans="2:3" x14ac:dyDescent="0.35">
      <c r="B30">
        <v>6</v>
      </c>
      <c r="C30">
        <f t="shared" si="8"/>
        <v>1561.6504166666671</v>
      </c>
    </row>
    <row r="31" spans="2:3" x14ac:dyDescent="0.35">
      <c r="B31">
        <v>7</v>
      </c>
      <c r="C31">
        <f t="shared" si="8"/>
        <v>2125.5797337962963</v>
      </c>
    </row>
    <row r="32" spans="2:3" x14ac:dyDescent="0.35">
      <c r="B32">
        <v>8</v>
      </c>
      <c r="C32">
        <f t="shared" si="8"/>
        <v>2776.267407407408</v>
      </c>
    </row>
    <row r="33" spans="2:3" x14ac:dyDescent="0.35">
      <c r="B33">
        <v>9</v>
      </c>
      <c r="C33">
        <f t="shared" si="8"/>
        <v>3513.7134375000001</v>
      </c>
    </row>
    <row r="34" spans="2:3" x14ac:dyDescent="0.35">
      <c r="B34">
        <v>10</v>
      </c>
      <c r="C34">
        <f t="shared" si="8"/>
        <v>4337.9178240740739</v>
      </c>
    </row>
    <row r="35" spans="2:3" x14ac:dyDescent="0.35">
      <c r="B35">
        <v>11</v>
      </c>
      <c r="C35">
        <f t="shared" si="8"/>
        <v>5248.8805671296295</v>
      </c>
    </row>
    <row r="36" spans="2:3" x14ac:dyDescent="0.35">
      <c r="B36">
        <v>12</v>
      </c>
      <c r="C36">
        <f t="shared" si="8"/>
        <v>6246.6016666666683</v>
      </c>
    </row>
    <row r="37" spans="2:3" x14ac:dyDescent="0.35">
      <c r="B37">
        <v>13</v>
      </c>
      <c r="C37">
        <f t="shared" si="8"/>
        <v>7331.0811226851856</v>
      </c>
    </row>
    <row r="38" spans="2:3" x14ac:dyDescent="0.35">
      <c r="B38">
        <v>14</v>
      </c>
      <c r="C38">
        <f t="shared" si="8"/>
        <v>8502.3189351851852</v>
      </c>
    </row>
    <row r="39" spans="2:3" x14ac:dyDescent="0.35">
      <c r="B39">
        <v>15</v>
      </c>
      <c r="C39">
        <f t="shared" si="8"/>
        <v>9760.3151041666697</v>
      </c>
    </row>
    <row r="40" spans="2:3" x14ac:dyDescent="0.35">
      <c r="B40">
        <v>16</v>
      </c>
      <c r="C40">
        <f t="shared" si="8"/>
        <v>11105.069629629632</v>
      </c>
    </row>
    <row r="41" spans="2:3" x14ac:dyDescent="0.35">
      <c r="B41">
        <v>17</v>
      </c>
      <c r="C41">
        <f t="shared" si="8"/>
        <v>12536.582511574075</v>
      </c>
    </row>
    <row r="42" spans="2:3" x14ac:dyDescent="0.35">
      <c r="B42">
        <v>18</v>
      </c>
      <c r="C42">
        <f t="shared" si="8"/>
        <v>14054.85375</v>
      </c>
    </row>
    <row r="43" spans="2:3" x14ac:dyDescent="0.35">
      <c r="B43">
        <v>19</v>
      </c>
      <c r="C43">
        <f t="shared" si="8"/>
        <v>15659.883344907408</v>
      </c>
    </row>
    <row r="44" spans="2:3" x14ac:dyDescent="0.35">
      <c r="B44">
        <v>20</v>
      </c>
      <c r="C44">
        <f t="shared" si="8"/>
        <v>17351.671296296296</v>
      </c>
    </row>
    <row r="45" spans="2:3" x14ac:dyDescent="0.35">
      <c r="B45">
        <v>21</v>
      </c>
      <c r="C45">
        <f t="shared" si="8"/>
        <v>19130.217604166664</v>
      </c>
    </row>
    <row r="46" spans="2:3" x14ac:dyDescent="0.35">
      <c r="B46">
        <v>22</v>
      </c>
      <c r="C46">
        <f t="shared" si="8"/>
        <v>20995.522268518518</v>
      </c>
    </row>
    <row r="47" spans="2:3" x14ac:dyDescent="0.35">
      <c r="B47">
        <v>23</v>
      </c>
      <c r="C47">
        <f t="shared" si="8"/>
        <v>22947.585289351857</v>
      </c>
    </row>
    <row r="48" spans="2:3" x14ac:dyDescent="0.35">
      <c r="B48">
        <v>24</v>
      </c>
      <c r="C48">
        <f t="shared" si="8"/>
        <v>24986.406666666673</v>
      </c>
    </row>
    <row r="49" spans="2:3" x14ac:dyDescent="0.35">
      <c r="B49">
        <v>25</v>
      </c>
      <c r="C49">
        <f t="shared" si="8"/>
        <v>27111.986400462967</v>
      </c>
    </row>
    <row r="50" spans="2:3" x14ac:dyDescent="0.35">
      <c r="B50">
        <v>26</v>
      </c>
      <c r="C50">
        <f t="shared" si="8"/>
        <v>29324.324490740742</v>
      </c>
    </row>
    <row r="51" spans="2:3" x14ac:dyDescent="0.35">
      <c r="B51">
        <v>27</v>
      </c>
      <c r="C51">
        <f t="shared" si="8"/>
        <v>31623.420937500003</v>
      </c>
    </row>
    <row r="52" spans="2:3" x14ac:dyDescent="0.35">
      <c r="B52">
        <v>28</v>
      </c>
      <c r="C52">
        <f t="shared" si="8"/>
        <v>34009.275740740741</v>
      </c>
    </row>
    <row r="53" spans="2:3" x14ac:dyDescent="0.35">
      <c r="B53">
        <v>29</v>
      </c>
      <c r="C53">
        <f t="shared" si="8"/>
        <v>36481.888900462967</v>
      </c>
    </row>
    <row r="54" spans="2:3" x14ac:dyDescent="0.35">
      <c r="B54">
        <v>30</v>
      </c>
      <c r="C54">
        <f t="shared" si="8"/>
        <v>39041.260416666679</v>
      </c>
    </row>
    <row r="55" spans="2:3" x14ac:dyDescent="0.35">
      <c r="B55">
        <v>31</v>
      </c>
      <c r="C55">
        <f t="shared" si="8"/>
        <v>41687.390289351853</v>
      </c>
    </row>
    <row r="56" spans="2:3" x14ac:dyDescent="0.35">
      <c r="B56">
        <v>32</v>
      </c>
      <c r="C56">
        <f t="shared" si="8"/>
        <v>44420.278518518528</v>
      </c>
    </row>
    <row r="57" spans="2:3" x14ac:dyDescent="0.35">
      <c r="B57">
        <v>33</v>
      </c>
      <c r="C57">
        <f t="shared" si="8"/>
        <v>47239.925104166665</v>
      </c>
    </row>
    <row r="58" spans="2:3" x14ac:dyDescent="0.35">
      <c r="B58">
        <v>34</v>
      </c>
      <c r="C58">
        <f t="shared" si="8"/>
        <v>50146.330046296302</v>
      </c>
    </row>
    <row r="59" spans="2:3" x14ac:dyDescent="0.35">
      <c r="B59">
        <v>35</v>
      </c>
      <c r="C59">
        <f t="shared" si="8"/>
        <v>53139.493344907401</v>
      </c>
    </row>
    <row r="60" spans="2:3" x14ac:dyDescent="0.35">
      <c r="B60">
        <v>36</v>
      </c>
      <c r="C60">
        <f t="shared" si="8"/>
        <v>56219.415000000001</v>
      </c>
    </row>
    <row r="61" spans="2:3" x14ac:dyDescent="0.35">
      <c r="B61">
        <v>37</v>
      </c>
      <c r="C61">
        <f t="shared" si="8"/>
        <v>59386.095011574092</v>
      </c>
    </row>
    <row r="62" spans="2:3" x14ac:dyDescent="0.35">
      <c r="B62">
        <v>38</v>
      </c>
      <c r="C62">
        <f t="shared" si="8"/>
        <v>62639.533379629633</v>
      </c>
    </row>
    <row r="63" spans="2:3" x14ac:dyDescent="0.35">
      <c r="B63">
        <v>39</v>
      </c>
      <c r="C63">
        <f t="shared" si="8"/>
        <v>65979.73010416668</v>
      </c>
    </row>
    <row r="64" spans="2:3" x14ac:dyDescent="0.35">
      <c r="B64">
        <v>40</v>
      </c>
      <c r="C64">
        <f t="shared" si="8"/>
        <v>69406.685185185182</v>
      </c>
    </row>
    <row r="65" spans="2:3" x14ac:dyDescent="0.35">
      <c r="B65">
        <v>41</v>
      </c>
      <c r="C65">
        <f t="shared" si="8"/>
        <v>72920.398622685199</v>
      </c>
    </row>
    <row r="66" spans="2:3" x14ac:dyDescent="0.35">
      <c r="B66">
        <v>42</v>
      </c>
      <c r="C66">
        <f t="shared" si="8"/>
        <v>76520.870416666658</v>
      </c>
    </row>
    <row r="67" spans="2:3" x14ac:dyDescent="0.35">
      <c r="B67">
        <v>43</v>
      </c>
      <c r="C67">
        <f t="shared" si="8"/>
        <v>80208.10056712963</v>
      </c>
    </row>
    <row r="68" spans="2:3" x14ac:dyDescent="0.35">
      <c r="B68">
        <v>44</v>
      </c>
      <c r="C68">
        <f t="shared" si="8"/>
        <v>83982.089074074072</v>
      </c>
    </row>
    <row r="69" spans="2:3" x14ac:dyDescent="0.35">
      <c r="B69">
        <v>45</v>
      </c>
      <c r="C69">
        <f t="shared" si="8"/>
        <v>87842.8359375</v>
      </c>
    </row>
    <row r="70" spans="2:3" x14ac:dyDescent="0.35">
      <c r="B70">
        <v>46</v>
      </c>
      <c r="C70">
        <f t="shared" si="8"/>
        <v>91790.341157407427</v>
      </c>
    </row>
    <row r="71" spans="2:3" x14ac:dyDescent="0.35">
      <c r="B71">
        <v>47</v>
      </c>
      <c r="C71">
        <f t="shared" si="8"/>
        <v>95824.604733796295</v>
      </c>
    </row>
    <row r="72" spans="2:3" x14ac:dyDescent="0.35">
      <c r="B72">
        <v>48</v>
      </c>
      <c r="C72">
        <f t="shared" si="8"/>
        <v>99945.626666666692</v>
      </c>
    </row>
    <row r="73" spans="2:3" x14ac:dyDescent="0.35">
      <c r="B73">
        <v>49</v>
      </c>
      <c r="C73">
        <f t="shared" si="8"/>
        <v>104153.40695601852</v>
      </c>
    </row>
    <row r="74" spans="2:3" x14ac:dyDescent="0.35">
      <c r="B74">
        <v>50</v>
      </c>
      <c r="C74">
        <f t="shared" si="8"/>
        <v>108447.94560185187</v>
      </c>
    </row>
    <row r="75" spans="2:3" x14ac:dyDescent="0.35">
      <c r="B75">
        <v>51</v>
      </c>
      <c r="C75">
        <f t="shared" si="8"/>
        <v>112829.24260416666</v>
      </c>
    </row>
    <row r="76" spans="2:3" x14ac:dyDescent="0.35">
      <c r="B76">
        <v>52</v>
      </c>
      <c r="C76">
        <f t="shared" si="8"/>
        <v>117297.29796296297</v>
      </c>
    </row>
    <row r="77" spans="2:3" x14ac:dyDescent="0.35">
      <c r="B77">
        <v>53</v>
      </c>
      <c r="C77">
        <f t="shared" si="8"/>
        <v>121852.11167824073</v>
      </c>
    </row>
    <row r="78" spans="2:3" x14ac:dyDescent="0.35">
      <c r="B78">
        <v>54</v>
      </c>
      <c r="C78">
        <f t="shared" si="8"/>
        <v>126493.68375000001</v>
      </c>
    </row>
    <row r="79" spans="2:3" x14ac:dyDescent="0.35">
      <c r="B79">
        <v>55</v>
      </c>
      <c r="C79">
        <f t="shared" si="8"/>
        <v>131222.01417824076</v>
      </c>
    </row>
    <row r="80" spans="2:3" x14ac:dyDescent="0.35">
      <c r="B80">
        <v>56</v>
      </c>
      <c r="C80">
        <f t="shared" si="8"/>
        <v>136037.10296296296</v>
      </c>
    </row>
    <row r="81" spans="2:3" x14ac:dyDescent="0.35">
      <c r="B81">
        <v>57</v>
      </c>
      <c r="C81">
        <f t="shared" si="8"/>
        <v>140938.9501041667</v>
      </c>
    </row>
    <row r="82" spans="2:3" x14ac:dyDescent="0.35">
      <c r="B82">
        <v>58</v>
      </c>
      <c r="C82">
        <f t="shared" si="8"/>
        <v>145927.55560185187</v>
      </c>
    </row>
    <row r="83" spans="2:3" x14ac:dyDescent="0.35">
      <c r="B83">
        <v>59</v>
      </c>
      <c r="C83">
        <f t="shared" si="8"/>
        <v>151002.91945601851</v>
      </c>
    </row>
    <row r="84" spans="2:3" x14ac:dyDescent="0.35">
      <c r="B84">
        <v>60</v>
      </c>
      <c r="C84">
        <f t="shared" si="8"/>
        <v>156165.04166666672</v>
      </c>
    </row>
    <row r="85" spans="2:3" x14ac:dyDescent="0.35">
      <c r="B85">
        <v>61</v>
      </c>
      <c r="C85">
        <f t="shared" si="8"/>
        <v>161413.92223379627</v>
      </c>
    </row>
    <row r="86" spans="2:3" x14ac:dyDescent="0.35">
      <c r="B86">
        <v>62</v>
      </c>
      <c r="C86">
        <f t="shared" si="8"/>
        <v>166749.56115740741</v>
      </c>
    </row>
    <row r="87" spans="2:3" x14ac:dyDescent="0.35">
      <c r="B87">
        <v>63</v>
      </c>
      <c r="C87">
        <f t="shared" si="8"/>
        <v>172171.9584375</v>
      </c>
    </row>
    <row r="88" spans="2:3" x14ac:dyDescent="0.35">
      <c r="B88">
        <v>64</v>
      </c>
      <c r="C88">
        <f t="shared" si="8"/>
        <v>177681.11407407411</v>
      </c>
    </row>
    <row r="89" spans="2:3" x14ac:dyDescent="0.35">
      <c r="B89">
        <v>65</v>
      </c>
      <c r="C89">
        <f t="shared" ref="C89:C152" si="9">(0.5*$B$9*$B$4*(B89*1000/3600)^2)</f>
        <v>183277.02806712966</v>
      </c>
    </row>
    <row r="90" spans="2:3" x14ac:dyDescent="0.35">
      <c r="B90">
        <v>66</v>
      </c>
      <c r="C90">
        <f t="shared" si="9"/>
        <v>188959.70041666666</v>
      </c>
    </row>
    <row r="91" spans="2:3" x14ac:dyDescent="0.35">
      <c r="B91">
        <v>67</v>
      </c>
      <c r="C91">
        <f t="shared" si="9"/>
        <v>194729.13112268518</v>
      </c>
    </row>
    <row r="92" spans="2:3" x14ac:dyDescent="0.35">
      <c r="B92">
        <v>68</v>
      </c>
      <c r="C92">
        <f t="shared" si="9"/>
        <v>200585.32018518521</v>
      </c>
    </row>
    <row r="93" spans="2:3" x14ac:dyDescent="0.35">
      <c r="B93">
        <v>69</v>
      </c>
      <c r="C93">
        <f t="shared" si="9"/>
        <v>206528.2676041667</v>
      </c>
    </row>
    <row r="94" spans="2:3" x14ac:dyDescent="0.35">
      <c r="B94">
        <v>70</v>
      </c>
      <c r="C94">
        <f t="shared" si="9"/>
        <v>212557.97337962961</v>
      </c>
    </row>
    <row r="95" spans="2:3" x14ac:dyDescent="0.35">
      <c r="B95">
        <v>71</v>
      </c>
      <c r="C95">
        <f t="shared" si="9"/>
        <v>218674.43751157407</v>
      </c>
    </row>
    <row r="96" spans="2:3" x14ac:dyDescent="0.35">
      <c r="B96">
        <v>72</v>
      </c>
      <c r="C96">
        <f t="shared" si="9"/>
        <v>224877.66</v>
      </c>
    </row>
    <row r="97" spans="2:3" x14ac:dyDescent="0.35">
      <c r="B97">
        <v>73</v>
      </c>
      <c r="C97">
        <f t="shared" si="9"/>
        <v>231167.64084490744</v>
      </c>
    </row>
    <row r="98" spans="2:3" x14ac:dyDescent="0.35">
      <c r="B98">
        <v>74</v>
      </c>
      <c r="C98">
        <f t="shared" si="9"/>
        <v>237544.38004629637</v>
      </c>
    </row>
    <row r="99" spans="2:3" x14ac:dyDescent="0.35">
      <c r="B99">
        <v>75</v>
      </c>
      <c r="C99">
        <f t="shared" si="9"/>
        <v>244007.87760416666</v>
      </c>
    </row>
    <row r="100" spans="2:3" x14ac:dyDescent="0.35">
      <c r="B100">
        <v>76</v>
      </c>
      <c r="C100">
        <f t="shared" si="9"/>
        <v>250558.13351851853</v>
      </c>
    </row>
    <row r="101" spans="2:3" x14ac:dyDescent="0.35">
      <c r="B101">
        <v>77</v>
      </c>
      <c r="C101">
        <f t="shared" si="9"/>
        <v>257195.14778935187</v>
      </c>
    </row>
    <row r="102" spans="2:3" x14ac:dyDescent="0.35">
      <c r="B102">
        <v>78</v>
      </c>
      <c r="C102">
        <f t="shared" si="9"/>
        <v>263918.92041666672</v>
      </c>
    </row>
    <row r="103" spans="2:3" x14ac:dyDescent="0.35">
      <c r="B103">
        <v>79</v>
      </c>
      <c r="C103">
        <f t="shared" si="9"/>
        <v>270729.45140046295</v>
      </c>
    </row>
    <row r="104" spans="2:3" x14ac:dyDescent="0.35">
      <c r="B104">
        <v>80</v>
      </c>
      <c r="C104">
        <f t="shared" si="9"/>
        <v>277626.74074074073</v>
      </c>
    </row>
    <row r="105" spans="2:3" x14ac:dyDescent="0.35">
      <c r="B105">
        <v>81</v>
      </c>
      <c r="C105">
        <f t="shared" si="9"/>
        <v>284610.78843750001</v>
      </c>
    </row>
    <row r="106" spans="2:3" x14ac:dyDescent="0.35">
      <c r="B106">
        <v>82</v>
      </c>
      <c r="C106">
        <f t="shared" si="9"/>
        <v>291681.5944907408</v>
      </c>
    </row>
    <row r="107" spans="2:3" x14ac:dyDescent="0.35">
      <c r="B107">
        <v>83</v>
      </c>
      <c r="C107">
        <f t="shared" si="9"/>
        <v>298839.15890046296</v>
      </c>
    </row>
    <row r="108" spans="2:3" x14ac:dyDescent="0.35">
      <c r="B108">
        <v>84</v>
      </c>
      <c r="C108">
        <f t="shared" si="9"/>
        <v>306083.48166666663</v>
      </c>
    </row>
    <row r="109" spans="2:3" x14ac:dyDescent="0.35">
      <c r="B109">
        <v>85</v>
      </c>
      <c r="C109">
        <f t="shared" si="9"/>
        <v>313414.56278935185</v>
      </c>
    </row>
    <row r="110" spans="2:3" x14ac:dyDescent="0.35">
      <c r="B110">
        <v>86</v>
      </c>
      <c r="C110">
        <f t="shared" si="9"/>
        <v>320832.40226851852</v>
      </c>
    </row>
    <row r="111" spans="2:3" x14ac:dyDescent="0.35">
      <c r="B111">
        <v>87</v>
      </c>
      <c r="C111">
        <f t="shared" si="9"/>
        <v>328337.00010416674</v>
      </c>
    </row>
    <row r="112" spans="2:3" x14ac:dyDescent="0.35">
      <c r="B112">
        <v>88</v>
      </c>
      <c r="C112">
        <f t="shared" si="9"/>
        <v>335928.35629629629</v>
      </c>
    </row>
    <row r="113" spans="2:3" x14ac:dyDescent="0.35">
      <c r="B113">
        <v>89</v>
      </c>
      <c r="C113">
        <f t="shared" si="9"/>
        <v>343606.4708449074</v>
      </c>
    </row>
    <row r="114" spans="2:3" x14ac:dyDescent="0.35">
      <c r="B114">
        <v>90</v>
      </c>
      <c r="C114">
        <f t="shared" si="9"/>
        <v>351371.34375</v>
      </c>
    </row>
    <row r="115" spans="2:3" x14ac:dyDescent="0.35">
      <c r="B115">
        <v>91</v>
      </c>
      <c r="C115">
        <f t="shared" si="9"/>
        <v>359222.9750115741</v>
      </c>
    </row>
    <row r="116" spans="2:3" x14ac:dyDescent="0.35">
      <c r="B116">
        <v>92</v>
      </c>
      <c r="C116">
        <f t="shared" si="9"/>
        <v>367161.36462962971</v>
      </c>
    </row>
    <row r="117" spans="2:3" x14ac:dyDescent="0.35">
      <c r="B117">
        <v>93</v>
      </c>
      <c r="C117">
        <f t="shared" si="9"/>
        <v>375186.5126041667</v>
      </c>
    </row>
    <row r="118" spans="2:3" x14ac:dyDescent="0.35">
      <c r="B118">
        <v>94</v>
      </c>
      <c r="C118">
        <f t="shared" si="9"/>
        <v>383298.41893518518</v>
      </c>
    </row>
    <row r="119" spans="2:3" x14ac:dyDescent="0.35">
      <c r="B119">
        <v>95</v>
      </c>
      <c r="C119">
        <f t="shared" si="9"/>
        <v>391497.08362268523</v>
      </c>
    </row>
    <row r="120" spans="2:3" x14ac:dyDescent="0.35">
      <c r="B120">
        <v>96</v>
      </c>
      <c r="C120">
        <f t="shared" si="9"/>
        <v>399782.50666666677</v>
      </c>
    </row>
    <row r="121" spans="2:3" x14ac:dyDescent="0.35">
      <c r="B121">
        <v>97</v>
      </c>
      <c r="C121">
        <f t="shared" si="9"/>
        <v>408154.68806712958</v>
      </c>
    </row>
    <row r="122" spans="2:3" x14ac:dyDescent="0.35">
      <c r="B122">
        <v>98</v>
      </c>
      <c r="C122">
        <f t="shared" si="9"/>
        <v>416613.62782407406</v>
      </c>
    </row>
    <row r="123" spans="2:3" x14ac:dyDescent="0.35">
      <c r="B123">
        <v>99</v>
      </c>
      <c r="C123">
        <f t="shared" si="9"/>
        <v>425159.32593750005</v>
      </c>
    </row>
    <row r="124" spans="2:3" x14ac:dyDescent="0.35">
      <c r="B124">
        <v>100</v>
      </c>
      <c r="C124">
        <f t="shared" si="9"/>
        <v>433791.78240740747</v>
      </c>
    </row>
    <row r="125" spans="2:3" x14ac:dyDescent="0.35">
      <c r="B125">
        <v>101</v>
      </c>
      <c r="C125">
        <f t="shared" si="9"/>
        <v>442510.9972337964</v>
      </c>
    </row>
    <row r="126" spans="2:3" x14ac:dyDescent="0.35">
      <c r="B126">
        <v>102</v>
      </c>
      <c r="C126">
        <f t="shared" si="9"/>
        <v>451316.97041666665</v>
      </c>
    </row>
    <row r="127" spans="2:3" x14ac:dyDescent="0.35">
      <c r="B127">
        <v>103</v>
      </c>
      <c r="C127">
        <f t="shared" si="9"/>
        <v>460209.70195601851</v>
      </c>
    </row>
    <row r="128" spans="2:3" x14ac:dyDescent="0.35">
      <c r="B128">
        <v>104</v>
      </c>
      <c r="C128">
        <f t="shared" si="9"/>
        <v>469189.19185185188</v>
      </c>
    </row>
    <row r="129" spans="2:3" x14ac:dyDescent="0.35">
      <c r="B129">
        <v>105</v>
      </c>
      <c r="C129">
        <f t="shared" si="9"/>
        <v>478255.44010416669</v>
      </c>
    </row>
    <row r="130" spans="2:3" x14ac:dyDescent="0.35">
      <c r="B130">
        <v>106</v>
      </c>
      <c r="C130">
        <f t="shared" si="9"/>
        <v>487408.44671296293</v>
      </c>
    </row>
    <row r="131" spans="2:3" x14ac:dyDescent="0.35">
      <c r="B131">
        <v>107</v>
      </c>
      <c r="C131">
        <f t="shared" si="9"/>
        <v>496648.21167824074</v>
      </c>
    </row>
    <row r="132" spans="2:3" x14ac:dyDescent="0.35">
      <c r="B132">
        <v>108</v>
      </c>
      <c r="C132">
        <f t="shared" si="9"/>
        <v>505974.73500000004</v>
      </c>
    </row>
    <row r="133" spans="2:3" x14ac:dyDescent="0.35">
      <c r="B133">
        <v>109</v>
      </c>
      <c r="C133">
        <f t="shared" si="9"/>
        <v>515388.01667824079</v>
      </c>
    </row>
    <row r="134" spans="2:3" x14ac:dyDescent="0.35">
      <c r="B134">
        <v>110</v>
      </c>
      <c r="C134">
        <f t="shared" si="9"/>
        <v>524888.05671296304</v>
      </c>
    </row>
    <row r="135" spans="2:3" x14ac:dyDescent="0.35">
      <c r="B135">
        <v>111</v>
      </c>
      <c r="C135">
        <f t="shared" si="9"/>
        <v>534474.85510416667</v>
      </c>
    </row>
    <row r="136" spans="2:3" x14ac:dyDescent="0.35">
      <c r="B136">
        <v>112</v>
      </c>
      <c r="C136">
        <f t="shared" si="9"/>
        <v>544148.41185185185</v>
      </c>
    </row>
    <row r="137" spans="2:3" x14ac:dyDescent="0.35">
      <c r="B137">
        <v>113</v>
      </c>
      <c r="C137">
        <f t="shared" si="9"/>
        <v>553908.7269560186</v>
      </c>
    </row>
    <row r="138" spans="2:3" x14ac:dyDescent="0.35">
      <c r="B138">
        <v>114</v>
      </c>
      <c r="C138">
        <f t="shared" si="9"/>
        <v>563755.80041666678</v>
      </c>
    </row>
    <row r="139" spans="2:3" x14ac:dyDescent="0.35">
      <c r="B139">
        <v>115</v>
      </c>
      <c r="C139">
        <f t="shared" si="9"/>
        <v>573689.63223379629</v>
      </c>
    </row>
    <row r="140" spans="2:3" x14ac:dyDescent="0.35">
      <c r="B140">
        <v>116</v>
      </c>
      <c r="C140">
        <f t="shared" si="9"/>
        <v>583710.22240740748</v>
      </c>
    </row>
    <row r="141" spans="2:3" x14ac:dyDescent="0.35">
      <c r="B141">
        <v>117</v>
      </c>
      <c r="C141">
        <f t="shared" si="9"/>
        <v>593817.57093749999</v>
      </c>
    </row>
    <row r="142" spans="2:3" x14ac:dyDescent="0.35">
      <c r="B142">
        <v>118</v>
      </c>
      <c r="C142">
        <f t="shared" si="9"/>
        <v>604011.67782407405</v>
      </c>
    </row>
    <row r="143" spans="2:3" x14ac:dyDescent="0.35">
      <c r="B143">
        <v>119</v>
      </c>
      <c r="C143">
        <f t="shared" si="9"/>
        <v>614292.54306712968</v>
      </c>
    </row>
    <row r="144" spans="2:3" x14ac:dyDescent="0.35">
      <c r="B144">
        <v>120</v>
      </c>
      <c r="C144">
        <f t="shared" si="9"/>
        <v>624660.16666666686</v>
      </c>
    </row>
    <row r="145" spans="2:3" x14ac:dyDescent="0.35">
      <c r="B145">
        <v>121</v>
      </c>
      <c r="C145">
        <f t="shared" si="9"/>
        <v>635114.54862268537</v>
      </c>
    </row>
    <row r="146" spans="2:3" x14ac:dyDescent="0.35">
      <c r="B146">
        <v>122</v>
      </c>
      <c r="C146">
        <f t="shared" si="9"/>
        <v>645655.68893518508</v>
      </c>
    </row>
    <row r="147" spans="2:3" x14ac:dyDescent="0.35">
      <c r="B147">
        <v>123</v>
      </c>
      <c r="C147">
        <f t="shared" si="9"/>
        <v>656283.58760416659</v>
      </c>
    </row>
    <row r="148" spans="2:3" x14ac:dyDescent="0.35">
      <c r="B148">
        <v>124</v>
      </c>
      <c r="C148">
        <f t="shared" si="9"/>
        <v>666998.24462962965</v>
      </c>
    </row>
    <row r="149" spans="2:3" x14ac:dyDescent="0.35">
      <c r="B149">
        <v>125</v>
      </c>
      <c r="C149">
        <f t="shared" si="9"/>
        <v>677799.66001157404</v>
      </c>
    </row>
    <row r="150" spans="2:3" x14ac:dyDescent="0.35">
      <c r="B150">
        <v>126</v>
      </c>
      <c r="C150">
        <f t="shared" si="9"/>
        <v>688687.83374999999</v>
      </c>
    </row>
    <row r="151" spans="2:3" x14ac:dyDescent="0.35">
      <c r="B151">
        <v>127</v>
      </c>
      <c r="C151">
        <f t="shared" si="9"/>
        <v>699662.7658449075</v>
      </c>
    </row>
    <row r="152" spans="2:3" x14ac:dyDescent="0.35">
      <c r="B152">
        <v>128</v>
      </c>
      <c r="C152">
        <f t="shared" si="9"/>
        <v>710724.45629629644</v>
      </c>
    </row>
    <row r="153" spans="2:3" x14ac:dyDescent="0.35">
      <c r="B153">
        <v>129</v>
      </c>
      <c r="C153">
        <f t="shared" ref="C153:C216" si="10">(0.5*$B$9*$B$4*(B153*1000/3600)^2)</f>
        <v>721872.90510416683</v>
      </c>
    </row>
    <row r="154" spans="2:3" x14ac:dyDescent="0.35">
      <c r="B154">
        <v>130</v>
      </c>
      <c r="C154">
        <f t="shared" si="10"/>
        <v>733108.11226851866</v>
      </c>
    </row>
    <row r="155" spans="2:3" x14ac:dyDescent="0.35">
      <c r="B155">
        <v>131</v>
      </c>
      <c r="C155">
        <f t="shared" si="10"/>
        <v>744430.07778935169</v>
      </c>
    </row>
    <row r="156" spans="2:3" x14ac:dyDescent="0.35">
      <c r="B156">
        <v>132</v>
      </c>
      <c r="C156">
        <f t="shared" si="10"/>
        <v>755838.80166666664</v>
      </c>
    </row>
    <row r="157" spans="2:3" x14ac:dyDescent="0.35">
      <c r="B157">
        <v>133</v>
      </c>
      <c r="C157">
        <f t="shared" si="10"/>
        <v>767334.28390046291</v>
      </c>
    </row>
    <row r="158" spans="2:3" x14ac:dyDescent="0.35">
      <c r="B158">
        <v>134</v>
      </c>
      <c r="C158">
        <f t="shared" si="10"/>
        <v>778916.52449074073</v>
      </c>
    </row>
    <row r="159" spans="2:3" x14ac:dyDescent="0.35">
      <c r="B159">
        <v>135</v>
      </c>
      <c r="C159">
        <f t="shared" si="10"/>
        <v>790585.5234375</v>
      </c>
    </row>
    <row r="160" spans="2:3" x14ac:dyDescent="0.35">
      <c r="B160">
        <v>136</v>
      </c>
      <c r="C160">
        <f t="shared" si="10"/>
        <v>802341.28074074083</v>
      </c>
    </row>
    <row r="161" spans="2:3" x14ac:dyDescent="0.35">
      <c r="B161">
        <v>137</v>
      </c>
      <c r="C161">
        <f t="shared" si="10"/>
        <v>814183.79640046309</v>
      </c>
    </row>
    <row r="162" spans="2:3" x14ac:dyDescent="0.35">
      <c r="B162">
        <v>138</v>
      </c>
      <c r="C162">
        <f t="shared" si="10"/>
        <v>826113.0704166668</v>
      </c>
    </row>
    <row r="163" spans="2:3" x14ac:dyDescent="0.35">
      <c r="B163">
        <v>139</v>
      </c>
      <c r="C163">
        <f t="shared" si="10"/>
        <v>838129.10278935207</v>
      </c>
    </row>
    <row r="164" spans="2:3" x14ac:dyDescent="0.35">
      <c r="B164">
        <v>140</v>
      </c>
      <c r="C164">
        <f t="shared" si="10"/>
        <v>850231.89351851842</v>
      </c>
    </row>
    <row r="165" spans="2:3" x14ac:dyDescent="0.35">
      <c r="B165">
        <v>141</v>
      </c>
      <c r="C165">
        <f t="shared" si="10"/>
        <v>862421.44260416657</v>
      </c>
    </row>
    <row r="166" spans="2:3" x14ac:dyDescent="0.35">
      <c r="B166">
        <v>142</v>
      </c>
      <c r="C166">
        <f t="shared" si="10"/>
        <v>874697.75004629628</v>
      </c>
    </row>
    <row r="167" spans="2:3" x14ac:dyDescent="0.35">
      <c r="B167">
        <v>143</v>
      </c>
      <c r="C167">
        <f t="shared" si="10"/>
        <v>887060.81584490743</v>
      </c>
    </row>
    <row r="168" spans="2:3" x14ac:dyDescent="0.35">
      <c r="B168">
        <v>144</v>
      </c>
      <c r="C168">
        <f t="shared" si="10"/>
        <v>899510.64</v>
      </c>
    </row>
    <row r="169" spans="2:3" x14ac:dyDescent="0.35">
      <c r="B169">
        <v>145</v>
      </c>
      <c r="C169">
        <f t="shared" si="10"/>
        <v>912047.22251157416</v>
      </c>
    </row>
    <row r="170" spans="2:3" x14ac:dyDescent="0.35">
      <c r="B170">
        <v>146</v>
      </c>
      <c r="C170">
        <f t="shared" si="10"/>
        <v>924670.56337962975</v>
      </c>
    </row>
    <row r="171" spans="2:3" x14ac:dyDescent="0.35">
      <c r="B171">
        <v>147</v>
      </c>
      <c r="C171">
        <f t="shared" si="10"/>
        <v>937380.66260416689</v>
      </c>
    </row>
    <row r="172" spans="2:3" x14ac:dyDescent="0.35">
      <c r="B172">
        <v>148</v>
      </c>
      <c r="C172">
        <f t="shared" si="10"/>
        <v>950177.52018518548</v>
      </c>
    </row>
    <row r="173" spans="2:3" x14ac:dyDescent="0.35">
      <c r="B173">
        <v>149</v>
      </c>
      <c r="C173">
        <f t="shared" si="10"/>
        <v>963061.13612268504</v>
      </c>
    </row>
    <row r="174" spans="2:3" x14ac:dyDescent="0.35">
      <c r="B174">
        <v>150</v>
      </c>
      <c r="C174">
        <f t="shared" si="10"/>
        <v>976031.51041666663</v>
      </c>
    </row>
    <row r="175" spans="2:3" x14ac:dyDescent="0.35">
      <c r="B175">
        <v>151</v>
      </c>
      <c r="C175">
        <f t="shared" si="10"/>
        <v>989088.64306712965</v>
      </c>
    </row>
    <row r="176" spans="2:3" x14ac:dyDescent="0.35">
      <c r="B176">
        <v>152</v>
      </c>
      <c r="C176">
        <f t="shared" si="10"/>
        <v>1002232.5340740741</v>
      </c>
    </row>
    <row r="177" spans="2:3" x14ac:dyDescent="0.35">
      <c r="B177">
        <v>153</v>
      </c>
      <c r="C177">
        <f t="shared" si="10"/>
        <v>1015463.1834375</v>
      </c>
    </row>
    <row r="178" spans="2:3" x14ac:dyDescent="0.35">
      <c r="B178">
        <v>154</v>
      </c>
      <c r="C178">
        <f t="shared" si="10"/>
        <v>1028780.5911574075</v>
      </c>
    </row>
    <row r="179" spans="2:3" x14ac:dyDescent="0.35">
      <c r="B179">
        <v>155</v>
      </c>
      <c r="C179">
        <f t="shared" si="10"/>
        <v>1042184.7572337964</v>
      </c>
    </row>
    <row r="180" spans="2:3" x14ac:dyDescent="0.35">
      <c r="B180">
        <v>156</v>
      </c>
      <c r="C180">
        <f t="shared" si="10"/>
        <v>1055675.6816666669</v>
      </c>
    </row>
    <row r="181" spans="2:3" x14ac:dyDescent="0.35">
      <c r="B181">
        <v>157</v>
      </c>
      <c r="C181">
        <f t="shared" si="10"/>
        <v>1069253.3644560187</v>
      </c>
    </row>
    <row r="182" spans="2:3" x14ac:dyDescent="0.35">
      <c r="B182">
        <v>158</v>
      </c>
      <c r="C182">
        <f t="shared" si="10"/>
        <v>1082917.8056018518</v>
      </c>
    </row>
    <row r="183" spans="2:3" x14ac:dyDescent="0.35">
      <c r="B183">
        <v>159</v>
      </c>
      <c r="C183">
        <f t="shared" si="10"/>
        <v>1096669.0051041667</v>
      </c>
    </row>
    <row r="184" spans="2:3" x14ac:dyDescent="0.35">
      <c r="B184">
        <v>160</v>
      </c>
      <c r="C184">
        <f t="shared" si="10"/>
        <v>1110506.9629629629</v>
      </c>
    </row>
    <row r="185" spans="2:3" x14ac:dyDescent="0.35">
      <c r="B185">
        <v>161</v>
      </c>
      <c r="C185">
        <f t="shared" si="10"/>
        <v>1124431.6791782407</v>
      </c>
    </row>
    <row r="186" spans="2:3" x14ac:dyDescent="0.35">
      <c r="B186">
        <v>162</v>
      </c>
      <c r="C186">
        <f t="shared" si="10"/>
        <v>1138443.1537500001</v>
      </c>
    </row>
    <row r="187" spans="2:3" x14ac:dyDescent="0.35">
      <c r="B187">
        <v>163</v>
      </c>
      <c r="C187">
        <f t="shared" si="10"/>
        <v>1152541.386678241</v>
      </c>
    </row>
    <row r="188" spans="2:3" x14ac:dyDescent="0.35">
      <c r="B188">
        <v>164</v>
      </c>
      <c r="C188">
        <f t="shared" si="10"/>
        <v>1166726.3779629632</v>
      </c>
    </row>
    <row r="189" spans="2:3" x14ac:dyDescent="0.35">
      <c r="B189">
        <v>165</v>
      </c>
      <c r="C189">
        <f t="shared" si="10"/>
        <v>1180998.127604167</v>
      </c>
    </row>
    <row r="190" spans="2:3" x14ac:dyDescent="0.35">
      <c r="B190">
        <v>166</v>
      </c>
      <c r="C190">
        <f t="shared" si="10"/>
        <v>1195356.6356018519</v>
      </c>
    </row>
    <row r="191" spans="2:3" x14ac:dyDescent="0.35">
      <c r="B191">
        <v>167</v>
      </c>
      <c r="C191">
        <f t="shared" si="10"/>
        <v>1209801.9019560183</v>
      </c>
    </row>
    <row r="192" spans="2:3" x14ac:dyDescent="0.35">
      <c r="B192">
        <v>168</v>
      </c>
      <c r="C192">
        <f t="shared" si="10"/>
        <v>1224333.9266666665</v>
      </c>
    </row>
    <row r="193" spans="2:3" x14ac:dyDescent="0.35">
      <c r="B193">
        <v>169</v>
      </c>
      <c r="C193">
        <f t="shared" si="10"/>
        <v>1238952.7097337963</v>
      </c>
    </row>
    <row r="194" spans="2:3" x14ac:dyDescent="0.35">
      <c r="B194">
        <v>170</v>
      </c>
      <c r="C194">
        <f t="shared" si="10"/>
        <v>1253658.2511574074</v>
      </c>
    </row>
    <row r="195" spans="2:3" x14ac:dyDescent="0.35">
      <c r="B195">
        <v>171</v>
      </c>
      <c r="C195">
        <f t="shared" si="10"/>
        <v>1268450.5509375001</v>
      </c>
    </row>
    <row r="196" spans="2:3" x14ac:dyDescent="0.35">
      <c r="B196">
        <v>172</v>
      </c>
      <c r="C196">
        <f t="shared" si="10"/>
        <v>1283329.6090740741</v>
      </c>
    </row>
    <row r="197" spans="2:3" x14ac:dyDescent="0.35">
      <c r="B197">
        <v>173</v>
      </c>
      <c r="C197">
        <f t="shared" si="10"/>
        <v>1298295.4255671296</v>
      </c>
    </row>
    <row r="198" spans="2:3" x14ac:dyDescent="0.35">
      <c r="B198">
        <v>174</v>
      </c>
      <c r="C198">
        <f t="shared" si="10"/>
        <v>1313348.000416667</v>
      </c>
    </row>
    <row r="199" spans="2:3" x14ac:dyDescent="0.35">
      <c r="B199">
        <v>175</v>
      </c>
      <c r="C199">
        <f t="shared" si="10"/>
        <v>1328487.3336226854</v>
      </c>
    </row>
    <row r="200" spans="2:3" x14ac:dyDescent="0.35">
      <c r="B200">
        <v>176</v>
      </c>
      <c r="C200">
        <f t="shared" si="10"/>
        <v>1343713.4251851852</v>
      </c>
    </row>
    <row r="201" spans="2:3" x14ac:dyDescent="0.35">
      <c r="B201">
        <v>177</v>
      </c>
      <c r="C201">
        <f t="shared" si="10"/>
        <v>1359026.2751041667</v>
      </c>
    </row>
    <row r="202" spans="2:3" x14ac:dyDescent="0.35">
      <c r="B202">
        <v>178</v>
      </c>
      <c r="C202">
        <f t="shared" si="10"/>
        <v>1374425.8833796296</v>
      </c>
    </row>
    <row r="203" spans="2:3" x14ac:dyDescent="0.35">
      <c r="B203">
        <v>179</v>
      </c>
      <c r="C203">
        <f t="shared" si="10"/>
        <v>1389912.2500115742</v>
      </c>
    </row>
    <row r="204" spans="2:3" x14ac:dyDescent="0.35">
      <c r="B204">
        <v>180</v>
      </c>
      <c r="C204">
        <f t="shared" si="10"/>
        <v>1405485.375</v>
      </c>
    </row>
    <row r="205" spans="2:3" x14ac:dyDescent="0.35">
      <c r="B205">
        <v>181</v>
      </c>
      <c r="C205">
        <f t="shared" si="10"/>
        <v>1421145.2583449075</v>
      </c>
    </row>
    <row r="206" spans="2:3" x14ac:dyDescent="0.35">
      <c r="B206">
        <v>182</v>
      </c>
      <c r="C206">
        <f t="shared" si="10"/>
        <v>1436891.9000462964</v>
      </c>
    </row>
    <row r="207" spans="2:3" x14ac:dyDescent="0.35">
      <c r="B207">
        <v>183</v>
      </c>
      <c r="C207">
        <f t="shared" si="10"/>
        <v>1452725.3001041668</v>
      </c>
    </row>
    <row r="208" spans="2:3" x14ac:dyDescent="0.35">
      <c r="B208">
        <v>184</v>
      </c>
      <c r="C208">
        <f t="shared" si="10"/>
        <v>1468645.4585185188</v>
      </c>
    </row>
    <row r="209" spans="2:3" x14ac:dyDescent="0.35">
      <c r="B209">
        <v>185</v>
      </c>
      <c r="C209">
        <f t="shared" si="10"/>
        <v>1484652.3752893519</v>
      </c>
    </row>
    <row r="210" spans="2:3" x14ac:dyDescent="0.35">
      <c r="B210">
        <v>186</v>
      </c>
      <c r="C210">
        <f t="shared" si="10"/>
        <v>1500746.0504166668</v>
      </c>
    </row>
    <row r="211" spans="2:3" x14ac:dyDescent="0.35">
      <c r="B211">
        <v>187</v>
      </c>
      <c r="C211">
        <f t="shared" si="10"/>
        <v>1516926.483900463</v>
      </c>
    </row>
    <row r="212" spans="2:3" x14ac:dyDescent="0.35">
      <c r="B212">
        <v>188</v>
      </c>
      <c r="C212">
        <f t="shared" si="10"/>
        <v>1533193.6757407407</v>
      </c>
    </row>
    <row r="213" spans="2:3" x14ac:dyDescent="0.35">
      <c r="B213">
        <v>189</v>
      </c>
      <c r="C213">
        <f t="shared" si="10"/>
        <v>1549547.6259375</v>
      </c>
    </row>
    <row r="214" spans="2:3" x14ac:dyDescent="0.35">
      <c r="B214">
        <v>190</v>
      </c>
      <c r="C214">
        <f t="shared" si="10"/>
        <v>1565988.3344907409</v>
      </c>
    </row>
    <row r="215" spans="2:3" x14ac:dyDescent="0.35">
      <c r="B215">
        <v>191</v>
      </c>
      <c r="C215">
        <f t="shared" si="10"/>
        <v>1582515.8014004631</v>
      </c>
    </row>
    <row r="216" spans="2:3" x14ac:dyDescent="0.35">
      <c r="B216">
        <v>192</v>
      </c>
      <c r="C216">
        <f t="shared" si="10"/>
        <v>1599130.0266666671</v>
      </c>
    </row>
    <row r="217" spans="2:3" x14ac:dyDescent="0.35">
      <c r="B217">
        <v>193</v>
      </c>
      <c r="C217">
        <f t="shared" ref="C217:C248" si="11">(0.5*$B$9*$B$4*(B217*1000/3600)^2)</f>
        <v>1615831.0102893522</v>
      </c>
    </row>
    <row r="218" spans="2:3" x14ac:dyDescent="0.35">
      <c r="B218">
        <v>194</v>
      </c>
      <c r="C218">
        <f t="shared" si="11"/>
        <v>1632618.7522685183</v>
      </c>
    </row>
    <row r="219" spans="2:3" x14ac:dyDescent="0.35">
      <c r="B219">
        <v>195</v>
      </c>
      <c r="C219">
        <f t="shared" si="11"/>
        <v>1649493.2526041665</v>
      </c>
    </row>
    <row r="220" spans="2:3" x14ac:dyDescent="0.35">
      <c r="B220">
        <v>196</v>
      </c>
      <c r="C220">
        <f t="shared" si="11"/>
        <v>1666454.5112962963</v>
      </c>
    </row>
    <row r="221" spans="2:3" x14ac:dyDescent="0.35">
      <c r="B221">
        <v>197</v>
      </c>
      <c r="C221">
        <f t="shared" si="11"/>
        <v>1683502.5283449076</v>
      </c>
    </row>
    <row r="222" spans="2:3" x14ac:dyDescent="0.35">
      <c r="B222">
        <v>198</v>
      </c>
      <c r="C222">
        <f t="shared" si="11"/>
        <v>1700637.3037500002</v>
      </c>
    </row>
    <row r="223" spans="2:3" x14ac:dyDescent="0.35">
      <c r="B223">
        <v>199</v>
      </c>
      <c r="C223">
        <f t="shared" si="11"/>
        <v>1717858.8375115744</v>
      </c>
    </row>
    <row r="224" spans="2:3" x14ac:dyDescent="0.35">
      <c r="B224">
        <v>200</v>
      </c>
      <c r="C224">
        <f t="shared" si="11"/>
        <v>1735167.1296296299</v>
      </c>
    </row>
    <row r="225" spans="2:3" x14ac:dyDescent="0.35">
      <c r="B225">
        <v>201</v>
      </c>
      <c r="C225">
        <f t="shared" si="11"/>
        <v>1752562.180104167</v>
      </c>
    </row>
    <row r="226" spans="2:3" x14ac:dyDescent="0.35">
      <c r="B226">
        <v>202</v>
      </c>
      <c r="C226">
        <f t="shared" si="11"/>
        <v>1770043.9889351856</v>
      </c>
    </row>
    <row r="227" spans="2:3" x14ac:dyDescent="0.35">
      <c r="B227">
        <v>203</v>
      </c>
      <c r="C227">
        <f t="shared" si="11"/>
        <v>1787612.5561226851</v>
      </c>
    </row>
    <row r="228" spans="2:3" x14ac:dyDescent="0.35">
      <c r="B228">
        <v>204</v>
      </c>
      <c r="C228">
        <f t="shared" si="11"/>
        <v>1805267.8816666666</v>
      </c>
    </row>
    <row r="229" spans="2:3" x14ac:dyDescent="0.35">
      <c r="B229">
        <v>205</v>
      </c>
      <c r="C229">
        <f t="shared" si="11"/>
        <v>1823009.9655671297</v>
      </c>
    </row>
    <row r="230" spans="2:3" x14ac:dyDescent="0.35">
      <c r="B230">
        <v>206</v>
      </c>
      <c r="C230">
        <f t="shared" si="11"/>
        <v>1840838.8078240741</v>
      </c>
    </row>
    <row r="231" spans="2:3" x14ac:dyDescent="0.35">
      <c r="B231">
        <v>207</v>
      </c>
      <c r="C231">
        <f t="shared" si="11"/>
        <v>1858754.4084375</v>
      </c>
    </row>
    <row r="232" spans="2:3" x14ac:dyDescent="0.35">
      <c r="B232">
        <v>208</v>
      </c>
      <c r="C232">
        <f t="shared" si="11"/>
        <v>1876756.7674074075</v>
      </c>
    </row>
    <row r="233" spans="2:3" x14ac:dyDescent="0.35">
      <c r="B233">
        <v>209</v>
      </c>
      <c r="C233">
        <f t="shared" si="11"/>
        <v>1894845.8847337966</v>
      </c>
    </row>
    <row r="234" spans="2:3" x14ac:dyDescent="0.35">
      <c r="B234">
        <v>210</v>
      </c>
      <c r="C234">
        <f t="shared" si="11"/>
        <v>1913021.7604166667</v>
      </c>
    </row>
    <row r="235" spans="2:3" x14ac:dyDescent="0.35">
      <c r="B235">
        <v>211</v>
      </c>
      <c r="C235">
        <f t="shared" si="11"/>
        <v>1931284.3944560189</v>
      </c>
    </row>
    <row r="236" spans="2:3" x14ac:dyDescent="0.35">
      <c r="B236">
        <v>212</v>
      </c>
      <c r="C236">
        <f t="shared" si="11"/>
        <v>1949633.7868518517</v>
      </c>
    </row>
    <row r="237" spans="2:3" x14ac:dyDescent="0.35">
      <c r="B237">
        <v>213</v>
      </c>
      <c r="C237">
        <f t="shared" si="11"/>
        <v>1968069.9376041668</v>
      </c>
    </row>
    <row r="238" spans="2:3" x14ac:dyDescent="0.35">
      <c r="B238">
        <v>214</v>
      </c>
      <c r="C238">
        <f t="shared" si="11"/>
        <v>1986592.846712963</v>
      </c>
    </row>
    <row r="239" spans="2:3" x14ac:dyDescent="0.35">
      <c r="B239">
        <v>215</v>
      </c>
      <c r="C239">
        <f t="shared" si="11"/>
        <v>2005202.5141782409</v>
      </c>
    </row>
    <row r="240" spans="2:3" x14ac:dyDescent="0.35">
      <c r="B240">
        <v>216</v>
      </c>
      <c r="C240">
        <f t="shared" si="11"/>
        <v>2023898.9400000002</v>
      </c>
    </row>
    <row r="241" spans="2:3" x14ac:dyDescent="0.35">
      <c r="B241">
        <v>217</v>
      </c>
      <c r="C241">
        <f t="shared" si="11"/>
        <v>2042682.124178241</v>
      </c>
    </row>
    <row r="242" spans="2:3" x14ac:dyDescent="0.35">
      <c r="B242">
        <v>218</v>
      </c>
      <c r="C242">
        <f t="shared" si="11"/>
        <v>2061552.0667129632</v>
      </c>
    </row>
    <row r="243" spans="2:3" x14ac:dyDescent="0.35">
      <c r="B243">
        <v>219</v>
      </c>
      <c r="C243">
        <f t="shared" si="11"/>
        <v>2080508.7676041671</v>
      </c>
    </row>
    <row r="244" spans="2:3" x14ac:dyDescent="0.35">
      <c r="B244">
        <v>220</v>
      </c>
      <c r="C244">
        <f t="shared" si="11"/>
        <v>2099552.2268518521</v>
      </c>
    </row>
    <row r="245" spans="2:3" x14ac:dyDescent="0.35">
      <c r="B245">
        <v>221</v>
      </c>
      <c r="C245">
        <f t="shared" si="11"/>
        <v>2118682.4444560185</v>
      </c>
    </row>
    <row r="246" spans="2:3" x14ac:dyDescent="0.35">
      <c r="B246">
        <v>222</v>
      </c>
      <c r="C246">
        <f t="shared" si="11"/>
        <v>2137899.4204166667</v>
      </c>
    </row>
    <row r="247" spans="2:3" x14ac:dyDescent="0.35">
      <c r="B247">
        <v>223</v>
      </c>
      <c r="C247">
        <f t="shared" si="11"/>
        <v>2157203.1547337966</v>
      </c>
    </row>
    <row r="248" spans="2:3" x14ac:dyDescent="0.35">
      <c r="B248">
        <v>224</v>
      </c>
      <c r="C248">
        <f t="shared" si="11"/>
        <v>2176593.6474074074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8F5C4-1498-4A45-8235-B369FA1F74E8}">
  <dimension ref="A3:AP370"/>
  <sheetViews>
    <sheetView tabSelected="1" topLeftCell="A4" zoomScale="51" zoomScaleNormal="42" workbookViewId="0">
      <selection activeCell="L16" sqref="L16"/>
    </sheetView>
  </sheetViews>
  <sheetFormatPr defaultRowHeight="14.5" x14ac:dyDescent="0.35"/>
  <cols>
    <col min="1" max="1" width="25.26953125" customWidth="1"/>
    <col min="2" max="2" width="9.453125" customWidth="1"/>
    <col min="3" max="3" width="12.7265625" customWidth="1"/>
    <col min="4" max="4" width="12.453125" customWidth="1"/>
    <col min="5" max="5" width="11.26953125" customWidth="1"/>
    <col min="30" max="30" width="10.08984375" customWidth="1"/>
  </cols>
  <sheetData>
    <row r="3" spans="1:42" ht="15" thickBot="1" x14ac:dyDescent="0.4">
      <c r="E3">
        <f>B7-(B12+B17)</f>
        <v>0.69900000000000007</v>
      </c>
      <c r="N3" s="62"/>
      <c r="O3" s="62" t="s">
        <v>99</v>
      </c>
      <c r="P3" s="62" t="s">
        <v>97</v>
      </c>
      <c r="Q3" s="62" t="s">
        <v>96</v>
      </c>
      <c r="S3" s="88"/>
      <c r="T3" s="88" t="s">
        <v>99</v>
      </c>
      <c r="U3" s="88" t="s">
        <v>100</v>
      </c>
      <c r="V3" s="88" t="s">
        <v>101</v>
      </c>
    </row>
    <row r="4" spans="1:42" x14ac:dyDescent="0.35">
      <c r="A4" s="79" t="s">
        <v>103</v>
      </c>
      <c r="B4" s="80">
        <v>0.28499999999999998</v>
      </c>
      <c r="E4">
        <f>B7-B17</f>
        <v>0.81100000000000005</v>
      </c>
      <c r="N4" s="62">
        <v>1</v>
      </c>
      <c r="O4" s="62">
        <f>RADIANS(N4)</f>
        <v>1.7453292519943295E-2</v>
      </c>
      <c r="P4" s="62">
        <f>SIN(O4)*$B$4</f>
        <v>4.9739358346258004E-3</v>
      </c>
      <c r="Q4" s="62">
        <f>COS(O4)*$B$4+$B$4</f>
        <v>0.56995659311957148</v>
      </c>
      <c r="S4" s="88">
        <v>1</v>
      </c>
      <c r="T4" s="88">
        <f>RADIANS(S4)</f>
        <v>1.7453292519943295E-2</v>
      </c>
      <c r="U4" s="88">
        <f>SIN(T4)*$B$5+$B$7</f>
        <v>1.3553229839633716</v>
      </c>
      <c r="V4" s="88">
        <f>COS(T4)*$B$5+$B$5</f>
        <v>0.60995354702269933</v>
      </c>
      <c r="X4" s="89">
        <v>1</v>
      </c>
      <c r="Y4" s="89">
        <f>RADIANS(X4)</f>
        <v>1.7453292519943295E-2</v>
      </c>
      <c r="Z4" s="89">
        <f t="shared" ref="Z4:Z67" si="0">SIN(Y4)*$B$9+$B$7</f>
        <v>1.3520070267402877</v>
      </c>
      <c r="AA4" s="89">
        <f t="shared" ref="AA4:AA67" si="1">COS(Y4)*$B$9+$B$5</f>
        <v>0.41998248494298501</v>
      </c>
      <c r="AD4" s="91">
        <v>0</v>
      </c>
      <c r="AE4" s="91">
        <f>B4</f>
        <v>0.28499999999999998</v>
      </c>
      <c r="AH4" s="85"/>
      <c r="AI4" s="85" t="s">
        <v>99</v>
      </c>
      <c r="AJ4" s="85" t="s">
        <v>100</v>
      </c>
      <c r="AK4" s="85" t="s">
        <v>115</v>
      </c>
      <c r="AM4" s="94"/>
      <c r="AN4" s="94" t="s">
        <v>99</v>
      </c>
      <c r="AO4" s="94" t="s">
        <v>100</v>
      </c>
      <c r="AP4" s="94" t="s">
        <v>115</v>
      </c>
    </row>
    <row r="5" spans="1:42" x14ac:dyDescent="0.35">
      <c r="A5" s="81" t="s">
        <v>104</v>
      </c>
      <c r="B5" s="82">
        <v>0.30499999999999999</v>
      </c>
      <c r="N5" s="62">
        <v>2</v>
      </c>
      <c r="O5" s="62">
        <f>RADIANS(N5)</f>
        <v>3.4906585039886591E-2</v>
      </c>
      <c r="P5" s="62">
        <f t="shared" ref="P5:P68" si="2">SIN(O5)*$B$4</f>
        <v>9.9463565602127754E-3</v>
      </c>
      <c r="Q5" s="62">
        <f t="shared" ref="Q5:Q68" si="3">COS(O5)*$B$4+$B$4</f>
        <v>0.5698263857004422</v>
      </c>
      <c r="S5" s="88">
        <v>2</v>
      </c>
      <c r="T5" s="88">
        <f>RADIANS(S5)</f>
        <v>3.4906585039886591E-2</v>
      </c>
      <c r="U5" s="88">
        <f t="shared" ref="U5:U68" si="4">SIN(T5)*$B$5+$B$7</f>
        <v>1.3606443464942628</v>
      </c>
      <c r="V5" s="88">
        <f t="shared" ref="V5:V68" si="5">COS(T5)*$B$5+$B$5</f>
        <v>0.60981420224082417</v>
      </c>
      <c r="X5" s="89">
        <v>2</v>
      </c>
      <c r="Y5" s="89">
        <f>RADIANS(X5)</f>
        <v>3.4906585039886591E-2</v>
      </c>
      <c r="Z5" s="89">
        <f t="shared" si="0"/>
        <v>1.3540134421207877</v>
      </c>
      <c r="AA5" s="89">
        <f t="shared" si="1"/>
        <v>0.419929945107196</v>
      </c>
      <c r="AD5" s="91">
        <f>B18*SIN(RADIANS('Trail Calc '!D3))</f>
        <v>0.2696044786575989</v>
      </c>
      <c r="AE5" s="91">
        <f>B18*COS(RADIANS('Trail Calc '!D3))+'RS250 '!B4</f>
        <v>0.92014834888218378</v>
      </c>
      <c r="AH5" s="85">
        <v>1</v>
      </c>
      <c r="AI5" s="85">
        <f>RADIANS(AH5)</f>
        <v>1.7453292519943295E-2</v>
      </c>
      <c r="AJ5" s="85">
        <f>SIN(AI5)*0.015+$B$62</f>
        <v>0.65307868750501008</v>
      </c>
      <c r="AK5" s="85">
        <f>COS(AI5)*0.015+$B$63</f>
        <v>0.55830458534337646</v>
      </c>
      <c r="AM5" s="94">
        <v>1</v>
      </c>
      <c r="AN5" s="94">
        <f>RADIANS(AM5)</f>
        <v>1.7453292519943295E-2</v>
      </c>
      <c r="AO5" s="94">
        <f>SIN(AN5)*0.015+$B$64</f>
        <v>0.72501184422257658</v>
      </c>
      <c r="AP5" s="94">
        <f>COS(AN5)*0.015+$B$65</f>
        <v>0.7270525394999412</v>
      </c>
    </row>
    <row r="6" spans="1:42" x14ac:dyDescent="0.35">
      <c r="A6" s="81"/>
      <c r="B6" s="82"/>
      <c r="N6" s="62">
        <v>3</v>
      </c>
      <c r="O6" s="62">
        <f t="shared" ref="O6:O69" si="6">RADIANS(N6)</f>
        <v>5.235987755982989E-2</v>
      </c>
      <c r="P6" s="62">
        <f t="shared" si="2"/>
        <v>1.4915747529238991E-2</v>
      </c>
      <c r="Q6" s="62">
        <f t="shared" si="3"/>
        <v>0.56960941740505344</v>
      </c>
      <c r="S6" s="88">
        <v>3</v>
      </c>
      <c r="T6" s="88">
        <f t="shared" ref="T6:T69" si="7">RADIANS(S6)</f>
        <v>5.235987755982989E-2</v>
      </c>
      <c r="U6" s="88">
        <f t="shared" si="4"/>
        <v>1.3659624666540979</v>
      </c>
      <c r="V6" s="88">
        <f t="shared" si="5"/>
        <v>0.60958200810014507</v>
      </c>
      <c r="X6" s="89">
        <v>3</v>
      </c>
      <c r="Y6" s="89">
        <f t="shared" ref="Y6:Y69" si="8">RADIANS(X6)</f>
        <v>5.235987755982989E-2</v>
      </c>
      <c r="Z6" s="89">
        <f t="shared" si="0"/>
        <v>1.3560186349679386</v>
      </c>
      <c r="AA6" s="89">
        <f t="shared" si="1"/>
        <v>0.41984239649677602</v>
      </c>
      <c r="AH6" s="85">
        <v>2</v>
      </c>
      <c r="AI6" s="85">
        <f>RADIANS(AH6)</f>
        <v>3.4906585039886591E-2</v>
      </c>
      <c r="AJ6" s="85">
        <f t="shared" ref="AJ6:AJ69" si="9">SIN(AI6)*0.015+$B$62</f>
        <v>0.65334039385898834</v>
      </c>
      <c r="AK6" s="85">
        <f t="shared" ref="AK6:AK69" si="10">COS(AI6)*0.015+$B$63</f>
        <v>0.55829773232131708</v>
      </c>
      <c r="AM6" s="94">
        <v>2</v>
      </c>
      <c r="AN6" s="94">
        <f>RADIANS(AM6)</f>
        <v>3.4906585039886591E-2</v>
      </c>
      <c r="AO6" s="94">
        <f t="shared" ref="AO6:AO69" si="11">SIN(AN6)*0.015+$B$64</f>
        <v>0.72527355057655485</v>
      </c>
      <c r="AP6" s="94">
        <f t="shared" ref="AP6:AP69" si="12">COS(AN6)*0.015+$B$65</f>
        <v>0.72704568647788181</v>
      </c>
    </row>
    <row r="7" spans="1:42" x14ac:dyDescent="0.35">
      <c r="A7" s="81" t="s">
        <v>105</v>
      </c>
      <c r="B7" s="82">
        <v>1.35</v>
      </c>
      <c r="N7" s="62">
        <v>4</v>
      </c>
      <c r="O7" s="62">
        <f t="shared" si="6"/>
        <v>6.9813170079773182E-2</v>
      </c>
      <c r="P7" s="62">
        <f t="shared" si="2"/>
        <v>1.988059501707571E-2</v>
      </c>
      <c r="Q7" s="62">
        <f t="shared" si="3"/>
        <v>0.56930575432404984</v>
      </c>
      <c r="S7" s="88">
        <v>4</v>
      </c>
      <c r="T7" s="88">
        <f t="shared" si="7"/>
        <v>6.9813170079773182E-2</v>
      </c>
      <c r="U7" s="88">
        <f t="shared" si="4"/>
        <v>1.3712757244919582</v>
      </c>
      <c r="V7" s="88">
        <f t="shared" si="5"/>
        <v>0.60925703532924635</v>
      </c>
      <c r="X7" s="89">
        <v>4</v>
      </c>
      <c r="Y7" s="89">
        <f t="shared" si="8"/>
        <v>6.9813170079773182E-2</v>
      </c>
      <c r="Z7" s="89">
        <f t="shared" si="0"/>
        <v>1.3580219944805745</v>
      </c>
      <c r="AA7" s="89">
        <f t="shared" si="1"/>
        <v>0.4197198657798798</v>
      </c>
      <c r="AD7" s="93">
        <f>E4</f>
        <v>0.81100000000000005</v>
      </c>
      <c r="AE7" s="93">
        <f>B13</f>
        <v>0.41</v>
      </c>
      <c r="AH7" s="85">
        <v>3</v>
      </c>
      <c r="AI7" s="85">
        <f t="shared" ref="AI7:AI70" si="13">RADIANS(AH7)</f>
        <v>5.235987755982989E-2</v>
      </c>
      <c r="AJ7" s="85">
        <f t="shared" si="9"/>
        <v>0.65360194075209499</v>
      </c>
      <c r="AK7" s="85">
        <f t="shared" si="10"/>
        <v>0.55828631293734921</v>
      </c>
      <c r="AM7" s="94">
        <v>3</v>
      </c>
      <c r="AN7" s="94">
        <f t="shared" ref="AN7:AN70" si="14">RADIANS(AM7)</f>
        <v>5.235987755982989E-2</v>
      </c>
      <c r="AO7" s="94">
        <f t="shared" si="11"/>
        <v>0.72553509746966149</v>
      </c>
      <c r="AP7" s="94">
        <f t="shared" si="12"/>
        <v>0.72703426709391394</v>
      </c>
    </row>
    <row r="8" spans="1:42" x14ac:dyDescent="0.35">
      <c r="A8" s="81"/>
      <c r="B8" s="82"/>
      <c r="N8" s="62">
        <v>6</v>
      </c>
      <c r="O8" s="62">
        <f t="shared" si="6"/>
        <v>0.10471975511965978</v>
      </c>
      <c r="P8" s="62">
        <f t="shared" si="2"/>
        <v>2.9790612031281236E-2</v>
      </c>
      <c r="Q8" s="62">
        <f t="shared" si="3"/>
        <v>0.56843874017995777</v>
      </c>
      <c r="S8" s="88">
        <v>6</v>
      </c>
      <c r="T8" s="88">
        <f t="shared" si="7"/>
        <v>0.10471975511965978</v>
      </c>
      <c r="U8" s="88">
        <f t="shared" si="4"/>
        <v>1.3818811812966345</v>
      </c>
      <c r="V8" s="88">
        <f t="shared" si="5"/>
        <v>0.60832917808732334</v>
      </c>
      <c r="X8" s="89">
        <v>6</v>
      </c>
      <c r="Y8" s="89">
        <f t="shared" si="8"/>
        <v>0.10471975511965978</v>
      </c>
      <c r="Z8" s="89">
        <f t="shared" si="0"/>
        <v>1.3620207732757803</v>
      </c>
      <c r="AA8" s="89">
        <f t="shared" si="1"/>
        <v>0.41937001796735141</v>
      </c>
      <c r="AD8" s="93">
        <f>B7</f>
        <v>1.35</v>
      </c>
      <c r="AE8" s="93">
        <f>B5</f>
        <v>0.30499999999999999</v>
      </c>
      <c r="AH8" s="85">
        <v>4</v>
      </c>
      <c r="AI8" s="85">
        <f t="shared" si="13"/>
        <v>6.9813170079773182E-2</v>
      </c>
      <c r="AJ8" s="85">
        <f t="shared" si="9"/>
        <v>0.65386324851461275</v>
      </c>
      <c r="AK8" s="85">
        <f t="shared" si="10"/>
        <v>0.55827033066992793</v>
      </c>
      <c r="AM8" s="94">
        <v>4</v>
      </c>
      <c r="AN8" s="94">
        <f t="shared" si="14"/>
        <v>6.9813170079773182E-2</v>
      </c>
      <c r="AO8" s="94">
        <f t="shared" si="11"/>
        <v>0.72579640523217925</v>
      </c>
      <c r="AP8" s="94">
        <f t="shared" si="12"/>
        <v>0.72701828482649267</v>
      </c>
    </row>
    <row r="9" spans="1:42" x14ac:dyDescent="0.35">
      <c r="A9" s="81" t="s">
        <v>106</v>
      </c>
      <c r="B9" s="82">
        <v>0.115</v>
      </c>
      <c r="N9" s="62">
        <v>7</v>
      </c>
      <c r="O9" s="62">
        <f t="shared" si="6"/>
        <v>0.12217304763960307</v>
      </c>
      <c r="P9" s="62">
        <f t="shared" si="2"/>
        <v>3.4732762870467025E-2</v>
      </c>
      <c r="Q9" s="62">
        <f t="shared" si="3"/>
        <v>0.56787565321777667</v>
      </c>
      <c r="S9" s="88">
        <v>7</v>
      </c>
      <c r="T9" s="88">
        <f t="shared" si="7"/>
        <v>0.12217304763960307</v>
      </c>
      <c r="U9" s="88">
        <f t="shared" si="4"/>
        <v>1.38717014973857</v>
      </c>
      <c r="V9" s="88">
        <f t="shared" si="5"/>
        <v>0.60772657625060322</v>
      </c>
      <c r="X9" s="89">
        <v>7</v>
      </c>
      <c r="Y9" s="89">
        <f t="shared" si="8"/>
        <v>0.12217304763960307</v>
      </c>
      <c r="Z9" s="89">
        <f t="shared" si="0"/>
        <v>1.3640149744915921</v>
      </c>
      <c r="AA9" s="89">
        <f t="shared" si="1"/>
        <v>0.41914280743875204</v>
      </c>
      <c r="AH9" s="85">
        <v>6</v>
      </c>
      <c r="AI9" s="85">
        <f t="shared" si="13"/>
        <v>0.10471975511965978</v>
      </c>
      <c r="AJ9" s="85">
        <f t="shared" si="9"/>
        <v>0.65438482835746559</v>
      </c>
      <c r="AK9" s="85">
        <f t="shared" si="10"/>
        <v>0.55822469834655475</v>
      </c>
      <c r="AM9" s="94">
        <v>6</v>
      </c>
      <c r="AN9" s="94">
        <f t="shared" si="14"/>
        <v>0.10471975511965978</v>
      </c>
      <c r="AO9" s="94">
        <f t="shared" si="11"/>
        <v>0.72631798507503209</v>
      </c>
      <c r="AP9" s="94">
        <f t="shared" si="12"/>
        <v>0.72697265250311949</v>
      </c>
    </row>
    <row r="10" spans="1:42" x14ac:dyDescent="0.35">
      <c r="A10" s="81" t="s">
        <v>107</v>
      </c>
      <c r="B10" s="82">
        <v>3.5999999999999997E-2</v>
      </c>
      <c r="N10" s="62">
        <v>8</v>
      </c>
      <c r="O10" s="62">
        <f t="shared" si="6"/>
        <v>0.13962634015954636</v>
      </c>
      <c r="P10" s="62">
        <f t="shared" si="2"/>
        <v>3.9664333773618644E-2</v>
      </c>
      <c r="Q10" s="62">
        <f t="shared" si="3"/>
        <v>0.56722639959134757</v>
      </c>
      <c r="S10" s="88">
        <v>8</v>
      </c>
      <c r="T10" s="88">
        <f t="shared" si="7"/>
        <v>0.13962634015954636</v>
      </c>
      <c r="U10" s="88">
        <f t="shared" si="4"/>
        <v>1.3924477957928201</v>
      </c>
      <c r="V10" s="88">
        <f t="shared" si="5"/>
        <v>0.60703176096617895</v>
      </c>
      <c r="X10" s="89">
        <v>8</v>
      </c>
      <c r="Y10" s="89">
        <f t="shared" si="8"/>
        <v>0.13962634015954636</v>
      </c>
      <c r="Z10" s="89">
        <f t="shared" si="0"/>
        <v>1.3660049066104076</v>
      </c>
      <c r="AA10" s="89">
        <f t="shared" si="1"/>
        <v>0.41888082790528058</v>
      </c>
      <c r="AH10" s="85">
        <v>7</v>
      </c>
      <c r="AI10" s="85">
        <f t="shared" si="13"/>
        <v>0.12217304763960307</v>
      </c>
      <c r="AJ10" s="85">
        <f t="shared" si="9"/>
        <v>0.65464494155952802</v>
      </c>
      <c r="AK10" s="85">
        <f t="shared" si="10"/>
        <v>0.5581950621906504</v>
      </c>
      <c r="AM10" s="94">
        <v>7</v>
      </c>
      <c r="AN10" s="94">
        <f t="shared" si="14"/>
        <v>0.12217304763960307</v>
      </c>
      <c r="AO10" s="94">
        <f t="shared" si="11"/>
        <v>0.72657809827709452</v>
      </c>
      <c r="AP10" s="94">
        <f t="shared" si="12"/>
        <v>0.72694301634721514</v>
      </c>
    </row>
    <row r="11" spans="1:42" x14ac:dyDescent="0.35">
      <c r="A11" s="81"/>
      <c r="B11" s="82"/>
      <c r="N11" s="62">
        <v>9</v>
      </c>
      <c r="O11" s="62">
        <f t="shared" si="6"/>
        <v>0.15707963267948966</v>
      </c>
      <c r="P11" s="62">
        <f t="shared" si="2"/>
        <v>4.4583822536465791E-2</v>
      </c>
      <c r="Q11" s="62">
        <f t="shared" si="3"/>
        <v>0.56649117706961416</v>
      </c>
      <c r="S11" s="88">
        <v>9</v>
      </c>
      <c r="T11" s="88">
        <f t="shared" si="7"/>
        <v>0.15707963267948966</v>
      </c>
      <c r="U11" s="88">
        <f t="shared" si="4"/>
        <v>1.3977125118372704</v>
      </c>
      <c r="V11" s="88">
        <f t="shared" si="5"/>
        <v>0.60624494388151695</v>
      </c>
      <c r="X11" s="89">
        <v>9</v>
      </c>
      <c r="Y11" s="89">
        <f t="shared" si="8"/>
        <v>0.15707963267948966</v>
      </c>
      <c r="Z11" s="89">
        <f t="shared" si="0"/>
        <v>1.3679899634796266</v>
      </c>
      <c r="AA11" s="89">
        <f t="shared" si="1"/>
        <v>0.41858415916844083</v>
      </c>
      <c r="AC11" s="90"/>
      <c r="AD11" s="90" t="s">
        <v>99</v>
      </c>
      <c r="AE11" s="90" t="s">
        <v>100</v>
      </c>
      <c r="AF11" s="90" t="s">
        <v>115</v>
      </c>
      <c r="AH11" s="85">
        <v>8</v>
      </c>
      <c r="AI11" s="85">
        <f t="shared" si="13"/>
        <v>0.13962634015954636</v>
      </c>
      <c r="AJ11" s="85">
        <f t="shared" si="9"/>
        <v>0.65490449792285177</v>
      </c>
      <c r="AK11" s="85">
        <f t="shared" si="10"/>
        <v>0.55816089094715415</v>
      </c>
      <c r="AM11" s="94">
        <v>8</v>
      </c>
      <c r="AN11" s="94">
        <f t="shared" si="14"/>
        <v>0.13962634015954636</v>
      </c>
      <c r="AO11" s="94">
        <f t="shared" si="11"/>
        <v>0.72683765464041827</v>
      </c>
      <c r="AP11" s="94">
        <f t="shared" si="12"/>
        <v>0.72690884510371889</v>
      </c>
    </row>
    <row r="12" spans="1:42" x14ac:dyDescent="0.35">
      <c r="A12" s="81" t="s">
        <v>108</v>
      </c>
      <c r="B12" s="82">
        <v>0.112</v>
      </c>
      <c r="N12" s="62">
        <v>10</v>
      </c>
      <c r="O12" s="62">
        <f t="shared" si="6"/>
        <v>0.17453292519943295</v>
      </c>
      <c r="P12" s="62">
        <f t="shared" si="2"/>
        <v>4.9489730635075141E-2</v>
      </c>
      <c r="Q12" s="62">
        <f t="shared" si="3"/>
        <v>0.56567020960847925</v>
      </c>
      <c r="S12" s="88">
        <v>10</v>
      </c>
      <c r="T12" s="88">
        <f t="shared" si="7"/>
        <v>0.17453292519943295</v>
      </c>
      <c r="U12" s="88">
        <f t="shared" si="4"/>
        <v>1.4029626941884139</v>
      </c>
      <c r="V12" s="88">
        <f t="shared" si="5"/>
        <v>0.60536636466872351</v>
      </c>
      <c r="X12" s="89">
        <v>10</v>
      </c>
      <c r="Y12" s="89">
        <f t="shared" si="8"/>
        <v>0.17453292519943295</v>
      </c>
      <c r="Z12" s="89">
        <f t="shared" si="0"/>
        <v>1.3699695404316972</v>
      </c>
      <c r="AA12" s="89">
        <f t="shared" si="1"/>
        <v>0.41825289159640389</v>
      </c>
      <c r="AC12" s="90">
        <v>1</v>
      </c>
      <c r="AD12" s="90">
        <f>RADIANS(AC12)</f>
        <v>1.7453292519943295E-2</v>
      </c>
      <c r="AE12" s="90">
        <f>SIN(AD12)*$B$10+$E$3</f>
        <v>0.69962828663174226</v>
      </c>
      <c r="AF12" s="90">
        <f>COS(AD12)*$B$10+$B$14</f>
        <v>0.44099451702563008</v>
      </c>
      <c r="AH12" s="85">
        <v>9</v>
      </c>
      <c r="AI12" s="85">
        <f t="shared" si="13"/>
        <v>0.15707963267948966</v>
      </c>
      <c r="AJ12" s="85">
        <f t="shared" si="9"/>
        <v>0.65516341838405434</v>
      </c>
      <c r="AK12" s="85">
        <f t="shared" si="10"/>
        <v>0.55812219502495763</v>
      </c>
      <c r="AM12" s="94">
        <v>9</v>
      </c>
      <c r="AN12" s="94">
        <f t="shared" si="14"/>
        <v>0.15707963267948966</v>
      </c>
      <c r="AO12" s="94">
        <f t="shared" si="11"/>
        <v>0.72709657510162085</v>
      </c>
      <c r="AP12" s="94">
        <f t="shared" si="12"/>
        <v>0.72687014918152237</v>
      </c>
    </row>
    <row r="13" spans="1:42" x14ac:dyDescent="0.35">
      <c r="A13" s="81" t="s">
        <v>109</v>
      </c>
      <c r="B13" s="82">
        <v>0.41</v>
      </c>
      <c r="N13" s="62">
        <v>11</v>
      </c>
      <c r="O13" s="62">
        <f t="shared" si="6"/>
        <v>0.19198621771937624</v>
      </c>
      <c r="P13" s="62">
        <f t="shared" si="2"/>
        <v>5.4380563682315267E-2</v>
      </c>
      <c r="Q13" s="62">
        <f t="shared" si="3"/>
        <v>0.56476374728258416</v>
      </c>
      <c r="S13" s="88">
        <v>11</v>
      </c>
      <c r="T13" s="88">
        <f t="shared" si="7"/>
        <v>0.19198621771937624</v>
      </c>
      <c r="U13" s="88">
        <f t="shared" si="4"/>
        <v>1.4081967435898464</v>
      </c>
      <c r="V13" s="88">
        <f t="shared" si="5"/>
        <v>0.60439629095153746</v>
      </c>
      <c r="X13" s="89">
        <v>11</v>
      </c>
      <c r="Y13" s="89">
        <f t="shared" si="8"/>
        <v>0.19198621771937624</v>
      </c>
      <c r="Z13" s="89">
        <f t="shared" si="0"/>
        <v>1.3719430344683028</v>
      </c>
      <c r="AA13" s="89">
        <f t="shared" si="1"/>
        <v>0.41788712609648138</v>
      </c>
      <c r="AC13" s="90">
        <v>2</v>
      </c>
      <c r="AD13" s="90">
        <f>RADIANS(AC13)</f>
        <v>3.4906585039886591E-2</v>
      </c>
      <c r="AE13" s="90">
        <f t="shared" ref="AE13:AE76" si="15">SIN(AD13)*$B$10+$E$3</f>
        <v>0.70025638188129014</v>
      </c>
      <c r="AF13" s="90">
        <f t="shared" ref="AF13:AF76" si="16">COS(AD13)*$B$10+$B$14</f>
        <v>0.4409780697726875</v>
      </c>
      <c r="AH13" s="85">
        <v>10</v>
      </c>
      <c r="AI13" s="85">
        <f t="shared" si="13"/>
        <v>0.17453292519943295</v>
      </c>
      <c r="AJ13" s="85">
        <f t="shared" si="9"/>
        <v>0.65542162407345483</v>
      </c>
      <c r="AK13" s="85">
        <f t="shared" si="10"/>
        <v>0.55807898621121377</v>
      </c>
      <c r="AM13" s="94">
        <v>10</v>
      </c>
      <c r="AN13" s="94">
        <f t="shared" si="14"/>
        <v>0.17453292519943295</v>
      </c>
      <c r="AO13" s="94">
        <f t="shared" si="11"/>
        <v>0.72735478079102134</v>
      </c>
      <c r="AP13" s="94">
        <f t="shared" si="12"/>
        <v>0.72682694036777851</v>
      </c>
    </row>
    <row r="14" spans="1:42" x14ac:dyDescent="0.35">
      <c r="A14" s="81" t="s">
        <v>110</v>
      </c>
      <c r="B14" s="82">
        <v>0.40500000000000003</v>
      </c>
      <c r="N14" s="62">
        <v>12</v>
      </c>
      <c r="O14" s="62">
        <f t="shared" si="6"/>
        <v>0.20943951023931956</v>
      </c>
      <c r="P14" s="62">
        <f t="shared" si="2"/>
        <v>5.925483188306141E-2</v>
      </c>
      <c r="Q14" s="62">
        <f t="shared" si="3"/>
        <v>0.56377206620913456</v>
      </c>
      <c r="S14" s="88">
        <v>12</v>
      </c>
      <c r="T14" s="88">
        <f t="shared" si="7"/>
        <v>0.20943951023931956</v>
      </c>
      <c r="U14" s="88">
        <f t="shared" si="4"/>
        <v>1.4134130656994166</v>
      </c>
      <c r="V14" s="88">
        <f t="shared" si="5"/>
        <v>0.60333501822381075</v>
      </c>
      <c r="X14" s="89">
        <v>12</v>
      </c>
      <c r="Y14" s="89">
        <f t="shared" si="8"/>
        <v>0.20943951023931956</v>
      </c>
      <c r="Z14" s="89">
        <f t="shared" si="0"/>
        <v>1.3739098444440425</v>
      </c>
      <c r="AA14" s="89">
        <f t="shared" si="1"/>
        <v>0.41748697408438762</v>
      </c>
      <c r="AC14" s="90">
        <v>3</v>
      </c>
      <c r="AD14" s="90">
        <f t="shared" ref="AD14:AD77" si="17">RADIANS(AC14)</f>
        <v>5.235987755982989E-2</v>
      </c>
      <c r="AE14" s="90">
        <f t="shared" si="15"/>
        <v>0.70088409442474608</v>
      </c>
      <c r="AF14" s="90">
        <f t="shared" si="16"/>
        <v>0.44095066325116467</v>
      </c>
      <c r="AH14" s="85">
        <v>11</v>
      </c>
      <c r="AI14" s="85">
        <f t="shared" si="13"/>
        <v>0.19198621771937624</v>
      </c>
      <c r="AJ14" s="85">
        <f t="shared" si="9"/>
        <v>0.65567903633909896</v>
      </c>
      <c r="AK14" s="85">
        <f t="shared" si="10"/>
        <v>0.55803127766774552</v>
      </c>
      <c r="AM14" s="94">
        <v>11</v>
      </c>
      <c r="AN14" s="94">
        <f t="shared" si="14"/>
        <v>0.19198621771937624</v>
      </c>
      <c r="AO14" s="94">
        <f t="shared" si="11"/>
        <v>0.72761219305666547</v>
      </c>
      <c r="AP14" s="94">
        <f t="shared" si="12"/>
        <v>0.72677923182431026</v>
      </c>
    </row>
    <row r="15" spans="1:42" x14ac:dyDescent="0.35">
      <c r="A15" s="81"/>
      <c r="B15" s="82"/>
      <c r="N15" s="62">
        <v>13</v>
      </c>
      <c r="O15" s="62">
        <f t="shared" si="6"/>
        <v>0.22689280275926285</v>
      </c>
      <c r="P15" s="62">
        <f t="shared" si="2"/>
        <v>6.4111050488001517E-2</v>
      </c>
      <c r="Q15" s="62">
        <f t="shared" si="3"/>
        <v>0.56269546846379193</v>
      </c>
      <c r="S15" s="88">
        <v>13</v>
      </c>
      <c r="T15" s="88">
        <f t="shared" si="7"/>
        <v>0.22689280275926285</v>
      </c>
      <c r="U15" s="88">
        <f t="shared" si="4"/>
        <v>1.4186100715748788</v>
      </c>
      <c r="V15" s="88">
        <f t="shared" si="5"/>
        <v>0.60218286975949675</v>
      </c>
      <c r="X15" s="89">
        <v>13</v>
      </c>
      <c r="Y15" s="89">
        <f t="shared" si="8"/>
        <v>0.22689280275926285</v>
      </c>
      <c r="Z15" s="89">
        <f t="shared" si="0"/>
        <v>1.3758693712495447</v>
      </c>
      <c r="AA15" s="89">
        <f t="shared" si="1"/>
        <v>0.41705255745030206</v>
      </c>
      <c r="AC15" s="90">
        <v>4</v>
      </c>
      <c r="AD15" s="90">
        <f t="shared" si="17"/>
        <v>6.9813170079773182E-2</v>
      </c>
      <c r="AE15" s="90">
        <f t="shared" si="15"/>
        <v>0.70151123305478857</v>
      </c>
      <c r="AF15" s="90">
        <f t="shared" si="16"/>
        <v>0.4409123058093537</v>
      </c>
      <c r="AH15" s="85">
        <v>12</v>
      </c>
      <c r="AI15" s="85">
        <f t="shared" si="13"/>
        <v>0.20943951023931956</v>
      </c>
      <c r="AJ15" s="85">
        <f t="shared" si="9"/>
        <v>0.65593557677071723</v>
      </c>
      <c r="AK15" s="85">
        <f t="shared" si="10"/>
        <v>0.55797908392703766</v>
      </c>
      <c r="AM15" s="94">
        <v>12</v>
      </c>
      <c r="AN15" s="94">
        <f t="shared" si="14"/>
        <v>0.20943951023931956</v>
      </c>
      <c r="AO15" s="94">
        <f t="shared" si="11"/>
        <v>0.72786873348828374</v>
      </c>
      <c r="AP15" s="94">
        <f t="shared" si="12"/>
        <v>0.72672703808360239</v>
      </c>
    </row>
    <row r="16" spans="1:42" x14ac:dyDescent="0.35">
      <c r="A16" s="81" t="s">
        <v>111</v>
      </c>
      <c r="B16" s="82" t="s">
        <v>89</v>
      </c>
      <c r="N16" s="62">
        <v>14</v>
      </c>
      <c r="O16" s="62">
        <f t="shared" si="6"/>
        <v>0.24434609527920614</v>
      </c>
      <c r="P16" s="62">
        <f t="shared" si="2"/>
        <v>6.8947740245905303E-2</v>
      </c>
      <c r="Q16" s="62">
        <f t="shared" si="3"/>
        <v>0.56153428198865896</v>
      </c>
      <c r="S16" s="88">
        <v>14</v>
      </c>
      <c r="T16" s="88">
        <f t="shared" si="7"/>
        <v>0.24434609527920614</v>
      </c>
      <c r="U16" s="88">
        <f t="shared" si="4"/>
        <v>1.4237861781578987</v>
      </c>
      <c r="V16" s="88">
        <f t="shared" si="5"/>
        <v>0.60094019651417896</v>
      </c>
      <c r="X16" s="89">
        <v>14</v>
      </c>
      <c r="Y16" s="89">
        <f t="shared" si="8"/>
        <v>0.24434609527920614</v>
      </c>
      <c r="Z16" s="89">
        <f t="shared" si="0"/>
        <v>1.3778210179939618</v>
      </c>
      <c r="AA16" s="89">
        <f t="shared" si="1"/>
        <v>0.4165840085217396</v>
      </c>
      <c r="AC16" s="90">
        <v>6</v>
      </c>
      <c r="AD16" s="90">
        <f t="shared" si="17"/>
        <v>0.10471975511965978</v>
      </c>
      <c r="AE16" s="90">
        <f t="shared" si="15"/>
        <v>0.70276302467763563</v>
      </c>
      <c r="AF16" s="90">
        <f t="shared" si="16"/>
        <v>0.44080278823325786</v>
      </c>
      <c r="AH16" s="85">
        <v>13</v>
      </c>
      <c r="AI16" s="85">
        <f t="shared" si="13"/>
        <v>0.22689280275926285</v>
      </c>
      <c r="AJ16" s="85">
        <f t="shared" si="9"/>
        <v>0.65619116722360882</v>
      </c>
      <c r="AK16" s="85">
        <f t="shared" si="10"/>
        <v>0.55792242088780919</v>
      </c>
      <c r="AM16" s="94">
        <v>13</v>
      </c>
      <c r="AN16" s="94">
        <f t="shared" si="14"/>
        <v>0.22689280275926285</v>
      </c>
      <c r="AO16" s="94">
        <f t="shared" si="11"/>
        <v>0.72812432394117532</v>
      </c>
      <c r="AP16" s="94">
        <f t="shared" si="12"/>
        <v>0.72667037504437393</v>
      </c>
    </row>
    <row r="17" spans="1:42" x14ac:dyDescent="0.35">
      <c r="A17" s="81" t="s">
        <v>112</v>
      </c>
      <c r="B17" s="82">
        <v>0.53900000000000003</v>
      </c>
      <c r="N17" s="62">
        <v>15</v>
      </c>
      <c r="O17" s="62">
        <f t="shared" si="6"/>
        <v>0.26179938779914941</v>
      </c>
      <c r="P17" s="62">
        <f t="shared" si="2"/>
        <v>7.3763427854218411E-2</v>
      </c>
      <c r="Q17" s="62">
        <f t="shared" si="3"/>
        <v>0.56028886049238436</v>
      </c>
      <c r="S17" s="88">
        <v>15</v>
      </c>
      <c r="T17" s="88">
        <f t="shared" si="7"/>
        <v>0.26179938779914941</v>
      </c>
      <c r="U17" s="88">
        <f t="shared" si="4"/>
        <v>1.4289398087562688</v>
      </c>
      <c r="V17" s="88">
        <f t="shared" si="5"/>
        <v>0.5996073770181658</v>
      </c>
      <c r="X17" s="89">
        <v>15</v>
      </c>
      <c r="Y17" s="89">
        <f t="shared" si="8"/>
        <v>0.26179938779914941</v>
      </c>
      <c r="Z17" s="89">
        <f t="shared" si="0"/>
        <v>1.3797641901867901</v>
      </c>
      <c r="AA17" s="89">
        <f t="shared" si="1"/>
        <v>0.41608147002324286</v>
      </c>
      <c r="AC17" s="90">
        <v>7</v>
      </c>
      <c r="AD17" s="90">
        <f t="shared" si="17"/>
        <v>0.12217304763960307</v>
      </c>
      <c r="AE17" s="90">
        <f t="shared" si="15"/>
        <v>0.70338729636258535</v>
      </c>
      <c r="AF17" s="90">
        <f t="shared" si="16"/>
        <v>0.4407316614590876</v>
      </c>
      <c r="AH17" s="85">
        <v>14</v>
      </c>
      <c r="AI17" s="85">
        <f t="shared" si="13"/>
        <v>0.24434609527920614</v>
      </c>
      <c r="AJ17" s="85">
        <f t="shared" si="9"/>
        <v>0.65644572984244587</v>
      </c>
      <c r="AK17" s="85">
        <f t="shared" si="10"/>
        <v>0.55786130581017057</v>
      </c>
      <c r="AM17" s="94">
        <v>14</v>
      </c>
      <c r="AN17" s="94">
        <f t="shared" si="14"/>
        <v>0.24434609527920614</v>
      </c>
      <c r="AO17" s="94">
        <f t="shared" si="11"/>
        <v>0.72837888656001237</v>
      </c>
      <c r="AP17" s="94">
        <f t="shared" si="12"/>
        <v>0.72660925996673531</v>
      </c>
    </row>
    <row r="18" spans="1:42" ht="15" thickBot="1" x14ac:dyDescent="0.4">
      <c r="A18" s="83" t="s">
        <v>102</v>
      </c>
      <c r="B18" s="84">
        <v>0.69</v>
      </c>
      <c r="N18" s="62">
        <v>16</v>
      </c>
      <c r="O18" s="62">
        <f t="shared" si="6"/>
        <v>0.27925268031909273</v>
      </c>
      <c r="P18" s="62">
        <f t="shared" si="2"/>
        <v>7.8556646407844752E-2</v>
      </c>
      <c r="Q18" s="62">
        <f t="shared" si="3"/>
        <v>0.5589595833424208</v>
      </c>
      <c r="S18" s="88">
        <v>16</v>
      </c>
      <c r="T18" s="88">
        <f t="shared" si="7"/>
        <v>0.27925268031909273</v>
      </c>
      <c r="U18" s="88">
        <f t="shared" si="4"/>
        <v>1.4340693935241848</v>
      </c>
      <c r="V18" s="88">
        <f t="shared" si="5"/>
        <v>0.59818481726118722</v>
      </c>
      <c r="X18" s="89">
        <v>16</v>
      </c>
      <c r="Y18" s="89">
        <f t="shared" si="8"/>
        <v>0.27925268031909273</v>
      </c>
      <c r="Z18" s="89">
        <f t="shared" si="0"/>
        <v>1.381698295918955</v>
      </c>
      <c r="AA18" s="89">
        <f t="shared" si="1"/>
        <v>0.41554509503290665</v>
      </c>
      <c r="AC18" s="90">
        <v>8</v>
      </c>
      <c r="AD18" s="90">
        <f t="shared" si="17"/>
        <v>0.13962634015954636</v>
      </c>
      <c r="AE18" s="90">
        <f t="shared" si="15"/>
        <v>0.70401023163456244</v>
      </c>
      <c r="AF18" s="90">
        <f t="shared" si="16"/>
        <v>0.44064965047469656</v>
      </c>
      <c r="AH18" s="85">
        <v>15</v>
      </c>
      <c r="AI18" s="85">
        <f t="shared" si="13"/>
        <v>0.26179938779914941</v>
      </c>
      <c r="AJ18" s="85">
        <f t="shared" si="9"/>
        <v>0.65669918708498864</v>
      </c>
      <c r="AK18" s="85">
        <f t="shared" si="10"/>
        <v>0.55779575731036668</v>
      </c>
      <c r="AM18" s="94">
        <v>15</v>
      </c>
      <c r="AN18" s="94">
        <f t="shared" si="14"/>
        <v>0.26179938779914941</v>
      </c>
      <c r="AO18" s="94">
        <f t="shared" si="11"/>
        <v>0.72863234380255515</v>
      </c>
      <c r="AP18" s="94">
        <f t="shared" si="12"/>
        <v>0.72654371146693142</v>
      </c>
    </row>
    <row r="19" spans="1:42" x14ac:dyDescent="0.35">
      <c r="N19" s="62">
        <v>17</v>
      </c>
      <c r="O19" s="62">
        <f t="shared" si="6"/>
        <v>0.29670597283903605</v>
      </c>
      <c r="P19" s="62">
        <f t="shared" si="2"/>
        <v>8.332593584597997E-2</v>
      </c>
      <c r="Q19" s="62">
        <f t="shared" si="3"/>
        <v>0.55754685544946503</v>
      </c>
      <c r="S19" s="88">
        <v>17</v>
      </c>
      <c r="T19" s="88">
        <f t="shared" si="7"/>
        <v>0.29670597283903605</v>
      </c>
      <c r="U19" s="88">
        <f t="shared" si="4"/>
        <v>1.4391733699404348</v>
      </c>
      <c r="V19" s="88">
        <f t="shared" si="5"/>
        <v>0.59667295056872582</v>
      </c>
      <c r="X19" s="89">
        <v>17</v>
      </c>
      <c r="Y19" s="89">
        <f t="shared" si="8"/>
        <v>0.29670597283903605</v>
      </c>
      <c r="Z19" s="89">
        <f t="shared" si="0"/>
        <v>1.3836227460431147</v>
      </c>
      <c r="AA19" s="89">
        <f t="shared" si="1"/>
        <v>0.41497504693574905</v>
      </c>
      <c r="AC19" s="90">
        <v>9</v>
      </c>
      <c r="AD19" s="90">
        <f t="shared" si="17"/>
        <v>0.15707963267948966</v>
      </c>
      <c r="AE19" s="90">
        <f t="shared" si="15"/>
        <v>0.70463164074144835</v>
      </c>
      <c r="AF19" s="90">
        <f t="shared" si="16"/>
        <v>0.44055678026142497</v>
      </c>
      <c r="AH19" s="85">
        <v>16</v>
      </c>
      <c r="AI19" s="85">
        <f t="shared" si="13"/>
        <v>0.27925268031909273</v>
      </c>
      <c r="AJ19" s="85">
        <f t="shared" si="9"/>
        <v>0.65695146174570584</v>
      </c>
      <c r="AK19" s="85">
        <f t="shared" si="10"/>
        <v>0.55772579535510536</v>
      </c>
      <c r="AM19" s="94">
        <v>16</v>
      </c>
      <c r="AN19" s="94">
        <f t="shared" si="14"/>
        <v>0.27925268031909273</v>
      </c>
      <c r="AO19" s="94">
        <f t="shared" si="11"/>
        <v>0.72888461846327235</v>
      </c>
      <c r="AP19" s="94">
        <f t="shared" si="12"/>
        <v>0.7264737495116701</v>
      </c>
    </row>
    <row r="20" spans="1:42" x14ac:dyDescent="0.35">
      <c r="N20" s="62">
        <v>18</v>
      </c>
      <c r="O20" s="62">
        <f t="shared" si="6"/>
        <v>0.31415926535897931</v>
      </c>
      <c r="P20" s="62">
        <f t="shared" si="2"/>
        <v>8.8069843396859998E-2</v>
      </c>
      <c r="Q20" s="62">
        <f t="shared" si="3"/>
        <v>0.55605110714411876</v>
      </c>
      <c r="S20" s="88">
        <v>18</v>
      </c>
      <c r="T20" s="88">
        <f t="shared" si="7"/>
        <v>0.31415926535897931</v>
      </c>
      <c r="U20" s="88">
        <f t="shared" si="4"/>
        <v>1.4442501832843591</v>
      </c>
      <c r="V20" s="88">
        <f t="shared" si="5"/>
        <v>0.5950722374700218</v>
      </c>
      <c r="X20" s="89">
        <v>18</v>
      </c>
      <c r="Y20" s="89">
        <f t="shared" si="8"/>
        <v>0.31415926535897931</v>
      </c>
      <c r="Z20" s="89">
        <f t="shared" si="0"/>
        <v>1.3855369543531191</v>
      </c>
      <c r="AA20" s="89">
        <f t="shared" si="1"/>
        <v>0.41437149937394269</v>
      </c>
      <c r="AC20" s="90">
        <v>10</v>
      </c>
      <c r="AD20" s="90">
        <f t="shared" si="17"/>
        <v>0.17453292519943295</v>
      </c>
      <c r="AE20" s="90">
        <f t="shared" si="15"/>
        <v>0.70525133439600951</v>
      </c>
      <c r="AF20" s="90">
        <f t="shared" si="16"/>
        <v>0.4404530791084395</v>
      </c>
      <c r="AH20" s="85">
        <v>17</v>
      </c>
      <c r="AI20" s="85">
        <f t="shared" si="13"/>
        <v>0.29670597283903605</v>
      </c>
      <c r="AJ20" s="85">
        <f t="shared" si="9"/>
        <v>0.65720247697929191</v>
      </c>
      <c r="AK20" s="85">
        <f t="shared" si="10"/>
        <v>0.55765144125547617</v>
      </c>
      <c r="AM20" s="94">
        <v>17</v>
      </c>
      <c r="AN20" s="94">
        <f t="shared" si="14"/>
        <v>0.29670597283903605</v>
      </c>
      <c r="AO20" s="94">
        <f t="shared" si="11"/>
        <v>0.72913563369685841</v>
      </c>
      <c r="AP20" s="94">
        <f t="shared" si="12"/>
        <v>0.7263993954120409</v>
      </c>
    </row>
    <row r="21" spans="1:42" x14ac:dyDescent="0.35">
      <c r="N21" s="62">
        <v>19</v>
      </c>
      <c r="O21" s="62">
        <f t="shared" si="6"/>
        <v>0.33161255787892263</v>
      </c>
      <c r="P21" s="62">
        <f t="shared" si="2"/>
        <v>9.2786924020289652E-2</v>
      </c>
      <c r="Q21" s="62">
        <f t="shared" si="3"/>
        <v>0.55447279404580518</v>
      </c>
      <c r="S21" s="88">
        <v>19</v>
      </c>
      <c r="T21" s="88">
        <f t="shared" si="7"/>
        <v>0.33161255787892263</v>
      </c>
      <c r="U21" s="88">
        <f t="shared" si="4"/>
        <v>1.4492982871094329</v>
      </c>
      <c r="V21" s="88">
        <f t="shared" si="5"/>
        <v>0.59338316555779169</v>
      </c>
      <c r="X21" s="89">
        <v>19</v>
      </c>
      <c r="Y21" s="89">
        <f t="shared" si="8"/>
        <v>0.33161255787892263</v>
      </c>
      <c r="Z21" s="89">
        <f t="shared" si="0"/>
        <v>1.387440337762573</v>
      </c>
      <c r="AA21" s="89">
        <f t="shared" si="1"/>
        <v>0.41373463619392142</v>
      </c>
      <c r="AC21" s="90">
        <v>11</v>
      </c>
      <c r="AD21" s="90">
        <f t="shared" si="17"/>
        <v>0.19198621771937624</v>
      </c>
      <c r="AE21" s="90">
        <f t="shared" si="15"/>
        <v>0.70586912383355571</v>
      </c>
      <c r="AF21" s="90">
        <f t="shared" si="16"/>
        <v>0.4403385786041159</v>
      </c>
      <c r="AH21" s="85">
        <v>18</v>
      </c>
      <c r="AI21" s="85">
        <f t="shared" si="13"/>
        <v>0.31415926535897931</v>
      </c>
      <c r="AJ21" s="85">
        <f t="shared" si="9"/>
        <v>0.65745215632407505</v>
      </c>
      <c r="AK21" s="85">
        <f t="shared" si="10"/>
        <v>0.55757271766045791</v>
      </c>
      <c r="AM21" s="94">
        <v>18</v>
      </c>
      <c r="AN21" s="94">
        <f t="shared" si="14"/>
        <v>0.31415926535897931</v>
      </c>
      <c r="AO21" s="94">
        <f t="shared" si="11"/>
        <v>0.72938531304164156</v>
      </c>
      <c r="AP21" s="94">
        <f t="shared" si="12"/>
        <v>0.72632067181702265</v>
      </c>
    </row>
    <row r="22" spans="1:42" x14ac:dyDescent="0.35">
      <c r="N22" s="62">
        <v>20</v>
      </c>
      <c r="O22" s="62">
        <f t="shared" si="6"/>
        <v>0.3490658503988659</v>
      </c>
      <c r="P22" s="62">
        <f t="shared" si="2"/>
        <v>9.7475740847815573E-2</v>
      </c>
      <c r="Q22" s="62">
        <f t="shared" si="3"/>
        <v>0.55281239692398387</v>
      </c>
      <c r="S22" s="88">
        <v>20</v>
      </c>
      <c r="T22" s="88">
        <f t="shared" si="7"/>
        <v>0.3490658503988659</v>
      </c>
      <c r="U22" s="88">
        <f t="shared" si="4"/>
        <v>1.454316143714329</v>
      </c>
      <c r="V22" s="88">
        <f t="shared" si="5"/>
        <v>0.59160624933970207</v>
      </c>
      <c r="X22" s="89">
        <v>20</v>
      </c>
      <c r="Y22" s="89">
        <f t="shared" si="8"/>
        <v>0.3490658503988659</v>
      </c>
      <c r="Z22" s="89">
        <f t="shared" si="0"/>
        <v>1.389332316482452</v>
      </c>
      <c r="AA22" s="89">
        <f t="shared" si="1"/>
        <v>0.41306465139037946</v>
      </c>
      <c r="AC22" s="90">
        <v>12</v>
      </c>
      <c r="AD22" s="90">
        <f t="shared" si="17"/>
        <v>0.20943951023931956</v>
      </c>
      <c r="AE22" s="90">
        <f t="shared" si="15"/>
        <v>0.70648482086943942</v>
      </c>
      <c r="AF22" s="90">
        <f t="shared" si="16"/>
        <v>0.44021331362641702</v>
      </c>
      <c r="AH22" s="85">
        <v>19</v>
      </c>
      <c r="AI22" s="85">
        <f t="shared" si="13"/>
        <v>0.33161255787892263</v>
      </c>
      <c r="AJ22" s="85">
        <f t="shared" si="9"/>
        <v>0.65770042372530824</v>
      </c>
      <c r="AK22" s="85">
        <f t="shared" si="10"/>
        <v>0.55748964855002037</v>
      </c>
      <c r="AM22" s="94">
        <v>19</v>
      </c>
      <c r="AN22" s="94">
        <f t="shared" si="14"/>
        <v>0.33161255787892263</v>
      </c>
      <c r="AO22" s="94">
        <f t="shared" si="11"/>
        <v>0.72963358044287474</v>
      </c>
      <c r="AP22" s="94">
        <f t="shared" si="12"/>
        <v>0.72623760270658511</v>
      </c>
    </row>
    <row r="23" spans="1:42" x14ac:dyDescent="0.35">
      <c r="N23" s="62">
        <v>21</v>
      </c>
      <c r="O23" s="62">
        <f t="shared" si="6"/>
        <v>0.36651914291880922</v>
      </c>
      <c r="P23" s="62">
        <f t="shared" si="2"/>
        <v>0.10213486562041056</v>
      </c>
      <c r="Q23" s="62">
        <f t="shared" si="3"/>
        <v>0.55107042155170238</v>
      </c>
      <c r="S23" s="88">
        <v>21</v>
      </c>
      <c r="T23" s="88">
        <f t="shared" si="7"/>
        <v>0.36651914291880922</v>
      </c>
      <c r="U23" s="88">
        <f t="shared" si="4"/>
        <v>1.4593022246113168</v>
      </c>
      <c r="V23" s="88">
        <f t="shared" si="5"/>
        <v>0.5897420300816465</v>
      </c>
      <c r="X23" s="89">
        <v>21</v>
      </c>
      <c r="Y23" s="89">
        <f t="shared" si="8"/>
        <v>0.36651914291880922</v>
      </c>
      <c r="Z23" s="89">
        <f t="shared" si="0"/>
        <v>1.3912123141977095</v>
      </c>
      <c r="AA23" s="89">
        <f t="shared" si="1"/>
        <v>0.41236174904717821</v>
      </c>
      <c r="AC23" s="90">
        <v>13</v>
      </c>
      <c r="AD23" s="90">
        <f t="shared" si="17"/>
        <v>0.22689280275926285</v>
      </c>
      <c r="AE23" s="90">
        <f t="shared" si="15"/>
        <v>0.70709823795637916</v>
      </c>
      <c r="AF23" s="90">
        <f t="shared" si="16"/>
        <v>0.44007732233226848</v>
      </c>
      <c r="AH23" s="85">
        <v>20</v>
      </c>
      <c r="AI23" s="85">
        <f t="shared" si="13"/>
        <v>0.3490658503988659</v>
      </c>
      <c r="AJ23" s="85">
        <f t="shared" si="9"/>
        <v>0.65794720355833591</v>
      </c>
      <c r="AK23" s="85">
        <f t="shared" si="10"/>
        <v>0.55740225922781927</v>
      </c>
      <c r="AM23" s="94">
        <v>20</v>
      </c>
      <c r="AN23" s="94">
        <f t="shared" si="14"/>
        <v>0.3490658503988659</v>
      </c>
      <c r="AO23" s="94">
        <f t="shared" si="11"/>
        <v>0.72988036027590242</v>
      </c>
      <c r="AP23" s="94">
        <f t="shared" si="12"/>
        <v>0.72615021338438401</v>
      </c>
    </row>
    <row r="24" spans="1:42" x14ac:dyDescent="0.35">
      <c r="N24" s="62">
        <v>22</v>
      </c>
      <c r="O24" s="62">
        <f t="shared" si="6"/>
        <v>0.38397243543875248</v>
      </c>
      <c r="P24" s="62">
        <f t="shared" si="2"/>
        <v>0.10676287912353491</v>
      </c>
      <c r="Q24" s="62">
        <f t="shared" si="3"/>
        <v>0.54924739855153437</v>
      </c>
      <c r="S24" s="88">
        <v>22</v>
      </c>
      <c r="T24" s="88">
        <f t="shared" si="7"/>
        <v>0.38397243543875248</v>
      </c>
      <c r="U24" s="88">
        <f t="shared" si="4"/>
        <v>1.4642550109918533</v>
      </c>
      <c r="V24" s="88">
        <f t="shared" si="5"/>
        <v>0.58779107564287014</v>
      </c>
      <c r="X24" s="89">
        <v>22</v>
      </c>
      <c r="Y24" s="89">
        <f t="shared" si="8"/>
        <v>0.38397243543875248</v>
      </c>
      <c r="Z24" s="89">
        <f t="shared" si="0"/>
        <v>1.39307975824283</v>
      </c>
      <c r="AA24" s="89">
        <f t="shared" si="1"/>
        <v>0.41162614327518054</v>
      </c>
      <c r="AC24" s="90">
        <v>14</v>
      </c>
      <c r="AD24" s="90">
        <f t="shared" si="17"/>
        <v>0.24434609527920614</v>
      </c>
      <c r="AE24" s="90">
        <f t="shared" si="15"/>
        <v>0.70770918824158813</v>
      </c>
      <c r="AF24" s="90">
        <f t="shared" si="16"/>
        <v>0.43993064614593591</v>
      </c>
      <c r="AH24" s="85">
        <v>21</v>
      </c>
      <c r="AI24" s="85">
        <f t="shared" si="13"/>
        <v>0.36651914291880922</v>
      </c>
      <c r="AJ24" s="85">
        <f t="shared" si="9"/>
        <v>0.65819242065163031</v>
      </c>
      <c r="AK24" s="85">
        <f t="shared" si="10"/>
        <v>0.55731057631348868</v>
      </c>
      <c r="AM24" s="94">
        <v>21</v>
      </c>
      <c r="AN24" s="94">
        <f t="shared" si="14"/>
        <v>0.36651914291880922</v>
      </c>
      <c r="AO24" s="94">
        <f t="shared" si="11"/>
        <v>0.73012557736919681</v>
      </c>
      <c r="AP24" s="94">
        <f t="shared" si="12"/>
        <v>0.72605853047005342</v>
      </c>
    </row>
    <row r="25" spans="1:42" x14ac:dyDescent="0.35">
      <c r="N25" s="62">
        <v>23</v>
      </c>
      <c r="O25" s="62">
        <f t="shared" si="6"/>
        <v>0.4014257279586958</v>
      </c>
      <c r="P25" s="62">
        <f t="shared" si="2"/>
        <v>0.11135837161944301</v>
      </c>
      <c r="Q25" s="62">
        <f t="shared" si="3"/>
        <v>0.54734388323394545</v>
      </c>
      <c r="S25" s="88">
        <v>23</v>
      </c>
      <c r="T25" s="88">
        <f t="shared" si="7"/>
        <v>0.4014257279586958</v>
      </c>
      <c r="U25" s="88">
        <f t="shared" si="4"/>
        <v>1.4691729941892286</v>
      </c>
      <c r="V25" s="88">
        <f t="shared" si="5"/>
        <v>0.5857539803029943</v>
      </c>
      <c r="X25" s="89">
        <v>23</v>
      </c>
      <c r="Y25" s="89">
        <f t="shared" si="8"/>
        <v>0.4014257279586958</v>
      </c>
      <c r="Z25" s="89">
        <f t="shared" si="0"/>
        <v>1.3949340797762666</v>
      </c>
      <c r="AA25" s="89">
        <f t="shared" si="1"/>
        <v>0.41085805814703064</v>
      </c>
      <c r="AC25" s="90">
        <v>15</v>
      </c>
      <c r="AD25" s="90">
        <f t="shared" si="17"/>
        <v>0.26179938779914941</v>
      </c>
      <c r="AE25" s="90">
        <f t="shared" si="15"/>
        <v>0.70831748562369079</v>
      </c>
      <c r="AF25" s="90">
        <f t="shared" si="16"/>
        <v>0.43977332974640648</v>
      </c>
      <c r="AH25" s="85">
        <v>22</v>
      </c>
      <c r="AI25" s="85">
        <f t="shared" si="13"/>
        <v>0.38397243543875248</v>
      </c>
      <c r="AJ25" s="85">
        <f t="shared" si="9"/>
        <v>0.65843600030968952</v>
      </c>
      <c r="AK25" s="85">
        <f t="shared" si="10"/>
        <v>0.55721462773453245</v>
      </c>
      <c r="AM25" s="94">
        <v>22</v>
      </c>
      <c r="AN25" s="94">
        <f t="shared" si="14"/>
        <v>0.38397243543875248</v>
      </c>
      <c r="AO25" s="94">
        <f t="shared" si="11"/>
        <v>0.73036915702725602</v>
      </c>
      <c r="AP25" s="94">
        <f t="shared" si="12"/>
        <v>0.72596258189109719</v>
      </c>
    </row>
    <row r="26" spans="1:42" x14ac:dyDescent="0.35">
      <c r="N26" s="62">
        <v>24</v>
      </c>
      <c r="O26" s="62">
        <f t="shared" si="6"/>
        <v>0.41887902047863912</v>
      </c>
      <c r="P26" s="62">
        <f t="shared" si="2"/>
        <v>0.11591994327660304</v>
      </c>
      <c r="Q26" s="62">
        <f t="shared" si="3"/>
        <v>0.54536045542814127</v>
      </c>
      <c r="S26" s="88">
        <v>24</v>
      </c>
      <c r="T26" s="88">
        <f t="shared" si="7"/>
        <v>0.41887902047863912</v>
      </c>
      <c r="U26" s="88">
        <f t="shared" si="4"/>
        <v>1.4740546761381192</v>
      </c>
      <c r="V26" s="88">
        <f t="shared" si="5"/>
        <v>0.58363136458099318</v>
      </c>
      <c r="X26" s="89">
        <v>24</v>
      </c>
      <c r="Y26" s="89">
        <f t="shared" si="8"/>
        <v>0.41887902047863912</v>
      </c>
      <c r="Z26" s="89">
        <f t="shared" si="0"/>
        <v>1.3967747139537172</v>
      </c>
      <c r="AA26" s="89">
        <f t="shared" si="1"/>
        <v>0.41005772762889908</v>
      </c>
      <c r="AC26" s="90">
        <v>16</v>
      </c>
      <c r="AD26" s="90">
        <f t="shared" si="17"/>
        <v>0.27925268031909273</v>
      </c>
      <c r="AE26" s="90">
        <f t="shared" si="15"/>
        <v>0.70892294480941198</v>
      </c>
      <c r="AF26" s="90">
        <f t="shared" si="16"/>
        <v>0.43960542105377953</v>
      </c>
      <c r="AH26" s="85">
        <v>23</v>
      </c>
      <c r="AI26" s="85">
        <f t="shared" si="13"/>
        <v>0.4014257279586958</v>
      </c>
      <c r="AJ26" s="85">
        <f t="shared" si="9"/>
        <v>0.6586778683357899</v>
      </c>
      <c r="AK26" s="85">
        <f t="shared" si="10"/>
        <v>0.55711444271781718</v>
      </c>
      <c r="AM26" s="94">
        <v>23</v>
      </c>
      <c r="AN26" s="94">
        <f t="shared" si="14"/>
        <v>0.4014257279586958</v>
      </c>
      <c r="AO26" s="94">
        <f t="shared" si="11"/>
        <v>0.7306110250533564</v>
      </c>
      <c r="AP26" s="94">
        <f t="shared" si="12"/>
        <v>0.72586239687438192</v>
      </c>
    </row>
    <row r="27" spans="1:42" x14ac:dyDescent="0.35">
      <c r="N27" s="62">
        <v>25</v>
      </c>
      <c r="O27" s="62">
        <f t="shared" si="6"/>
        <v>0.43633231299858238</v>
      </c>
      <c r="P27" s="62">
        <f t="shared" si="2"/>
        <v>0.12044620459609932</v>
      </c>
      <c r="Q27" s="62">
        <f t="shared" si="3"/>
        <v>0.54329771930544513</v>
      </c>
      <c r="S27" s="88">
        <v>25</v>
      </c>
      <c r="T27" s="88">
        <f t="shared" si="7"/>
        <v>0.43633231299858238</v>
      </c>
      <c r="U27" s="88">
        <f t="shared" si="4"/>
        <v>1.4788985698309134</v>
      </c>
      <c r="V27" s="88">
        <f t="shared" si="5"/>
        <v>0.58142387504617821</v>
      </c>
      <c r="X27" s="89">
        <v>25</v>
      </c>
      <c r="Y27" s="89">
        <f t="shared" si="8"/>
        <v>0.43633231299858238</v>
      </c>
      <c r="Z27" s="89">
        <f t="shared" si="0"/>
        <v>1.3986011001001806</v>
      </c>
      <c r="AA27" s="89">
        <f t="shared" si="1"/>
        <v>0.40922539550921477</v>
      </c>
      <c r="AC27" s="90">
        <v>17</v>
      </c>
      <c r="AD27" s="90">
        <f t="shared" si="17"/>
        <v>0.29670597283903605</v>
      </c>
      <c r="AE27" s="90">
        <f t="shared" si="15"/>
        <v>0.70952538137001864</v>
      </c>
      <c r="AF27" s="90">
        <f t="shared" si="16"/>
        <v>0.43942697121466928</v>
      </c>
      <c r="AH27" s="85">
        <v>24</v>
      </c>
      <c r="AI27" s="85">
        <f t="shared" si="13"/>
        <v>0.41887902047863912</v>
      </c>
      <c r="AJ27" s="85">
        <f t="shared" si="9"/>
        <v>0.65891795105458784</v>
      </c>
      <c r="AK27" s="85">
        <f t="shared" si="10"/>
        <v>0.55701005178066965</v>
      </c>
      <c r="AM27" s="94">
        <v>24</v>
      </c>
      <c r="AN27" s="94">
        <f t="shared" si="14"/>
        <v>0.41887902047863912</v>
      </c>
      <c r="AO27" s="94">
        <f t="shared" si="11"/>
        <v>0.73085110777215434</v>
      </c>
      <c r="AP27" s="94">
        <f t="shared" si="12"/>
        <v>0.72575800593723439</v>
      </c>
    </row>
    <row r="28" spans="1:42" x14ac:dyDescent="0.35">
      <c r="N28" s="62">
        <v>26</v>
      </c>
      <c r="O28" s="62">
        <f t="shared" si="6"/>
        <v>0.4537856055185257</v>
      </c>
      <c r="P28" s="62">
        <f t="shared" si="2"/>
        <v>0.12493577683488705</v>
      </c>
      <c r="Q28" s="62">
        <f t="shared" si="3"/>
        <v>0.54115630319526253</v>
      </c>
      <c r="S28" s="88">
        <v>26</v>
      </c>
      <c r="T28" s="88">
        <f t="shared" si="7"/>
        <v>0.4537856055185257</v>
      </c>
      <c r="U28" s="88">
        <f t="shared" si="4"/>
        <v>1.4837031997706687</v>
      </c>
      <c r="V28" s="88">
        <f t="shared" si="5"/>
        <v>0.57913218412124601</v>
      </c>
      <c r="X28" s="89">
        <v>26</v>
      </c>
      <c r="Y28" s="89">
        <f t="shared" si="8"/>
        <v>0.4537856055185257</v>
      </c>
      <c r="Z28" s="89">
        <f t="shared" si="0"/>
        <v>1.4004126818807441</v>
      </c>
      <c r="AA28" s="89">
        <f t="shared" si="1"/>
        <v>0.40836131532440423</v>
      </c>
      <c r="AC28" s="90">
        <v>18</v>
      </c>
      <c r="AD28" s="90">
        <f t="shared" si="17"/>
        <v>0.31415926535897931</v>
      </c>
      <c r="AE28" s="90">
        <f t="shared" si="15"/>
        <v>0.7101246117974982</v>
      </c>
      <c r="AF28" s="90">
        <f t="shared" si="16"/>
        <v>0.43923803458662558</v>
      </c>
      <c r="AH28" s="85">
        <v>25</v>
      </c>
      <c r="AI28" s="85">
        <f t="shared" si="13"/>
        <v>0.43633231299858238</v>
      </c>
      <c r="AJ28" s="85">
        <f t="shared" si="9"/>
        <v>0.65915617533456128</v>
      </c>
      <c r="AK28" s="85">
        <f t="shared" si="10"/>
        <v>0.55690148672158035</v>
      </c>
      <c r="AM28" s="94">
        <v>25</v>
      </c>
      <c r="AN28" s="94">
        <f t="shared" si="14"/>
        <v>0.43633231299858238</v>
      </c>
      <c r="AO28" s="94">
        <f t="shared" si="11"/>
        <v>0.73108933205212778</v>
      </c>
      <c r="AP28" s="94">
        <f t="shared" si="12"/>
        <v>0.72564944087814509</v>
      </c>
    </row>
    <row r="29" spans="1:42" x14ac:dyDescent="0.35">
      <c r="N29" s="62">
        <v>27</v>
      </c>
      <c r="O29" s="62">
        <f t="shared" si="6"/>
        <v>0.47123889803846897</v>
      </c>
      <c r="P29" s="62">
        <f t="shared" si="2"/>
        <v>0.12938729242577082</v>
      </c>
      <c r="Q29" s="62">
        <f t="shared" si="3"/>
        <v>0.53893685939368474</v>
      </c>
      <c r="S29" s="88">
        <v>27</v>
      </c>
      <c r="T29" s="88">
        <f t="shared" si="7"/>
        <v>0.47123889803846897</v>
      </c>
      <c r="U29" s="88">
        <f t="shared" si="4"/>
        <v>1.4884671024205618</v>
      </c>
      <c r="V29" s="88">
        <f t="shared" si="5"/>
        <v>0.57675698987745228</v>
      </c>
      <c r="X29" s="89">
        <v>27</v>
      </c>
      <c r="Y29" s="89">
        <f t="shared" si="8"/>
        <v>0.47123889803846897</v>
      </c>
      <c r="Z29" s="89">
        <f t="shared" si="0"/>
        <v>1.4022089074700479</v>
      </c>
      <c r="AA29" s="89">
        <f t="shared" si="1"/>
        <v>0.40746575028166232</v>
      </c>
      <c r="AC29" s="90">
        <v>19</v>
      </c>
      <c r="AD29" s="90">
        <f t="shared" si="17"/>
        <v>0.33161255787892263</v>
      </c>
      <c r="AE29" s="90">
        <f t="shared" si="15"/>
        <v>0.71072045356045765</v>
      </c>
      <c r="AF29" s="90">
        <f t="shared" si="16"/>
        <v>0.43903866872157543</v>
      </c>
      <c r="AH29" s="85">
        <v>26</v>
      </c>
      <c r="AI29" s="85">
        <f t="shared" si="13"/>
        <v>0.4537856055185257</v>
      </c>
      <c r="AJ29" s="85">
        <f t="shared" si="9"/>
        <v>0.659392468610287</v>
      </c>
      <c r="AK29" s="85">
        <f t="shared" si="10"/>
        <v>0.55678878061051806</v>
      </c>
      <c r="AM29" s="94">
        <v>26</v>
      </c>
      <c r="AN29" s="94">
        <f t="shared" si="14"/>
        <v>0.4537856055185257</v>
      </c>
      <c r="AO29" s="94">
        <f t="shared" si="11"/>
        <v>0.7313256253278535</v>
      </c>
      <c r="AP29" s="94">
        <f t="shared" si="12"/>
        <v>0.7255367347670828</v>
      </c>
    </row>
    <row r="30" spans="1:42" x14ac:dyDescent="0.35">
      <c r="N30" s="62">
        <v>28</v>
      </c>
      <c r="O30" s="62">
        <f t="shared" si="6"/>
        <v>0.48869219055841229</v>
      </c>
      <c r="P30" s="62">
        <f t="shared" si="2"/>
        <v>0.13379939539397886</v>
      </c>
      <c r="Q30" s="62">
        <f t="shared" si="3"/>
        <v>0.53664006396479413</v>
      </c>
      <c r="S30" s="88">
        <v>28</v>
      </c>
      <c r="T30" s="88">
        <f t="shared" si="7"/>
        <v>0.48869219055841229</v>
      </c>
      <c r="U30" s="88">
        <f t="shared" si="4"/>
        <v>1.4931888266496969</v>
      </c>
      <c r="V30" s="88">
        <f t="shared" si="5"/>
        <v>0.57429901582197274</v>
      </c>
      <c r="X30" s="89">
        <v>28</v>
      </c>
      <c r="Y30" s="89">
        <f t="shared" si="8"/>
        <v>0.48869219055841229</v>
      </c>
      <c r="Z30" s="89">
        <f t="shared" si="0"/>
        <v>1.4039892297203775</v>
      </c>
      <c r="AA30" s="89">
        <f t="shared" si="1"/>
        <v>0.40653897317877663</v>
      </c>
      <c r="AC30" s="90">
        <v>20</v>
      </c>
      <c r="AD30" s="90">
        <f t="shared" si="17"/>
        <v>0.3490658503988659</v>
      </c>
      <c r="AE30" s="90">
        <f t="shared" si="15"/>
        <v>0.7113127251597241</v>
      </c>
      <c r="AF30" s="90">
        <f t="shared" si="16"/>
        <v>0.43882893434829273</v>
      </c>
      <c r="AH30" s="85">
        <v>27</v>
      </c>
      <c r="AI30" s="85">
        <f t="shared" si="13"/>
        <v>0.47123889803846897</v>
      </c>
      <c r="AJ30" s="85">
        <f t="shared" si="9"/>
        <v>0.65962675890454403</v>
      </c>
      <c r="AK30" s="85">
        <f t="shared" si="10"/>
        <v>0.55667196777885608</v>
      </c>
      <c r="AM30" s="94">
        <v>27</v>
      </c>
      <c r="AN30" s="94">
        <f t="shared" si="14"/>
        <v>0.47123889803846897</v>
      </c>
      <c r="AO30" s="94">
        <f t="shared" si="11"/>
        <v>0.73155991562211053</v>
      </c>
      <c r="AP30" s="94">
        <f t="shared" si="12"/>
        <v>0.72541992193542082</v>
      </c>
    </row>
    <row r="31" spans="1:42" x14ac:dyDescent="0.35">
      <c r="N31" s="62">
        <v>29</v>
      </c>
      <c r="O31" s="62">
        <f t="shared" si="6"/>
        <v>0.50614548307835561</v>
      </c>
      <c r="P31" s="62">
        <f t="shared" si="2"/>
        <v>0.13817074177020605</v>
      </c>
      <c r="Q31" s="62">
        <f t="shared" si="3"/>
        <v>0.53426661653472773</v>
      </c>
      <c r="S31" s="88">
        <v>29</v>
      </c>
      <c r="T31" s="88">
        <f t="shared" si="7"/>
        <v>0.50614548307835561</v>
      </c>
      <c r="U31" s="88">
        <f t="shared" si="4"/>
        <v>1.4978669341751329</v>
      </c>
      <c r="V31" s="88">
        <f t="shared" si="5"/>
        <v>0.57175901067751567</v>
      </c>
      <c r="X31" s="89">
        <v>29</v>
      </c>
      <c r="Y31" s="89">
        <f t="shared" si="8"/>
        <v>0.50614548307835561</v>
      </c>
      <c r="Z31" s="89">
        <f t="shared" si="0"/>
        <v>1.4057531063283288</v>
      </c>
      <c r="AA31" s="89">
        <f t="shared" si="1"/>
        <v>0.40558126632103053</v>
      </c>
      <c r="AC31" s="90">
        <v>21</v>
      </c>
      <c r="AD31" s="90">
        <f t="shared" si="17"/>
        <v>0.36651914291880922</v>
      </c>
      <c r="AE31" s="90">
        <f t="shared" si="15"/>
        <v>0.71190124618363082</v>
      </c>
      <c r="AF31" s="90">
        <f t="shared" si="16"/>
        <v>0.4386088953538993</v>
      </c>
      <c r="AH31" s="85">
        <v>28</v>
      </c>
      <c r="AI31" s="85">
        <f t="shared" si="13"/>
        <v>0.48869219055841229</v>
      </c>
      <c r="AJ31" s="85">
        <f t="shared" si="9"/>
        <v>0.65985897485023914</v>
      </c>
      <c r="AK31" s="85">
        <f t="shared" si="10"/>
        <v>0.55655108380891449</v>
      </c>
      <c r="AM31" s="94">
        <v>28</v>
      </c>
      <c r="AN31" s="94">
        <f t="shared" si="14"/>
        <v>0.48869219055841229</v>
      </c>
      <c r="AO31" s="94">
        <f t="shared" si="11"/>
        <v>0.73179213156780565</v>
      </c>
      <c r="AP31" s="94">
        <f t="shared" si="12"/>
        <v>0.72529903796547923</v>
      </c>
    </row>
    <row r="32" spans="1:42" x14ac:dyDescent="0.35">
      <c r="N32" s="62">
        <v>30</v>
      </c>
      <c r="O32" s="62">
        <f t="shared" si="6"/>
        <v>0.52359877559829882</v>
      </c>
      <c r="P32" s="62">
        <f t="shared" si="2"/>
        <v>0.14249999999999996</v>
      </c>
      <c r="Q32" s="62">
        <f t="shared" si="3"/>
        <v>0.53181724007856501</v>
      </c>
      <c r="S32" s="88">
        <v>30</v>
      </c>
      <c r="T32" s="88">
        <f t="shared" si="7"/>
        <v>0.52359877559829882</v>
      </c>
      <c r="U32" s="88">
        <f t="shared" si="4"/>
        <v>1.5024999999999999</v>
      </c>
      <c r="V32" s="88">
        <f t="shared" si="5"/>
        <v>0.56913774815425378</v>
      </c>
      <c r="X32" s="89">
        <v>30</v>
      </c>
      <c r="Y32" s="89">
        <f t="shared" si="8"/>
        <v>0.52359877559829882</v>
      </c>
      <c r="Z32" s="89">
        <f t="shared" si="0"/>
        <v>1.4075000000000002</v>
      </c>
      <c r="AA32" s="89">
        <f t="shared" si="1"/>
        <v>0.40459292143521042</v>
      </c>
      <c r="AC32" s="90">
        <v>22</v>
      </c>
      <c r="AD32" s="90">
        <f t="shared" si="17"/>
        <v>0.38397243543875248</v>
      </c>
      <c r="AE32" s="90">
        <f t="shared" si="15"/>
        <v>0.71248583736297288</v>
      </c>
      <c r="AF32" s="90">
        <f t="shared" si="16"/>
        <v>0.43837861876440437</v>
      </c>
      <c r="AH32" s="85">
        <v>29</v>
      </c>
      <c r="AI32" s="85">
        <f t="shared" si="13"/>
        <v>0.50614548307835561</v>
      </c>
      <c r="AJ32" s="85">
        <f t="shared" si="9"/>
        <v>0.66008904571214588</v>
      </c>
      <c r="AK32" s="85">
        <f t="shared" si="10"/>
        <v>0.55642616552312152</v>
      </c>
      <c r="AM32" s="94">
        <v>29</v>
      </c>
      <c r="AN32" s="94">
        <f t="shared" si="14"/>
        <v>0.50614548307835561</v>
      </c>
      <c r="AO32" s="94">
        <f t="shared" si="11"/>
        <v>0.73202220242971239</v>
      </c>
      <c r="AP32" s="94">
        <f t="shared" si="12"/>
        <v>0.72517411967968626</v>
      </c>
    </row>
    <row r="33" spans="14:42" x14ac:dyDescent="0.35">
      <c r="N33" s="62">
        <v>31</v>
      </c>
      <c r="O33" s="62">
        <f t="shared" si="6"/>
        <v>0.54105206811824214</v>
      </c>
      <c r="P33" s="62">
        <f t="shared" si="2"/>
        <v>0.14678585134936542</v>
      </c>
      <c r="Q33" s="62">
        <f t="shared" si="3"/>
        <v>0.52929268070010194</v>
      </c>
      <c r="S33" s="88">
        <v>31</v>
      </c>
      <c r="T33" s="88">
        <f t="shared" si="7"/>
        <v>0.54105206811824214</v>
      </c>
      <c r="U33" s="88">
        <f t="shared" si="4"/>
        <v>1.5070866128475666</v>
      </c>
      <c r="V33" s="88">
        <f t="shared" si="5"/>
        <v>0.56643602671414417</v>
      </c>
      <c r="X33" s="89">
        <v>31</v>
      </c>
      <c r="Y33" s="89">
        <f t="shared" si="8"/>
        <v>0.54105206811824214</v>
      </c>
      <c r="Z33" s="89">
        <f t="shared" si="0"/>
        <v>1.4092293786146564</v>
      </c>
      <c r="AA33" s="89">
        <f t="shared" si="1"/>
        <v>0.4035742395807429</v>
      </c>
      <c r="AC33" s="90">
        <v>23</v>
      </c>
      <c r="AD33" s="90">
        <f t="shared" si="17"/>
        <v>0.4014257279586958</v>
      </c>
      <c r="AE33" s="90">
        <f t="shared" si="15"/>
        <v>0.71306632062561393</v>
      </c>
      <c r="AF33" s="90">
        <f t="shared" si="16"/>
        <v>0.4381381747242879</v>
      </c>
      <c r="AH33" s="85">
        <v>30</v>
      </c>
      <c r="AI33" s="85">
        <f t="shared" si="13"/>
        <v>0.52359877559829882</v>
      </c>
      <c r="AJ33" s="85">
        <f t="shared" si="9"/>
        <v>0.66031690140845078</v>
      </c>
      <c r="AK33" s="85">
        <f t="shared" si="10"/>
        <v>0.55629725097279714</v>
      </c>
      <c r="AM33" s="94">
        <v>30</v>
      </c>
      <c r="AN33" s="94">
        <f t="shared" si="14"/>
        <v>0.52359877559829882</v>
      </c>
      <c r="AO33" s="94">
        <f t="shared" si="11"/>
        <v>0.73225005812601729</v>
      </c>
      <c r="AP33" s="94">
        <f t="shared" si="12"/>
        <v>0.72504520512936188</v>
      </c>
    </row>
    <row r="34" spans="14:42" x14ac:dyDescent="0.35">
      <c r="N34" s="62">
        <v>32</v>
      </c>
      <c r="O34" s="62">
        <f t="shared" si="6"/>
        <v>0.55850536063818546</v>
      </c>
      <c r="P34" s="62">
        <f t="shared" si="2"/>
        <v>0.15102699030646338</v>
      </c>
      <c r="Q34" s="62">
        <f t="shared" si="3"/>
        <v>0.52669370740458132</v>
      </c>
      <c r="S34" s="88">
        <v>32</v>
      </c>
      <c r="T34" s="88">
        <f t="shared" si="7"/>
        <v>0.55850536063818546</v>
      </c>
      <c r="U34" s="88">
        <f t="shared" si="4"/>
        <v>1.5116253755911275</v>
      </c>
      <c r="V34" s="88">
        <f t="shared" si="5"/>
        <v>0.56365466932770991</v>
      </c>
      <c r="X34" s="89">
        <v>32</v>
      </c>
      <c r="Y34" s="89">
        <f t="shared" si="8"/>
        <v>0.55850536063818546</v>
      </c>
      <c r="Z34" s="89">
        <f t="shared" si="0"/>
        <v>1.4109407153868188</v>
      </c>
      <c r="AA34" s="89">
        <f t="shared" si="1"/>
        <v>0.40252553105798899</v>
      </c>
      <c r="AC34" s="90">
        <v>24</v>
      </c>
      <c r="AD34" s="90">
        <f t="shared" si="17"/>
        <v>0.41887902047863912</v>
      </c>
      <c r="AE34" s="90">
        <f t="shared" si="15"/>
        <v>0.71364251915072885</v>
      </c>
      <c r="AF34" s="90">
        <f t="shared" si="16"/>
        <v>0.43788763647513368</v>
      </c>
      <c r="AH34" s="85">
        <v>31</v>
      </c>
      <c r="AI34" s="85">
        <f t="shared" si="13"/>
        <v>0.54105206811824214</v>
      </c>
      <c r="AJ34" s="85">
        <f t="shared" si="9"/>
        <v>0.66054247253210163</v>
      </c>
      <c r="AK34" s="85">
        <f t="shared" si="10"/>
        <v>0.55616437942656227</v>
      </c>
      <c r="AM34" s="94">
        <v>31</v>
      </c>
      <c r="AN34" s="94">
        <f t="shared" si="14"/>
        <v>0.54105206811824214</v>
      </c>
      <c r="AO34" s="94">
        <f t="shared" si="11"/>
        <v>0.73247562924966814</v>
      </c>
      <c r="AP34" s="94">
        <f t="shared" si="12"/>
        <v>0.72491233358312701</v>
      </c>
    </row>
    <row r="35" spans="14:42" x14ac:dyDescent="0.35">
      <c r="N35" s="62">
        <v>33</v>
      </c>
      <c r="O35" s="62">
        <f t="shared" si="6"/>
        <v>0.57595865315812877</v>
      </c>
      <c r="P35" s="62">
        <f t="shared" si="2"/>
        <v>0.1552221249792827</v>
      </c>
      <c r="Q35" s="62">
        <f t="shared" si="3"/>
        <v>0.52402111186444578</v>
      </c>
      <c r="S35" s="88">
        <v>33</v>
      </c>
      <c r="T35" s="88">
        <f t="shared" si="7"/>
        <v>0.57595865315812877</v>
      </c>
      <c r="U35" s="88">
        <f t="shared" si="4"/>
        <v>1.5161149056795833</v>
      </c>
      <c r="V35" s="88">
        <f t="shared" si="5"/>
        <v>0.56079452322335432</v>
      </c>
      <c r="X35" s="89">
        <v>33</v>
      </c>
      <c r="Y35" s="89">
        <f t="shared" si="8"/>
        <v>0.57595865315812877</v>
      </c>
      <c r="Z35" s="89">
        <f t="shared" si="0"/>
        <v>1.4126334890267283</v>
      </c>
      <c r="AA35" s="89">
        <f t="shared" si="1"/>
        <v>0.40144711531372379</v>
      </c>
      <c r="AC35" s="90">
        <v>25</v>
      </c>
      <c r="AD35" s="90">
        <f t="shared" si="17"/>
        <v>0.43633231299858238</v>
      </c>
      <c r="AE35" s="90">
        <f t="shared" si="15"/>
        <v>0.7142142574226652</v>
      </c>
      <c r="AF35" s="90">
        <f t="shared" si="16"/>
        <v>0.43762708033331943</v>
      </c>
      <c r="AH35" s="85">
        <v>32</v>
      </c>
      <c r="AI35" s="85">
        <f t="shared" si="13"/>
        <v>0.55850536063818546</v>
      </c>
      <c r="AJ35" s="85">
        <f t="shared" si="9"/>
        <v>0.66076569037194888</v>
      </c>
      <c r="AK35" s="85">
        <f t="shared" si="10"/>
        <v>0.55602759135837698</v>
      </c>
      <c r="AM35" s="94">
        <v>32</v>
      </c>
      <c r="AN35" s="94">
        <f t="shared" si="14"/>
        <v>0.55850536063818546</v>
      </c>
      <c r="AO35" s="94">
        <f t="shared" si="11"/>
        <v>0.73269884708951538</v>
      </c>
      <c r="AP35" s="94">
        <f t="shared" si="12"/>
        <v>0.72477554551494172</v>
      </c>
    </row>
    <row r="36" spans="14:42" x14ac:dyDescent="0.35">
      <c r="N36" s="62">
        <v>34</v>
      </c>
      <c r="O36" s="62">
        <f t="shared" si="6"/>
        <v>0.59341194567807209</v>
      </c>
      <c r="P36" s="62">
        <f t="shared" si="2"/>
        <v>0.15936997748916285</v>
      </c>
      <c r="Q36" s="62">
        <f t="shared" si="3"/>
        <v>0.5212757081781868</v>
      </c>
      <c r="S36" s="88">
        <v>34</v>
      </c>
      <c r="T36" s="88">
        <f t="shared" si="7"/>
        <v>0.59341194567807209</v>
      </c>
      <c r="U36" s="88">
        <f t="shared" si="4"/>
        <v>1.5205538355585779</v>
      </c>
      <c r="V36" s="88">
        <f t="shared" si="5"/>
        <v>0.55785645962928765</v>
      </c>
      <c r="X36" s="89">
        <v>34</v>
      </c>
      <c r="Y36" s="89">
        <f t="shared" si="8"/>
        <v>0.59341194567807209</v>
      </c>
      <c r="Z36" s="89">
        <f t="shared" si="0"/>
        <v>1.4143071838991359</v>
      </c>
      <c r="AA36" s="89">
        <f t="shared" si="1"/>
        <v>0.40033932084382978</v>
      </c>
      <c r="AC36" s="90">
        <v>26</v>
      </c>
      <c r="AD36" s="90">
        <f t="shared" si="17"/>
        <v>0.4537856055185257</v>
      </c>
      <c r="AE36" s="90">
        <f t="shared" si="15"/>
        <v>0.71478136128440684</v>
      </c>
      <c r="AF36" s="90">
        <f t="shared" si="16"/>
        <v>0.43735658566677005</v>
      </c>
      <c r="AH36" s="85">
        <v>33</v>
      </c>
      <c r="AI36" s="85">
        <f t="shared" si="13"/>
        <v>0.57595865315812877</v>
      </c>
      <c r="AJ36" s="85">
        <f t="shared" si="9"/>
        <v>0.66098648693367623</v>
      </c>
      <c r="AK36" s="85">
        <f t="shared" si="10"/>
        <v>0.55588692843521192</v>
      </c>
      <c r="AM36" s="94">
        <v>33</v>
      </c>
      <c r="AN36" s="94">
        <f t="shared" si="14"/>
        <v>0.57595865315812877</v>
      </c>
      <c r="AO36" s="94">
        <f t="shared" si="11"/>
        <v>0.73291964365124274</v>
      </c>
      <c r="AP36" s="94">
        <f t="shared" si="12"/>
        <v>0.72463488259177666</v>
      </c>
    </row>
    <row r="37" spans="14:42" x14ac:dyDescent="0.35">
      <c r="N37" s="62">
        <v>35</v>
      </c>
      <c r="O37" s="62">
        <f t="shared" si="6"/>
        <v>0.6108652381980153</v>
      </c>
      <c r="P37" s="62">
        <f t="shared" si="2"/>
        <v>0.16346928436004812</v>
      </c>
      <c r="Q37" s="62">
        <f t="shared" si="3"/>
        <v>0.51845833262236263</v>
      </c>
      <c r="S37" s="88">
        <v>35</v>
      </c>
      <c r="T37" s="88">
        <f t="shared" si="7"/>
        <v>0.6108652381980153</v>
      </c>
      <c r="U37" s="88">
        <f t="shared" si="4"/>
        <v>1.5249408130870692</v>
      </c>
      <c r="V37" s="88">
        <f t="shared" si="5"/>
        <v>0.55484137350814255</v>
      </c>
      <c r="X37" s="89">
        <v>35</v>
      </c>
      <c r="Y37" s="89">
        <f t="shared" si="8"/>
        <v>0.6108652381980153</v>
      </c>
      <c r="Z37" s="89">
        <f t="shared" si="0"/>
        <v>1.4159612901803704</v>
      </c>
      <c r="AA37" s="89">
        <f t="shared" si="1"/>
        <v>0.39920248509323408</v>
      </c>
      <c r="AC37" s="90">
        <v>27</v>
      </c>
      <c r="AD37" s="90">
        <f t="shared" si="17"/>
        <v>0.47123889803846897</v>
      </c>
      <c r="AE37" s="90">
        <f t="shared" si="15"/>
        <v>0.71534365799062372</v>
      </c>
      <c r="AF37" s="90">
        <f t="shared" si="16"/>
        <v>0.43707623487078129</v>
      </c>
      <c r="AH37" s="85">
        <v>34</v>
      </c>
      <c r="AI37" s="85">
        <f t="shared" si="13"/>
        <v>0.59341194567807209</v>
      </c>
      <c r="AJ37" s="85">
        <f t="shared" si="9"/>
        <v>0.66120479496051199</v>
      </c>
      <c r="AK37" s="85">
        <f t="shared" si="10"/>
        <v>0.55574243350435626</v>
      </c>
      <c r="AM37" s="94">
        <v>34</v>
      </c>
      <c r="AN37" s="94">
        <f t="shared" si="14"/>
        <v>0.59341194567807209</v>
      </c>
      <c r="AO37" s="94">
        <f t="shared" si="11"/>
        <v>0.73313795167807849</v>
      </c>
      <c r="AP37" s="94">
        <f t="shared" si="12"/>
        <v>0.724490387660921</v>
      </c>
    </row>
    <row r="38" spans="14:42" x14ac:dyDescent="0.35">
      <c r="N38" s="62">
        <v>36</v>
      </c>
      <c r="O38" s="62">
        <f t="shared" si="6"/>
        <v>0.62831853071795862</v>
      </c>
      <c r="P38" s="62">
        <f t="shared" si="2"/>
        <v>0.16751879690335483</v>
      </c>
      <c r="Q38" s="62">
        <f t="shared" si="3"/>
        <v>0.51556984339685996</v>
      </c>
      <c r="S38" s="88">
        <v>36</v>
      </c>
      <c r="T38" s="88">
        <f t="shared" si="7"/>
        <v>0.62831853071795862</v>
      </c>
      <c r="U38" s="88">
        <f t="shared" si="4"/>
        <v>1.5292745019492044</v>
      </c>
      <c r="V38" s="88">
        <f t="shared" si="5"/>
        <v>0.55175018328435899</v>
      </c>
      <c r="X38" s="89">
        <v>36</v>
      </c>
      <c r="Y38" s="89">
        <f t="shared" si="8"/>
        <v>0.62831853071795862</v>
      </c>
      <c r="Z38" s="89">
        <f t="shared" si="0"/>
        <v>1.4175953040136344</v>
      </c>
      <c r="AA38" s="89">
        <f t="shared" si="1"/>
        <v>0.39803695435311892</v>
      </c>
      <c r="AC38" s="90">
        <v>28</v>
      </c>
      <c r="AD38" s="90">
        <f t="shared" si="17"/>
        <v>0.48869219055841229</v>
      </c>
      <c r="AE38" s="90">
        <f t="shared" si="15"/>
        <v>0.71590097626029214</v>
      </c>
      <c r="AF38" s="90">
        <f t="shared" si="16"/>
        <v>0.43678611334292139</v>
      </c>
      <c r="AH38" s="85">
        <v>35</v>
      </c>
      <c r="AI38" s="85">
        <f t="shared" si="13"/>
        <v>0.6108652381980153</v>
      </c>
      <c r="AJ38" s="85">
        <f t="shared" si="9"/>
        <v>0.66142054795371652</v>
      </c>
      <c r="AK38" s="85">
        <f t="shared" si="10"/>
        <v>0.55559415058036543</v>
      </c>
      <c r="AM38" s="94">
        <v>35</v>
      </c>
      <c r="AN38" s="94">
        <f t="shared" si="14"/>
        <v>0.6108652381980153</v>
      </c>
      <c r="AO38" s="94">
        <f t="shared" si="11"/>
        <v>0.73335370467128302</v>
      </c>
      <c r="AP38" s="94">
        <f t="shared" si="12"/>
        <v>0.72434210473693028</v>
      </c>
    </row>
    <row r="39" spans="14:42" x14ac:dyDescent="0.35">
      <c r="N39" s="62">
        <v>37</v>
      </c>
      <c r="O39" s="62">
        <f t="shared" si="6"/>
        <v>0.64577182323790194</v>
      </c>
      <c r="P39" s="62">
        <f t="shared" si="2"/>
        <v>0.17151728159833374</v>
      </c>
      <c r="Q39" s="62">
        <f t="shared" si="3"/>
        <v>0.51261112036347845</v>
      </c>
      <c r="S39" s="88">
        <v>37</v>
      </c>
      <c r="T39" s="88">
        <f t="shared" si="7"/>
        <v>0.64577182323790194</v>
      </c>
      <c r="U39" s="88">
        <f t="shared" si="4"/>
        <v>1.5335535820613748</v>
      </c>
      <c r="V39" s="88">
        <f t="shared" si="5"/>
        <v>0.54858383056442428</v>
      </c>
      <c r="X39" s="89">
        <v>37</v>
      </c>
      <c r="Y39" s="89">
        <f t="shared" si="8"/>
        <v>0.64577182323790194</v>
      </c>
      <c r="Z39" s="89">
        <f t="shared" si="0"/>
        <v>1.4192087276624856</v>
      </c>
      <c r="AA39" s="89">
        <f t="shared" si="1"/>
        <v>0.39684308365543869</v>
      </c>
      <c r="AC39" s="90">
        <v>29</v>
      </c>
      <c r="AD39" s="90">
        <f t="shared" si="17"/>
        <v>0.50614548307835561</v>
      </c>
      <c r="AE39" s="90">
        <f t="shared" si="15"/>
        <v>0.71645314632886825</v>
      </c>
      <c r="AF39" s="90">
        <f t="shared" si="16"/>
        <v>0.43648630945701827</v>
      </c>
      <c r="AH39" s="85">
        <v>36</v>
      </c>
      <c r="AI39" s="85">
        <f t="shared" si="13"/>
        <v>0.62831853071795862</v>
      </c>
      <c r="AJ39" s="85">
        <f t="shared" si="9"/>
        <v>0.66163368019283797</v>
      </c>
      <c r="AK39" s="85">
        <f t="shared" si="10"/>
        <v>0.55544212483165478</v>
      </c>
      <c r="AM39" s="94">
        <v>36</v>
      </c>
      <c r="AN39" s="94">
        <f t="shared" si="14"/>
        <v>0.62831853071795862</v>
      </c>
      <c r="AO39" s="94">
        <f t="shared" si="11"/>
        <v>0.73356683691040447</v>
      </c>
      <c r="AP39" s="94">
        <f t="shared" si="12"/>
        <v>0.72419007898821952</v>
      </c>
    </row>
    <row r="40" spans="14:42" x14ac:dyDescent="0.35">
      <c r="N40" s="62">
        <v>38</v>
      </c>
      <c r="O40" s="62">
        <f t="shared" si="6"/>
        <v>0.66322511575784526</v>
      </c>
      <c r="P40" s="62">
        <f t="shared" si="2"/>
        <v>0.17546352046781261</v>
      </c>
      <c r="Q40" s="62">
        <f t="shared" si="3"/>
        <v>0.50958306477791571</v>
      </c>
      <c r="S40" s="88">
        <v>38</v>
      </c>
      <c r="T40" s="88">
        <f t="shared" si="7"/>
        <v>0.66322511575784526</v>
      </c>
      <c r="U40" s="88">
        <f t="shared" si="4"/>
        <v>1.5377767499743258</v>
      </c>
      <c r="V40" s="88">
        <f t="shared" si="5"/>
        <v>0.54534327985005016</v>
      </c>
      <c r="X40" s="89">
        <v>38</v>
      </c>
      <c r="Y40" s="89">
        <f t="shared" si="8"/>
        <v>0.66322511575784526</v>
      </c>
      <c r="Z40" s="89">
        <f t="shared" si="0"/>
        <v>1.4208010696624509</v>
      </c>
      <c r="AA40" s="89">
        <f t="shared" si="1"/>
        <v>0.395621236664773</v>
      </c>
      <c r="AC40" s="90">
        <v>30</v>
      </c>
      <c r="AD40" s="90">
        <f t="shared" si="17"/>
        <v>0.52359877559829882</v>
      </c>
      <c r="AE40" s="90">
        <f t="shared" si="15"/>
        <v>0.71700000000000008</v>
      </c>
      <c r="AF40" s="90">
        <f t="shared" si="16"/>
        <v>0.4361769145362398</v>
      </c>
      <c r="AH40" s="85">
        <v>37</v>
      </c>
      <c r="AI40" s="85">
        <f t="shared" si="13"/>
        <v>0.64577182323790194</v>
      </c>
      <c r="AJ40" s="85">
        <f t="shared" si="9"/>
        <v>0.66184412675573157</v>
      </c>
      <c r="AK40" s="85">
        <f t="shared" si="10"/>
        <v>0.55528640256674</v>
      </c>
      <c r="AM40" s="94">
        <v>37</v>
      </c>
      <c r="AN40" s="94">
        <f t="shared" si="14"/>
        <v>0.64577182323790194</v>
      </c>
      <c r="AO40" s="94">
        <f t="shared" si="11"/>
        <v>0.73377728347329807</v>
      </c>
      <c r="AP40" s="94">
        <f t="shared" si="12"/>
        <v>0.72403435672330474</v>
      </c>
    </row>
    <row r="41" spans="14:42" x14ac:dyDescent="0.35">
      <c r="N41" s="62">
        <v>39</v>
      </c>
      <c r="O41" s="62">
        <f t="shared" si="6"/>
        <v>0.68067840827778847</v>
      </c>
      <c r="P41" s="62">
        <f t="shared" si="2"/>
        <v>0.17935631144920364</v>
      </c>
      <c r="Q41" s="62">
        <f t="shared" si="3"/>
        <v>0.50648659901523663</v>
      </c>
      <c r="S41" s="88">
        <v>39</v>
      </c>
      <c r="T41" s="88">
        <f t="shared" si="7"/>
        <v>0.68067840827778847</v>
      </c>
      <c r="U41" s="88">
        <f t="shared" si="4"/>
        <v>1.5419427192702004</v>
      </c>
      <c r="V41" s="88">
        <f t="shared" si="5"/>
        <v>0.54202951824437617</v>
      </c>
      <c r="X41" s="89">
        <v>39</v>
      </c>
      <c r="Y41" s="89">
        <f t="shared" si="8"/>
        <v>0.68067840827778847</v>
      </c>
      <c r="Z41" s="89">
        <f t="shared" si="0"/>
        <v>1.4223718449707314</v>
      </c>
      <c r="AA41" s="89">
        <f t="shared" si="1"/>
        <v>0.39437178556755165</v>
      </c>
      <c r="AC41" s="90">
        <v>31</v>
      </c>
      <c r="AD41" s="90">
        <f t="shared" si="17"/>
        <v>0.54105206811824214</v>
      </c>
      <c r="AE41" s="90">
        <f t="shared" si="15"/>
        <v>0.71754137069676205</v>
      </c>
      <c r="AF41" s="90">
        <f t="shared" si="16"/>
        <v>0.43585802282527608</v>
      </c>
      <c r="AH41" s="85">
        <v>38</v>
      </c>
      <c r="AI41" s="85">
        <f t="shared" si="13"/>
        <v>0.66322511575784526</v>
      </c>
      <c r="AJ41" s="85">
        <f t="shared" si="9"/>
        <v>0.66205182353833569</v>
      </c>
      <c r="AK41" s="85">
        <f t="shared" si="10"/>
        <v>0.55512703122013141</v>
      </c>
      <c r="AM41" s="94">
        <v>38</v>
      </c>
      <c r="AN41" s="94">
        <f t="shared" si="14"/>
        <v>0.66322511575784526</v>
      </c>
      <c r="AO41" s="94">
        <f t="shared" si="11"/>
        <v>0.7339849802559022</v>
      </c>
      <c r="AP41" s="94">
        <f t="shared" si="12"/>
        <v>0.72387498537669615</v>
      </c>
    </row>
    <row r="42" spans="14:42" x14ac:dyDescent="0.35">
      <c r="N42" s="62">
        <v>40</v>
      </c>
      <c r="O42" s="62">
        <f t="shared" si="6"/>
        <v>0.69813170079773179</v>
      </c>
      <c r="P42" s="62">
        <f t="shared" si="2"/>
        <v>0.18319446876066367</v>
      </c>
      <c r="Q42" s="62">
        <f t="shared" si="3"/>
        <v>0.50332266628890876</v>
      </c>
      <c r="S42" s="88">
        <v>40</v>
      </c>
      <c r="T42" s="88">
        <f t="shared" si="7"/>
        <v>0.69813170079773179</v>
      </c>
      <c r="U42" s="88">
        <f t="shared" si="4"/>
        <v>1.5460502209543945</v>
      </c>
      <c r="V42" s="88">
        <f t="shared" si="5"/>
        <v>0.53864355515128826</v>
      </c>
      <c r="X42" s="89">
        <v>40</v>
      </c>
      <c r="Y42" s="89">
        <f t="shared" si="8"/>
        <v>0.69813170079773179</v>
      </c>
      <c r="Z42" s="89">
        <f t="shared" si="0"/>
        <v>1.4239205751139521</v>
      </c>
      <c r="AA42" s="89">
        <f t="shared" si="1"/>
        <v>0.39309511095868244</v>
      </c>
      <c r="AC42" s="90">
        <v>32</v>
      </c>
      <c r="AD42" s="90">
        <f t="shared" si="17"/>
        <v>0.55850536063818546</v>
      </c>
      <c r="AE42" s="90">
        <f t="shared" si="15"/>
        <v>0.71807709351239546</v>
      </c>
      <c r="AF42" s="90">
        <f t="shared" si="16"/>
        <v>0.43552973146163138</v>
      </c>
      <c r="AH42" s="85">
        <v>39</v>
      </c>
      <c r="AI42" s="85">
        <f t="shared" si="13"/>
        <v>0.68067840827778847</v>
      </c>
      <c r="AJ42" s="85">
        <f t="shared" si="9"/>
        <v>0.66225670727419839</v>
      </c>
      <c r="AK42" s="85">
        <f t="shared" si="10"/>
        <v>0.55496405933788517</v>
      </c>
      <c r="AM42" s="94">
        <v>39</v>
      </c>
      <c r="AN42" s="94">
        <f t="shared" si="14"/>
        <v>0.68067840827778847</v>
      </c>
      <c r="AO42" s="94">
        <f t="shared" si="11"/>
        <v>0.73418986399176489</v>
      </c>
      <c r="AP42" s="94">
        <f t="shared" si="12"/>
        <v>0.72371201349444991</v>
      </c>
    </row>
    <row r="43" spans="14:42" x14ac:dyDescent="0.35">
      <c r="N43" s="62">
        <v>41</v>
      </c>
      <c r="O43" s="62">
        <f t="shared" si="6"/>
        <v>0.71558499331767511</v>
      </c>
      <c r="P43" s="62">
        <f t="shared" si="2"/>
        <v>0.18697682326229456</v>
      </c>
      <c r="Q43" s="62">
        <f t="shared" si="3"/>
        <v>0.50009223036349004</v>
      </c>
      <c r="S43" s="88">
        <v>41</v>
      </c>
      <c r="T43" s="88">
        <f t="shared" si="7"/>
        <v>0.71558499331767511</v>
      </c>
      <c r="U43" s="88">
        <f t="shared" si="4"/>
        <v>1.5500980038421048</v>
      </c>
      <c r="V43" s="88">
        <f t="shared" si="5"/>
        <v>0.53518642196794541</v>
      </c>
      <c r="X43" s="89">
        <v>41</v>
      </c>
      <c r="Y43" s="89">
        <f t="shared" si="8"/>
        <v>0.71558499331767511</v>
      </c>
      <c r="Z43" s="89">
        <f t="shared" si="0"/>
        <v>1.4254467883339084</v>
      </c>
      <c r="AA43" s="89">
        <f t="shared" si="1"/>
        <v>0.39179160172561878</v>
      </c>
      <c r="AC43" s="90">
        <v>33</v>
      </c>
      <c r="AD43" s="90">
        <f t="shared" si="17"/>
        <v>0.57595865315812877</v>
      </c>
      <c r="AE43" s="90">
        <f t="shared" si="15"/>
        <v>0.718607005260541</v>
      </c>
      <c r="AF43" s="90">
        <f t="shared" si="16"/>
        <v>0.43519214044603527</v>
      </c>
      <c r="AH43" s="85">
        <v>40</v>
      </c>
      <c r="AI43" s="85">
        <f t="shared" si="13"/>
        <v>0.69813170079773179</v>
      </c>
      <c r="AJ43" s="85">
        <f t="shared" si="9"/>
        <v>0.66245871555374891</v>
      </c>
      <c r="AK43" s="85">
        <f t="shared" si="10"/>
        <v>0.55479753656281527</v>
      </c>
      <c r="AM43" s="94">
        <v>40</v>
      </c>
      <c r="AN43" s="94">
        <f t="shared" si="14"/>
        <v>0.69813170079773179</v>
      </c>
      <c r="AO43" s="94">
        <f t="shared" si="11"/>
        <v>0.73439187227131542</v>
      </c>
      <c r="AP43" s="94">
        <f t="shared" si="12"/>
        <v>0.72354549071938001</v>
      </c>
    </row>
    <row r="44" spans="14:42" x14ac:dyDescent="0.35">
      <c r="N44" s="62">
        <v>42</v>
      </c>
      <c r="O44" s="62">
        <f t="shared" si="6"/>
        <v>0.73303828583761843</v>
      </c>
      <c r="P44" s="62">
        <f t="shared" si="2"/>
        <v>0.19070222281227459</v>
      </c>
      <c r="Q44" s="62">
        <f t="shared" si="3"/>
        <v>0.4967962752610573</v>
      </c>
      <c r="S44" s="88">
        <v>42</v>
      </c>
      <c r="T44" s="88">
        <f t="shared" si="7"/>
        <v>0.73303828583761843</v>
      </c>
      <c r="U44" s="88">
        <f t="shared" si="4"/>
        <v>1.5540848349394518</v>
      </c>
      <c r="V44" s="88">
        <f t="shared" si="5"/>
        <v>0.53165917177060518</v>
      </c>
      <c r="X44" s="89">
        <v>42</v>
      </c>
      <c r="Y44" s="89">
        <f t="shared" si="8"/>
        <v>0.73303828583761843</v>
      </c>
      <c r="Z44" s="89">
        <f t="shared" si="0"/>
        <v>1.4269500197312688</v>
      </c>
      <c r="AA44" s="89">
        <f t="shared" si="1"/>
        <v>0.39046165492990031</v>
      </c>
      <c r="AC44" s="90">
        <v>34</v>
      </c>
      <c r="AD44" s="90">
        <f t="shared" si="17"/>
        <v>0.59341194567807209</v>
      </c>
      <c r="AE44" s="90">
        <f t="shared" si="15"/>
        <v>0.71913094452494697</v>
      </c>
      <c r="AF44" s="90">
        <f t="shared" si="16"/>
        <v>0.43484535261198154</v>
      </c>
      <c r="AH44" s="85">
        <v>41</v>
      </c>
      <c r="AI44" s="85">
        <f t="shared" si="13"/>
        <v>0.71558499331767511</v>
      </c>
      <c r="AJ44" s="85">
        <f t="shared" si="9"/>
        <v>0.66265778684330845</v>
      </c>
      <c r="AK44" s="85">
        <f t="shared" si="10"/>
        <v>0.55462751361937224</v>
      </c>
      <c r="AM44" s="94">
        <v>41</v>
      </c>
      <c r="AN44" s="94">
        <f t="shared" si="14"/>
        <v>0.71558499331767511</v>
      </c>
      <c r="AO44" s="94">
        <f t="shared" si="11"/>
        <v>0.73459094356087495</v>
      </c>
      <c r="AP44" s="94">
        <f t="shared" si="12"/>
        <v>0.72337546777593698</v>
      </c>
    </row>
    <row r="45" spans="14:42" x14ac:dyDescent="0.35">
      <c r="N45" s="62">
        <v>43</v>
      </c>
      <c r="O45" s="62">
        <f t="shared" si="6"/>
        <v>0.75049157835756175</v>
      </c>
      <c r="P45" s="62">
        <f t="shared" si="2"/>
        <v>0.19436953261781204</v>
      </c>
      <c r="Q45" s="62">
        <f t="shared" si="3"/>
        <v>0.49343580496146355</v>
      </c>
      <c r="S45" s="88">
        <v>43</v>
      </c>
      <c r="T45" s="88">
        <f t="shared" si="7"/>
        <v>0.75049157835756175</v>
      </c>
      <c r="U45" s="88">
        <f t="shared" si="4"/>
        <v>1.5580094998190621</v>
      </c>
      <c r="V45" s="88">
        <f t="shared" si="5"/>
        <v>0.52806287899384696</v>
      </c>
      <c r="X45" s="89">
        <v>43</v>
      </c>
      <c r="Y45" s="89">
        <f t="shared" si="8"/>
        <v>0.75049157835756175</v>
      </c>
      <c r="Z45" s="89">
        <f t="shared" si="0"/>
        <v>1.4284298114071874</v>
      </c>
      <c r="AA45" s="89">
        <f t="shared" si="1"/>
        <v>0.38910567568620458</v>
      </c>
      <c r="AC45" s="90">
        <v>35</v>
      </c>
      <c r="AD45" s="90">
        <f t="shared" si="17"/>
        <v>0.6108652381980153</v>
      </c>
      <c r="AE45" s="90">
        <f t="shared" si="15"/>
        <v>0.71964875170863774</v>
      </c>
      <c r="AF45" s="90">
        <f t="shared" si="16"/>
        <v>0.43448947359440371</v>
      </c>
      <c r="AH45" s="85">
        <v>42</v>
      </c>
      <c r="AI45" s="85">
        <f t="shared" si="13"/>
        <v>0.73303828583761843</v>
      </c>
      <c r="AJ45" s="85">
        <f t="shared" si="9"/>
        <v>0.66285386050383366</v>
      </c>
      <c r="AK45" s="85">
        <f t="shared" si="10"/>
        <v>0.55445404229819151</v>
      </c>
      <c r="AM45" s="94">
        <v>42</v>
      </c>
      <c r="AN45" s="94">
        <f t="shared" si="14"/>
        <v>0.73303828583761843</v>
      </c>
      <c r="AO45" s="94">
        <f t="shared" si="11"/>
        <v>0.73478701722140016</v>
      </c>
      <c r="AP45" s="94">
        <f t="shared" si="12"/>
        <v>0.72320199645475625</v>
      </c>
    </row>
    <row r="46" spans="14:42" x14ac:dyDescent="0.35">
      <c r="N46" s="62">
        <v>44</v>
      </c>
      <c r="O46" s="62">
        <f t="shared" si="6"/>
        <v>0.76794487087750496</v>
      </c>
      <c r="P46" s="62">
        <f t="shared" si="2"/>
        <v>0.19797763558081419</v>
      </c>
      <c r="Q46" s="62">
        <f t="shared" si="3"/>
        <v>0.49001184309651558</v>
      </c>
      <c r="S46" s="88">
        <v>44</v>
      </c>
      <c r="T46" s="88">
        <f t="shared" si="7"/>
        <v>0.76794487087750496</v>
      </c>
      <c r="U46" s="88">
        <f t="shared" si="4"/>
        <v>1.5618708029899944</v>
      </c>
      <c r="V46" s="88">
        <f t="shared" si="5"/>
        <v>0.52439863910328866</v>
      </c>
      <c r="X46" s="89">
        <v>44</v>
      </c>
      <c r="Y46" s="89">
        <f t="shared" si="8"/>
        <v>0.76794487087750496</v>
      </c>
      <c r="Z46" s="89">
        <f t="shared" si="0"/>
        <v>1.4298857126027849</v>
      </c>
      <c r="AA46" s="89">
        <f t="shared" si="1"/>
        <v>0.3877240770389449</v>
      </c>
      <c r="AC46" s="90">
        <v>36</v>
      </c>
      <c r="AD46" s="90">
        <f t="shared" si="17"/>
        <v>0.62831853071795862</v>
      </c>
      <c r="AE46" s="90">
        <f t="shared" si="15"/>
        <v>0.72016026908252906</v>
      </c>
      <c r="AF46" s="90">
        <f t="shared" si="16"/>
        <v>0.43412461179749812</v>
      </c>
      <c r="AH46" s="85">
        <v>43</v>
      </c>
      <c r="AI46" s="85">
        <f t="shared" si="13"/>
        <v>0.75049157835756175</v>
      </c>
      <c r="AJ46" s="85">
        <f t="shared" si="9"/>
        <v>0.66304687680938834</v>
      </c>
      <c r="AK46" s="85">
        <f t="shared" si="10"/>
        <v>0.55427717544031818</v>
      </c>
      <c r="AM46" s="94">
        <v>43</v>
      </c>
      <c r="AN46" s="94">
        <f t="shared" si="14"/>
        <v>0.75049157835756175</v>
      </c>
      <c r="AO46" s="94">
        <f t="shared" si="11"/>
        <v>0.73498003352695485</v>
      </c>
      <c r="AP46" s="94">
        <f t="shared" si="12"/>
        <v>0.72302512959688292</v>
      </c>
    </row>
    <row r="47" spans="14:42" x14ac:dyDescent="0.35">
      <c r="N47" s="62">
        <v>45</v>
      </c>
      <c r="O47" s="62">
        <f t="shared" si="6"/>
        <v>0.78539816339744828</v>
      </c>
      <c r="P47" s="62">
        <f t="shared" si="2"/>
        <v>0.201525432638166</v>
      </c>
      <c r="Q47" s="62">
        <f t="shared" si="3"/>
        <v>0.48652543263816606</v>
      </c>
      <c r="S47" s="88">
        <v>45</v>
      </c>
      <c r="T47" s="88">
        <f t="shared" si="7"/>
        <v>0.78539816339744828</v>
      </c>
      <c r="U47" s="88">
        <f t="shared" si="4"/>
        <v>1.565667568261897</v>
      </c>
      <c r="V47" s="88">
        <f t="shared" si="5"/>
        <v>0.52066756826189697</v>
      </c>
      <c r="X47" s="89">
        <v>45</v>
      </c>
      <c r="Y47" s="89">
        <f t="shared" si="8"/>
        <v>0.78539816339744828</v>
      </c>
      <c r="Z47" s="89">
        <f t="shared" si="0"/>
        <v>1.4313172798364531</v>
      </c>
      <c r="AA47" s="89">
        <f t="shared" si="1"/>
        <v>0.38631727983645298</v>
      </c>
      <c r="AC47" s="90">
        <v>37</v>
      </c>
      <c r="AD47" s="90">
        <f t="shared" si="17"/>
        <v>0.64577182323790194</v>
      </c>
      <c r="AE47" s="90">
        <f t="shared" si="15"/>
        <v>0.72066534083347378</v>
      </c>
      <c r="AF47" s="90">
        <f t="shared" si="16"/>
        <v>0.43375087836170256</v>
      </c>
      <c r="AH47" s="85">
        <v>44</v>
      </c>
      <c r="AI47" s="85">
        <f t="shared" si="13"/>
        <v>0.76794487087750496</v>
      </c>
      <c r="AJ47" s="85">
        <f t="shared" si="9"/>
        <v>0.66323677696533578</v>
      </c>
      <c r="AK47" s="85">
        <f t="shared" si="10"/>
        <v>0.55409696692111032</v>
      </c>
      <c r="AM47" s="94">
        <v>44</v>
      </c>
      <c r="AN47" s="94">
        <f t="shared" si="14"/>
        <v>0.76794487087750496</v>
      </c>
      <c r="AO47" s="94">
        <f t="shared" si="11"/>
        <v>0.73516993368290229</v>
      </c>
      <c r="AP47" s="94">
        <f t="shared" si="12"/>
        <v>0.72284492107767506</v>
      </c>
    </row>
    <row r="48" spans="14:42" x14ac:dyDescent="0.35">
      <c r="N48" s="62">
        <v>46</v>
      </c>
      <c r="O48" s="62">
        <f t="shared" si="6"/>
        <v>0.8028514559173916</v>
      </c>
      <c r="P48" s="62">
        <f t="shared" si="2"/>
        <v>0.20501184309651554</v>
      </c>
      <c r="Q48" s="62">
        <f t="shared" si="3"/>
        <v>0.48297763558081419</v>
      </c>
      <c r="S48" s="88">
        <v>46</v>
      </c>
      <c r="T48" s="88">
        <f t="shared" si="7"/>
        <v>0.8028514559173916</v>
      </c>
      <c r="U48" s="88">
        <f t="shared" si="4"/>
        <v>1.5693986391032886</v>
      </c>
      <c r="V48" s="88">
        <f t="shared" si="5"/>
        <v>0.51687080298999422</v>
      </c>
      <c r="X48" s="89">
        <v>46</v>
      </c>
      <c r="Y48" s="89">
        <f t="shared" si="8"/>
        <v>0.8028514559173916</v>
      </c>
      <c r="Z48" s="89">
        <f t="shared" si="0"/>
        <v>1.4327240770389449</v>
      </c>
      <c r="AA48" s="89">
        <f t="shared" si="1"/>
        <v>0.3848857126027847</v>
      </c>
      <c r="AC48" s="90">
        <v>38</v>
      </c>
      <c r="AD48" s="90">
        <f t="shared" si="17"/>
        <v>0.66322511575784526</v>
      </c>
      <c r="AE48" s="90">
        <f t="shared" si="15"/>
        <v>0.72116381311172373</v>
      </c>
      <c r="AF48" s="90">
        <f t="shared" si="16"/>
        <v>0.43336838712984199</v>
      </c>
      <c r="AH48" s="85">
        <v>45</v>
      </c>
      <c r="AI48" s="85">
        <f t="shared" si="13"/>
        <v>0.78539816339744828</v>
      </c>
      <c r="AJ48" s="85">
        <f t="shared" si="9"/>
        <v>0.66342350312624909</v>
      </c>
      <c r="AK48" s="85">
        <f t="shared" si="10"/>
        <v>0.55391347163382887</v>
      </c>
      <c r="AM48" s="94">
        <v>45</v>
      </c>
      <c r="AN48" s="94">
        <f t="shared" si="14"/>
        <v>0.78539816339744828</v>
      </c>
      <c r="AO48" s="94">
        <f t="shared" si="11"/>
        <v>0.7353566598438156</v>
      </c>
      <c r="AP48" s="94">
        <f t="shared" si="12"/>
        <v>0.72266142579039361</v>
      </c>
    </row>
    <row r="49" spans="1:42" x14ac:dyDescent="0.35">
      <c r="N49" s="62">
        <v>47</v>
      </c>
      <c r="O49" s="62">
        <f t="shared" si="6"/>
        <v>0.82030474843733492</v>
      </c>
      <c r="P49" s="62">
        <f t="shared" si="2"/>
        <v>0.20843580496146355</v>
      </c>
      <c r="Q49" s="62">
        <f t="shared" si="3"/>
        <v>0.47936953261781201</v>
      </c>
      <c r="S49" s="88">
        <v>47</v>
      </c>
      <c r="T49" s="88">
        <f t="shared" si="7"/>
        <v>0.82030474843733492</v>
      </c>
      <c r="U49" s="88">
        <f t="shared" si="4"/>
        <v>1.573062878993847</v>
      </c>
      <c r="V49" s="88">
        <f t="shared" si="5"/>
        <v>0.51300949981906196</v>
      </c>
      <c r="X49" s="89">
        <v>47</v>
      </c>
      <c r="Y49" s="89">
        <f t="shared" si="8"/>
        <v>0.82030474843733492</v>
      </c>
      <c r="Z49" s="89">
        <f t="shared" si="0"/>
        <v>1.4341056756862047</v>
      </c>
      <c r="AA49" s="89">
        <f t="shared" si="1"/>
        <v>0.38342981140718735</v>
      </c>
      <c r="AC49" s="90">
        <v>39</v>
      </c>
      <c r="AD49" s="90">
        <f t="shared" si="17"/>
        <v>0.68067840827778847</v>
      </c>
      <c r="AE49" s="90">
        <f t="shared" si="15"/>
        <v>0.72165553407779426</v>
      </c>
      <c r="AF49" s="90">
        <f t="shared" si="16"/>
        <v>0.43297725461245096</v>
      </c>
      <c r="AH49" s="85">
        <v>46</v>
      </c>
      <c r="AI49" s="85">
        <f t="shared" si="13"/>
        <v>0.8028514559173916</v>
      </c>
      <c r="AJ49" s="85">
        <f t="shared" si="9"/>
        <v>0.66360699841353055</v>
      </c>
      <c r="AK49" s="85">
        <f t="shared" si="10"/>
        <v>0.55372674547291556</v>
      </c>
      <c r="AM49" s="94">
        <v>46</v>
      </c>
      <c r="AN49" s="94">
        <f t="shared" si="14"/>
        <v>0.8028514559173916</v>
      </c>
      <c r="AO49" s="94">
        <f t="shared" si="11"/>
        <v>0.73554015513109705</v>
      </c>
      <c r="AP49" s="94">
        <f t="shared" si="12"/>
        <v>0.7224746996294803</v>
      </c>
    </row>
    <row r="50" spans="1:42" ht="15" thickBot="1" x14ac:dyDescent="0.4">
      <c r="N50" s="62">
        <v>48</v>
      </c>
      <c r="O50" s="62">
        <f t="shared" si="6"/>
        <v>0.83775804095727824</v>
      </c>
      <c r="P50" s="62">
        <f t="shared" si="2"/>
        <v>0.21179627526105735</v>
      </c>
      <c r="Q50" s="62">
        <f t="shared" si="3"/>
        <v>0.47570222281227459</v>
      </c>
      <c r="S50" s="88">
        <v>48</v>
      </c>
      <c r="T50" s="88">
        <f t="shared" si="7"/>
        <v>0.83775804095727824</v>
      </c>
      <c r="U50" s="88">
        <f t="shared" si="4"/>
        <v>1.5766591717706053</v>
      </c>
      <c r="V50" s="88">
        <f t="shared" si="5"/>
        <v>0.50908483493945178</v>
      </c>
      <c r="X50" s="89">
        <v>48</v>
      </c>
      <c r="Y50" s="89">
        <f t="shared" si="8"/>
        <v>0.83775804095727824</v>
      </c>
      <c r="Z50" s="89">
        <f t="shared" si="0"/>
        <v>1.4354616549299004</v>
      </c>
      <c r="AA50" s="89">
        <f t="shared" si="1"/>
        <v>0.38195001973126869</v>
      </c>
      <c r="AC50" s="90">
        <v>40</v>
      </c>
      <c r="AD50" s="90">
        <f t="shared" si="17"/>
        <v>0.69813170079773179</v>
      </c>
      <c r="AE50" s="90">
        <f t="shared" si="15"/>
        <v>0.72214035394871545</v>
      </c>
      <c r="AF50" s="90">
        <f t="shared" si="16"/>
        <v>0.43257759995228323</v>
      </c>
      <c r="AH50" s="85">
        <v>47</v>
      </c>
      <c r="AI50" s="85">
        <f t="shared" si="13"/>
        <v>0.82030474843733492</v>
      </c>
      <c r="AJ50" s="85">
        <f t="shared" si="9"/>
        <v>0.66378720693273841</v>
      </c>
      <c r="AK50" s="85">
        <f t="shared" si="10"/>
        <v>0.55353684531696812</v>
      </c>
      <c r="AM50" s="94">
        <v>47</v>
      </c>
      <c r="AN50" s="94">
        <f t="shared" si="14"/>
        <v>0.82030474843733492</v>
      </c>
      <c r="AO50" s="94">
        <f t="shared" si="11"/>
        <v>0.73572036365030491</v>
      </c>
      <c r="AP50" s="94">
        <f t="shared" si="12"/>
        <v>0.72228479947353286</v>
      </c>
    </row>
    <row r="51" spans="1:42" x14ac:dyDescent="0.35">
      <c r="A51" s="8"/>
      <c r="B51" s="9" t="s">
        <v>0</v>
      </c>
      <c r="C51" s="9" t="s">
        <v>1</v>
      </c>
      <c r="D51" s="9" t="s">
        <v>2</v>
      </c>
      <c r="E51" s="10" t="s">
        <v>3</v>
      </c>
      <c r="N51" s="62">
        <v>49</v>
      </c>
      <c r="O51" s="62">
        <f t="shared" si="6"/>
        <v>0.85521133347722145</v>
      </c>
      <c r="P51" s="62">
        <f t="shared" si="2"/>
        <v>0.21509223036349001</v>
      </c>
      <c r="Q51" s="62">
        <f t="shared" si="3"/>
        <v>0.47197682326229451</v>
      </c>
      <c r="S51" s="88">
        <v>49</v>
      </c>
      <c r="T51" s="88">
        <f t="shared" si="7"/>
        <v>0.85521133347722145</v>
      </c>
      <c r="U51" s="88">
        <f t="shared" si="4"/>
        <v>1.5801864219679456</v>
      </c>
      <c r="V51" s="88">
        <f t="shared" si="5"/>
        <v>0.50509800384210468</v>
      </c>
      <c r="X51" s="89">
        <v>49</v>
      </c>
      <c r="Y51" s="89">
        <f t="shared" si="8"/>
        <v>0.85521133347722145</v>
      </c>
      <c r="Z51" s="89">
        <f t="shared" si="0"/>
        <v>1.4367916017256188</v>
      </c>
      <c r="AA51" s="89">
        <f t="shared" si="1"/>
        <v>0.38044678833390833</v>
      </c>
      <c r="AC51" s="90">
        <v>41</v>
      </c>
      <c r="AD51" s="90">
        <f t="shared" si="17"/>
        <v>0.71558499331767511</v>
      </c>
      <c r="AE51" s="90">
        <f t="shared" si="15"/>
        <v>0.7226181250436583</v>
      </c>
      <c r="AF51" s="90">
        <f t="shared" si="16"/>
        <v>0.43216954488801984</v>
      </c>
      <c r="AH51" s="85">
        <v>48</v>
      </c>
      <c r="AI51" s="85">
        <f t="shared" si="13"/>
        <v>0.83775804095727824</v>
      </c>
      <c r="AJ51" s="85">
        <f t="shared" si="9"/>
        <v>0.66396407379061173</v>
      </c>
      <c r="AK51" s="85">
        <f t="shared" si="10"/>
        <v>0.55334382901141344</v>
      </c>
      <c r="AM51" s="94">
        <v>48</v>
      </c>
      <c r="AN51" s="94">
        <f t="shared" si="14"/>
        <v>0.83775804095727824</v>
      </c>
      <c r="AO51" s="94">
        <f t="shared" si="11"/>
        <v>0.73589723050817824</v>
      </c>
      <c r="AP51" s="94">
        <f t="shared" si="12"/>
        <v>0.72209178316797817</v>
      </c>
    </row>
    <row r="52" spans="1:42" x14ac:dyDescent="0.35">
      <c r="A52" s="11" t="s">
        <v>4</v>
      </c>
      <c r="B52" s="12">
        <v>71.5</v>
      </c>
      <c r="C52" s="12">
        <v>99.1</v>
      </c>
      <c r="D52" s="12">
        <v>79.349999999999994</v>
      </c>
      <c r="E52" s="13">
        <v>119.7</v>
      </c>
      <c r="N52" s="62">
        <v>50</v>
      </c>
      <c r="O52" s="62">
        <f t="shared" si="6"/>
        <v>0.87266462599716477</v>
      </c>
      <c r="P52" s="62">
        <f t="shared" si="2"/>
        <v>0.21832266628890873</v>
      </c>
      <c r="Q52" s="62">
        <f t="shared" si="3"/>
        <v>0.46819446876066367</v>
      </c>
      <c r="S52" s="88">
        <v>50</v>
      </c>
      <c r="T52" s="88">
        <f t="shared" si="7"/>
        <v>0.87266462599716477</v>
      </c>
      <c r="U52" s="88">
        <f t="shared" si="4"/>
        <v>1.5836435551512884</v>
      </c>
      <c r="V52" s="88">
        <f t="shared" si="5"/>
        <v>0.50105022095439455</v>
      </c>
      <c r="X52" s="89">
        <v>50</v>
      </c>
      <c r="Y52" s="89">
        <f t="shared" si="8"/>
        <v>0.87266462599716477</v>
      </c>
      <c r="Z52" s="89">
        <f t="shared" si="0"/>
        <v>1.4380951109586826</v>
      </c>
      <c r="AA52" s="89">
        <f t="shared" si="1"/>
        <v>0.37892057511395205</v>
      </c>
      <c r="AC52" s="90">
        <v>42</v>
      </c>
      <c r="AD52" s="90">
        <f t="shared" si="17"/>
        <v>0.73303828583761843</v>
      </c>
      <c r="AE52" s="90">
        <f t="shared" si="15"/>
        <v>0.72308870182891893</v>
      </c>
      <c r="AF52" s="90">
        <f t="shared" si="16"/>
        <v>0.43175321371718622</v>
      </c>
      <c r="AH52" s="85">
        <v>49</v>
      </c>
      <c r="AI52" s="85">
        <f t="shared" si="13"/>
        <v>0.85521133347722145</v>
      </c>
      <c r="AJ52" s="85">
        <f t="shared" si="9"/>
        <v>0.66413754511179246</v>
      </c>
      <c r="AK52" s="85">
        <f t="shared" si="10"/>
        <v>0.55314775535088823</v>
      </c>
      <c r="AM52" s="94">
        <v>49</v>
      </c>
      <c r="AN52" s="94">
        <f t="shared" si="14"/>
        <v>0.85521133347722145</v>
      </c>
      <c r="AO52" s="94">
        <f t="shared" si="11"/>
        <v>0.73607070182935896</v>
      </c>
      <c r="AP52" s="94">
        <f t="shared" si="12"/>
        <v>0.72189570950745297</v>
      </c>
    </row>
    <row r="53" spans="1:42" x14ac:dyDescent="0.35">
      <c r="A53" s="11" t="s">
        <v>5</v>
      </c>
      <c r="B53" s="12">
        <v>66.95</v>
      </c>
      <c r="C53" s="12">
        <v>115.45</v>
      </c>
      <c r="D53" s="12">
        <v>59.05</v>
      </c>
      <c r="E53" s="13">
        <v>94.84</v>
      </c>
      <c r="N53" s="62">
        <v>51</v>
      </c>
      <c r="O53" s="62">
        <f t="shared" si="6"/>
        <v>0.89011791851710809</v>
      </c>
      <c r="P53" s="62">
        <f t="shared" si="2"/>
        <v>0.22148659901523668</v>
      </c>
      <c r="Q53" s="62">
        <f t="shared" si="3"/>
        <v>0.46435631144920364</v>
      </c>
      <c r="S53" s="88">
        <v>51</v>
      </c>
      <c r="T53" s="88">
        <f t="shared" si="7"/>
        <v>0.89011791851710809</v>
      </c>
      <c r="U53" s="88">
        <f t="shared" si="4"/>
        <v>1.5870295182443761</v>
      </c>
      <c r="V53" s="88">
        <f t="shared" si="5"/>
        <v>0.49694271927020039</v>
      </c>
      <c r="X53" s="89">
        <v>51</v>
      </c>
      <c r="Y53" s="89">
        <f t="shared" si="8"/>
        <v>0.89011791851710809</v>
      </c>
      <c r="Z53" s="89">
        <f t="shared" si="0"/>
        <v>1.4393717855675519</v>
      </c>
      <c r="AA53" s="89">
        <f t="shared" si="1"/>
        <v>0.37737184497073128</v>
      </c>
      <c r="AC53" s="90">
        <v>43</v>
      </c>
      <c r="AD53" s="90">
        <f t="shared" si="17"/>
        <v>0.75049157835756175</v>
      </c>
      <c r="AE53" s="90">
        <f t="shared" si="15"/>
        <v>0.72355194096225006</v>
      </c>
      <c r="AF53" s="90">
        <f t="shared" si="16"/>
        <v>0.43132873325829019</v>
      </c>
      <c r="AH53" s="85">
        <v>50</v>
      </c>
      <c r="AI53" s="85">
        <f t="shared" si="13"/>
        <v>0.87266462599716477</v>
      </c>
      <c r="AJ53" s="85">
        <f t="shared" si="9"/>
        <v>0.6643075680552355</v>
      </c>
      <c r="AK53" s="85">
        <f t="shared" si="10"/>
        <v>0.55294868406132869</v>
      </c>
      <c r="AM53" s="94">
        <v>50</v>
      </c>
      <c r="AN53" s="94">
        <f t="shared" si="14"/>
        <v>0.87266462599716477</v>
      </c>
      <c r="AO53" s="94">
        <f t="shared" si="11"/>
        <v>0.736240724772802</v>
      </c>
      <c r="AP53" s="94">
        <f t="shared" si="12"/>
        <v>0.72169663821789343</v>
      </c>
    </row>
    <row r="54" spans="1:42" x14ac:dyDescent="0.35">
      <c r="A54" s="14"/>
      <c r="B54" s="15"/>
      <c r="C54" s="15"/>
      <c r="D54" s="15"/>
      <c r="E54" s="16"/>
      <c r="N54" s="62">
        <v>52</v>
      </c>
      <c r="O54" s="62">
        <f t="shared" si="6"/>
        <v>0.90757121103705141</v>
      </c>
      <c r="P54" s="62">
        <f t="shared" si="2"/>
        <v>0.22458306477791576</v>
      </c>
      <c r="Q54" s="62">
        <f t="shared" si="3"/>
        <v>0.46046352046781258</v>
      </c>
      <c r="S54" s="88">
        <v>52</v>
      </c>
      <c r="T54" s="88">
        <f t="shared" si="7"/>
        <v>0.90757121103705141</v>
      </c>
      <c r="U54" s="88">
        <f t="shared" si="4"/>
        <v>1.5903432798500503</v>
      </c>
      <c r="V54" s="88">
        <f t="shared" si="5"/>
        <v>0.49277674997432575</v>
      </c>
      <c r="X54" s="89">
        <v>52</v>
      </c>
      <c r="Y54" s="89">
        <f t="shared" si="8"/>
        <v>0.90757121103705141</v>
      </c>
      <c r="Z54" s="89">
        <f t="shared" si="0"/>
        <v>1.440621236664773</v>
      </c>
      <c r="AA54" s="89">
        <f t="shared" si="1"/>
        <v>0.37580106966245069</v>
      </c>
      <c r="AC54" s="90">
        <v>44</v>
      </c>
      <c r="AD54" s="90">
        <f t="shared" si="17"/>
        <v>0.76794487087750496</v>
      </c>
      <c r="AE54" s="90">
        <f t="shared" si="15"/>
        <v>0.72400770133652392</v>
      </c>
      <c r="AF54" s="90">
        <f t="shared" si="16"/>
        <v>0.43089623281219147</v>
      </c>
      <c r="AH54" s="85">
        <v>51</v>
      </c>
      <c r="AI54" s="85">
        <f t="shared" si="13"/>
        <v>0.89011791851710809</v>
      </c>
      <c r="AJ54" s="85">
        <f t="shared" si="9"/>
        <v>0.6644740908303054</v>
      </c>
      <c r="AK54" s="85">
        <f t="shared" si="10"/>
        <v>0.55274667578177816</v>
      </c>
      <c r="AM54" s="94">
        <v>51</v>
      </c>
      <c r="AN54" s="94">
        <f t="shared" si="14"/>
        <v>0.89011791851710809</v>
      </c>
      <c r="AO54" s="94">
        <f t="shared" si="11"/>
        <v>0.7364072475478719</v>
      </c>
      <c r="AP54" s="94">
        <f t="shared" si="12"/>
        <v>0.7214946299383429</v>
      </c>
    </row>
    <row r="55" spans="1:42" x14ac:dyDescent="0.35">
      <c r="A55" s="11" t="s">
        <v>6</v>
      </c>
      <c r="B55" s="12">
        <v>1.35</v>
      </c>
      <c r="C55" s="15"/>
      <c r="D55" s="12" t="s">
        <v>7</v>
      </c>
      <c r="E55" s="13">
        <f>SUM(B52+B53)</f>
        <v>138.44999999999999</v>
      </c>
      <c r="N55" s="62">
        <v>53</v>
      </c>
      <c r="O55" s="62">
        <f t="shared" si="6"/>
        <v>0.92502450355699462</v>
      </c>
      <c r="P55" s="62">
        <f t="shared" si="2"/>
        <v>0.22761112036347844</v>
      </c>
      <c r="Q55" s="62">
        <f t="shared" si="3"/>
        <v>0.45651728159833371</v>
      </c>
      <c r="S55" s="88">
        <v>53</v>
      </c>
      <c r="T55" s="88">
        <f t="shared" si="7"/>
        <v>0.92502450355699462</v>
      </c>
      <c r="U55" s="88">
        <f t="shared" si="4"/>
        <v>1.5935838305644243</v>
      </c>
      <c r="V55" s="88">
        <f t="shared" si="5"/>
        <v>0.48855358206137478</v>
      </c>
      <c r="X55" s="89">
        <v>53</v>
      </c>
      <c r="Y55" s="89">
        <f t="shared" si="8"/>
        <v>0.92502450355699462</v>
      </c>
      <c r="Z55" s="89">
        <f t="shared" si="0"/>
        <v>1.4418430836554388</v>
      </c>
      <c r="AA55" s="89">
        <f t="shared" si="1"/>
        <v>0.37420872766248559</v>
      </c>
      <c r="AC55" s="90">
        <v>45</v>
      </c>
      <c r="AD55" s="90">
        <f t="shared" si="17"/>
        <v>0.78539816339744828</v>
      </c>
      <c r="AE55" s="90">
        <f t="shared" si="15"/>
        <v>0.7244558441227158</v>
      </c>
      <c r="AF55" s="90">
        <f t="shared" si="16"/>
        <v>0.43045584412271576</v>
      </c>
      <c r="AH55" s="85">
        <v>52</v>
      </c>
      <c r="AI55" s="85">
        <f t="shared" si="13"/>
        <v>0.90757121103705141</v>
      </c>
      <c r="AJ55" s="85">
        <f t="shared" si="9"/>
        <v>0.66463706271255163</v>
      </c>
      <c r="AK55" s="85">
        <f t="shared" si="10"/>
        <v>0.55254179204591547</v>
      </c>
      <c r="AM55" s="94">
        <v>52</v>
      </c>
      <c r="AN55" s="94">
        <f t="shared" si="14"/>
        <v>0.90757121103705141</v>
      </c>
      <c r="AO55" s="94">
        <f t="shared" si="11"/>
        <v>0.73657021943011813</v>
      </c>
      <c r="AP55" s="94">
        <f t="shared" si="12"/>
        <v>0.72128974620248021</v>
      </c>
    </row>
    <row r="56" spans="1:42" x14ac:dyDescent="0.35">
      <c r="A56" s="11" t="s">
        <v>8</v>
      </c>
      <c r="B56" s="12">
        <v>0.30499999999999999</v>
      </c>
      <c r="C56" s="15"/>
      <c r="D56" s="12" t="s">
        <v>9</v>
      </c>
      <c r="E56" s="13">
        <v>76.599999999999994</v>
      </c>
      <c r="N56" s="62">
        <v>54</v>
      </c>
      <c r="O56" s="62">
        <f t="shared" si="6"/>
        <v>0.94247779607693793</v>
      </c>
      <c r="P56" s="62">
        <f t="shared" si="2"/>
        <v>0.23056984339686001</v>
      </c>
      <c r="Q56" s="62">
        <f t="shared" si="3"/>
        <v>0.45251879690335484</v>
      </c>
      <c r="S56" s="88">
        <v>54</v>
      </c>
      <c r="T56" s="88">
        <f t="shared" si="7"/>
        <v>0.94247779607693793</v>
      </c>
      <c r="U56" s="88">
        <f t="shared" si="4"/>
        <v>1.5967501832843591</v>
      </c>
      <c r="V56" s="88">
        <f t="shared" si="5"/>
        <v>0.48427450194920429</v>
      </c>
      <c r="X56" s="89">
        <v>54</v>
      </c>
      <c r="Y56" s="89">
        <f t="shared" si="8"/>
        <v>0.94247779607693793</v>
      </c>
      <c r="Z56" s="89">
        <f t="shared" si="0"/>
        <v>1.443036954353119</v>
      </c>
      <c r="AA56" s="89">
        <f t="shared" si="1"/>
        <v>0.37259530401363439</v>
      </c>
      <c r="AC56" s="90">
        <v>46</v>
      </c>
      <c r="AD56" s="90">
        <f t="shared" si="17"/>
        <v>0.8028514559173916</v>
      </c>
      <c r="AE56" s="90">
        <f t="shared" si="15"/>
        <v>0.72489623281219151</v>
      </c>
      <c r="AF56" s="90">
        <f t="shared" si="16"/>
        <v>0.43000770133652394</v>
      </c>
      <c r="AH56" s="85">
        <v>53</v>
      </c>
      <c r="AI56" s="85">
        <f t="shared" si="13"/>
        <v>0.92502450355699462</v>
      </c>
      <c r="AJ56" s="85">
        <f t="shared" si="9"/>
        <v>0.66479643405916022</v>
      </c>
      <c r="AK56" s="85">
        <f t="shared" si="10"/>
        <v>0.55233409526331134</v>
      </c>
      <c r="AM56" s="94">
        <v>53</v>
      </c>
      <c r="AN56" s="94">
        <f t="shared" si="14"/>
        <v>0.92502450355699462</v>
      </c>
      <c r="AO56" s="94">
        <f t="shared" si="11"/>
        <v>0.73672959077672673</v>
      </c>
      <c r="AP56" s="94">
        <f t="shared" si="12"/>
        <v>0.72108204941987608</v>
      </c>
    </row>
    <row r="57" spans="1:42" x14ac:dyDescent="0.35">
      <c r="A57" s="11" t="s">
        <v>10</v>
      </c>
      <c r="B57" s="12">
        <v>0.28499999999999998</v>
      </c>
      <c r="C57" s="15"/>
      <c r="D57" s="12" t="s">
        <v>11</v>
      </c>
      <c r="E57" s="13">
        <f>SUM(E55+E56)</f>
        <v>215.04999999999998</v>
      </c>
      <c r="N57" s="62">
        <v>55</v>
      </c>
      <c r="O57" s="62">
        <f t="shared" si="6"/>
        <v>0.95993108859688125</v>
      </c>
      <c r="P57" s="62">
        <f t="shared" si="2"/>
        <v>0.23345833262236265</v>
      </c>
      <c r="Q57" s="62">
        <f t="shared" si="3"/>
        <v>0.44846928436004813</v>
      </c>
      <c r="S57" s="88">
        <v>55</v>
      </c>
      <c r="T57" s="88">
        <f t="shared" si="7"/>
        <v>0.95993108859688125</v>
      </c>
      <c r="U57" s="88">
        <f t="shared" si="4"/>
        <v>1.5998413735081427</v>
      </c>
      <c r="V57" s="88">
        <f t="shared" si="5"/>
        <v>0.47994081308706904</v>
      </c>
      <c r="X57" s="89">
        <v>55</v>
      </c>
      <c r="Y57" s="89">
        <f t="shared" si="8"/>
        <v>0.95993108859688125</v>
      </c>
      <c r="Z57" s="89">
        <f t="shared" si="0"/>
        <v>1.4442024850932342</v>
      </c>
      <c r="AA57" s="89">
        <f t="shared" si="1"/>
        <v>0.37096129018037027</v>
      </c>
      <c r="AC57" s="90">
        <v>47</v>
      </c>
      <c r="AD57" s="90">
        <f t="shared" si="17"/>
        <v>0.82030474843733492</v>
      </c>
      <c r="AE57" s="90">
        <f t="shared" si="15"/>
        <v>0.72532873325829017</v>
      </c>
      <c r="AF57" s="90">
        <f t="shared" si="16"/>
        <v>0.42955194096224997</v>
      </c>
      <c r="AH57" s="85">
        <v>54</v>
      </c>
      <c r="AI57" s="85">
        <f t="shared" si="13"/>
        <v>0.94247779607693793</v>
      </c>
      <c r="AJ57" s="85">
        <f t="shared" si="9"/>
        <v>0.66495215632407501</v>
      </c>
      <c r="AK57" s="85">
        <f t="shared" si="10"/>
        <v>0.55212364870041775</v>
      </c>
      <c r="AM57" s="94">
        <v>54</v>
      </c>
      <c r="AN57" s="94">
        <f t="shared" si="14"/>
        <v>0.94247779607693793</v>
      </c>
      <c r="AO57" s="94">
        <f t="shared" si="11"/>
        <v>0.73688531304164151</v>
      </c>
      <c r="AP57" s="94">
        <f t="shared" si="12"/>
        <v>0.72087160285698249</v>
      </c>
    </row>
    <row r="58" spans="1:42" x14ac:dyDescent="0.35">
      <c r="A58" s="17" t="s">
        <v>12</v>
      </c>
      <c r="B58" s="12">
        <f>SUM((B57+B56)/2)</f>
        <v>0.29499999999999998</v>
      </c>
      <c r="C58" s="15"/>
      <c r="D58" s="15"/>
      <c r="E58" s="16"/>
      <c r="N58" s="62">
        <v>56</v>
      </c>
      <c r="O58" s="62">
        <f t="shared" si="6"/>
        <v>0.97738438111682457</v>
      </c>
      <c r="P58" s="62">
        <f t="shared" si="2"/>
        <v>0.23627570817818688</v>
      </c>
      <c r="Q58" s="62">
        <f t="shared" si="3"/>
        <v>0.44436997748916279</v>
      </c>
      <c r="S58" s="88">
        <v>56</v>
      </c>
      <c r="T58" s="88">
        <f t="shared" si="7"/>
        <v>0.97738438111682457</v>
      </c>
      <c r="U58" s="88">
        <f t="shared" si="4"/>
        <v>1.6028564596292878</v>
      </c>
      <c r="V58" s="88">
        <f t="shared" si="5"/>
        <v>0.47555383555857778</v>
      </c>
      <c r="X58" s="89">
        <v>56</v>
      </c>
      <c r="Y58" s="89">
        <f t="shared" si="8"/>
        <v>0.97738438111682457</v>
      </c>
      <c r="Z58" s="89">
        <f t="shared" si="0"/>
        <v>1.4453393208438299</v>
      </c>
      <c r="AA58" s="89">
        <f t="shared" si="1"/>
        <v>0.36930718389913586</v>
      </c>
      <c r="AC58" s="90">
        <v>48</v>
      </c>
      <c r="AD58" s="90">
        <f t="shared" si="17"/>
        <v>0.83775804095727824</v>
      </c>
      <c r="AE58" s="90">
        <f t="shared" si="15"/>
        <v>0.72575321371718626</v>
      </c>
      <c r="AF58" s="90">
        <f t="shared" si="16"/>
        <v>0.42908870182891889</v>
      </c>
      <c r="AH58" s="85">
        <v>55</v>
      </c>
      <c r="AI58" s="85">
        <f t="shared" si="13"/>
        <v>0.95993108859688125</v>
      </c>
      <c r="AJ58" s="85">
        <f t="shared" si="9"/>
        <v>0.66510418207278565</v>
      </c>
      <c r="AK58" s="85">
        <f t="shared" si="10"/>
        <v>0.5519105164612963</v>
      </c>
      <c r="AM58" s="94">
        <v>55</v>
      </c>
      <c r="AN58" s="94">
        <f t="shared" si="14"/>
        <v>0.95993108859688125</v>
      </c>
      <c r="AO58" s="94">
        <f t="shared" si="11"/>
        <v>0.73703733879035216</v>
      </c>
      <c r="AP58" s="94">
        <f t="shared" si="12"/>
        <v>0.72065847061786104</v>
      </c>
    </row>
    <row r="59" spans="1:42" x14ac:dyDescent="0.35">
      <c r="A59" s="11" t="s">
        <v>13</v>
      </c>
      <c r="B59" s="12">
        <v>0.4</v>
      </c>
      <c r="C59" s="15"/>
      <c r="D59" s="12" t="s">
        <v>14</v>
      </c>
      <c r="E59" s="13">
        <v>0</v>
      </c>
      <c r="N59" s="62">
        <v>57</v>
      </c>
      <c r="O59" s="62">
        <f t="shared" si="6"/>
        <v>0.99483767363676789</v>
      </c>
      <c r="P59" s="62">
        <f t="shared" si="2"/>
        <v>0.23902111186444583</v>
      </c>
      <c r="Q59" s="62">
        <f t="shared" si="3"/>
        <v>0.4402221249792827</v>
      </c>
      <c r="S59" s="88">
        <v>57</v>
      </c>
      <c r="T59" s="88">
        <f t="shared" si="7"/>
        <v>0.99483767363676789</v>
      </c>
      <c r="U59" s="88">
        <f t="shared" si="4"/>
        <v>1.6057945232233544</v>
      </c>
      <c r="V59" s="88">
        <f t="shared" si="5"/>
        <v>0.47111490567958325</v>
      </c>
      <c r="X59" s="89">
        <v>57</v>
      </c>
      <c r="Y59" s="89">
        <f t="shared" si="8"/>
        <v>0.99483767363676789</v>
      </c>
      <c r="Z59" s="89">
        <f t="shared" si="0"/>
        <v>1.4464471153137239</v>
      </c>
      <c r="AA59" s="89">
        <f t="shared" si="1"/>
        <v>0.3676334890267281</v>
      </c>
      <c r="AC59" s="90">
        <v>49</v>
      </c>
      <c r="AD59" s="90">
        <f t="shared" si="17"/>
        <v>0.85521133347722145</v>
      </c>
      <c r="AE59" s="90">
        <f t="shared" si="15"/>
        <v>0.72616954488801988</v>
      </c>
      <c r="AF59" s="90">
        <f t="shared" si="16"/>
        <v>0.42861812504365826</v>
      </c>
      <c r="AH59" s="85">
        <v>56</v>
      </c>
      <c r="AI59" s="85">
        <f t="shared" si="13"/>
        <v>0.97738438111682457</v>
      </c>
      <c r="AJ59" s="85">
        <f t="shared" si="9"/>
        <v>0.66525246499677648</v>
      </c>
      <c r="AK59" s="85">
        <f t="shared" si="10"/>
        <v>0.55169476346809176</v>
      </c>
      <c r="AM59" s="94">
        <v>56</v>
      </c>
      <c r="AN59" s="94">
        <f t="shared" si="14"/>
        <v>0.97738438111682457</v>
      </c>
      <c r="AO59" s="94">
        <f t="shared" si="11"/>
        <v>0.73718562171434299</v>
      </c>
      <c r="AP59" s="94">
        <f t="shared" si="12"/>
        <v>0.7204427176246565</v>
      </c>
    </row>
    <row r="60" spans="1:42" x14ac:dyDescent="0.35">
      <c r="A60" s="11" t="s">
        <v>15</v>
      </c>
      <c r="B60" s="12">
        <f>DEGREES(ASIN(B59/B55))</f>
        <v>17.235285257087881</v>
      </c>
      <c r="C60" s="15"/>
      <c r="D60" s="15"/>
      <c r="E60" s="16"/>
      <c r="N60" s="62">
        <v>58</v>
      </c>
      <c r="O60" s="62">
        <f t="shared" si="6"/>
        <v>1.0122909661567112</v>
      </c>
      <c r="P60" s="62">
        <f t="shared" si="2"/>
        <v>0.24169370740458138</v>
      </c>
      <c r="Q60" s="62">
        <f t="shared" si="3"/>
        <v>0.43602699030646336</v>
      </c>
      <c r="S60" s="88">
        <v>58</v>
      </c>
      <c r="T60" s="88">
        <f t="shared" si="7"/>
        <v>1.0122909661567112</v>
      </c>
      <c r="U60" s="88">
        <f t="shared" si="4"/>
        <v>1.60865466932771</v>
      </c>
      <c r="V60" s="88">
        <f t="shared" si="5"/>
        <v>0.46662537559112749</v>
      </c>
      <c r="X60" s="89">
        <v>58</v>
      </c>
      <c r="Y60" s="89">
        <f t="shared" si="8"/>
        <v>1.0122909661567112</v>
      </c>
      <c r="Z60" s="89">
        <f t="shared" si="0"/>
        <v>1.4475255310579891</v>
      </c>
      <c r="AA60" s="89">
        <f t="shared" si="1"/>
        <v>0.36594071538681855</v>
      </c>
      <c r="AC60" s="90">
        <v>50</v>
      </c>
      <c r="AD60" s="90">
        <f t="shared" si="17"/>
        <v>0.87266462599716477</v>
      </c>
      <c r="AE60" s="90">
        <f t="shared" si="15"/>
        <v>0.72657759995228322</v>
      </c>
      <c r="AF60" s="90">
        <f t="shared" si="16"/>
        <v>0.42814035394871541</v>
      </c>
      <c r="AH60" s="85">
        <v>57</v>
      </c>
      <c r="AI60" s="85">
        <f t="shared" si="13"/>
        <v>0.99483767363676789</v>
      </c>
      <c r="AJ60" s="85">
        <f t="shared" si="9"/>
        <v>0.66539695992763215</v>
      </c>
      <c r="AK60" s="85">
        <f t="shared" si="10"/>
        <v>0.55147645544125601</v>
      </c>
      <c r="AM60" s="94">
        <v>57</v>
      </c>
      <c r="AN60" s="94">
        <f t="shared" si="14"/>
        <v>0.99483767363676789</v>
      </c>
      <c r="AO60" s="94">
        <f t="shared" si="11"/>
        <v>0.73733011664519865</v>
      </c>
      <c r="AP60" s="94">
        <f t="shared" si="12"/>
        <v>0.72022440959782075</v>
      </c>
    </row>
    <row r="61" spans="1:42" x14ac:dyDescent="0.35">
      <c r="A61" s="14"/>
      <c r="B61" s="15"/>
      <c r="C61" s="15"/>
      <c r="D61" s="15"/>
      <c r="E61" s="16"/>
      <c r="N61" s="62">
        <v>59</v>
      </c>
      <c r="O61" s="62">
        <f t="shared" si="6"/>
        <v>1.0297442586766545</v>
      </c>
      <c r="P61" s="62">
        <f t="shared" si="2"/>
        <v>0.24429268070010199</v>
      </c>
      <c r="Q61" s="62">
        <f t="shared" si="3"/>
        <v>0.43178585134936542</v>
      </c>
      <c r="S61" s="88">
        <v>59</v>
      </c>
      <c r="T61" s="88">
        <f t="shared" si="7"/>
        <v>1.0297442586766545</v>
      </c>
      <c r="U61" s="88">
        <f t="shared" si="4"/>
        <v>1.6114360267141443</v>
      </c>
      <c r="V61" s="88">
        <f t="shared" si="5"/>
        <v>0.46208661284756647</v>
      </c>
      <c r="X61" s="89">
        <v>59</v>
      </c>
      <c r="Y61" s="89">
        <f t="shared" si="8"/>
        <v>1.0297442586766545</v>
      </c>
      <c r="Z61" s="89">
        <f t="shared" si="0"/>
        <v>1.4485742395807431</v>
      </c>
      <c r="AA61" s="89">
        <f t="shared" si="1"/>
        <v>0.36422937861465621</v>
      </c>
      <c r="AC61" s="90">
        <v>51</v>
      </c>
      <c r="AD61" s="90">
        <f t="shared" si="17"/>
        <v>0.89011791851710809</v>
      </c>
      <c r="AE61" s="90">
        <f t="shared" si="15"/>
        <v>0.726977254612451</v>
      </c>
      <c r="AF61" s="90">
        <f t="shared" si="16"/>
        <v>0.42765553407779416</v>
      </c>
      <c r="AH61" s="85">
        <v>58</v>
      </c>
      <c r="AI61" s="85">
        <f t="shared" si="13"/>
        <v>1.0122909661567112</v>
      </c>
      <c r="AJ61" s="85">
        <f t="shared" si="9"/>
        <v>0.66553762285079721</v>
      </c>
      <c r="AK61" s="85">
        <f t="shared" si="10"/>
        <v>0.55125565887952865</v>
      </c>
      <c r="AM61" s="94">
        <v>58</v>
      </c>
      <c r="AN61" s="94">
        <f t="shared" si="14"/>
        <v>1.0122909661567112</v>
      </c>
      <c r="AO61" s="94">
        <f t="shared" si="11"/>
        <v>0.73747077956836371</v>
      </c>
      <c r="AP61" s="94">
        <f t="shared" si="12"/>
        <v>0.72000361303609339</v>
      </c>
    </row>
    <row r="62" spans="1:42" x14ac:dyDescent="0.35">
      <c r="A62" s="11" t="s">
        <v>16</v>
      </c>
      <c r="B62" s="12">
        <f>(B53*B55)/E55</f>
        <v>0.65281690140845083</v>
      </c>
      <c r="C62" s="15"/>
      <c r="D62" s="12" t="s">
        <v>17</v>
      </c>
      <c r="E62" s="13">
        <f>(B52/E55)*100</f>
        <v>51.643192488262912</v>
      </c>
      <c r="N62" s="62">
        <v>60</v>
      </c>
      <c r="O62" s="62">
        <f t="shared" si="6"/>
        <v>1.0471975511965976</v>
      </c>
      <c r="P62" s="62">
        <f t="shared" si="2"/>
        <v>0.24681724007856498</v>
      </c>
      <c r="Q62" s="62">
        <f t="shared" si="3"/>
        <v>0.42749999999999999</v>
      </c>
      <c r="S62" s="88">
        <v>60</v>
      </c>
      <c r="T62" s="88">
        <f t="shared" si="7"/>
        <v>1.0471975511965976</v>
      </c>
      <c r="U62" s="88">
        <f t="shared" si="4"/>
        <v>1.6141377481542538</v>
      </c>
      <c r="V62" s="88">
        <f t="shared" si="5"/>
        <v>0.45750000000000002</v>
      </c>
      <c r="X62" s="89">
        <v>60</v>
      </c>
      <c r="Y62" s="89">
        <f t="shared" si="8"/>
        <v>1.0471975511965976</v>
      </c>
      <c r="Z62" s="89">
        <f t="shared" si="0"/>
        <v>1.4495929214352106</v>
      </c>
      <c r="AA62" s="89">
        <f t="shared" si="1"/>
        <v>0.36249999999999999</v>
      </c>
      <c r="AC62" s="90">
        <v>52</v>
      </c>
      <c r="AD62" s="90">
        <f t="shared" si="17"/>
        <v>0.90757121103705141</v>
      </c>
      <c r="AE62" s="90">
        <f t="shared" si="15"/>
        <v>0.72736838712984209</v>
      </c>
      <c r="AF62" s="90">
        <f t="shared" si="16"/>
        <v>0.42716381311172374</v>
      </c>
      <c r="AH62" s="85">
        <v>59</v>
      </c>
      <c r="AI62" s="85">
        <f t="shared" si="13"/>
        <v>1.0297442586766545</v>
      </c>
      <c r="AJ62" s="85">
        <f t="shared" si="9"/>
        <v>0.6656744109189825</v>
      </c>
      <c r="AK62" s="85">
        <f t="shared" si="10"/>
        <v>0.55103244103968141</v>
      </c>
      <c r="AM62" s="94">
        <v>59</v>
      </c>
      <c r="AN62" s="94">
        <f t="shared" si="14"/>
        <v>1.0297442586766545</v>
      </c>
      <c r="AO62" s="94">
        <f t="shared" si="11"/>
        <v>0.737607567636549</v>
      </c>
      <c r="AP62" s="94">
        <f t="shared" si="12"/>
        <v>0.71978039519624615</v>
      </c>
    </row>
    <row r="63" spans="1:42" x14ac:dyDescent="0.35">
      <c r="A63" s="11" t="s">
        <v>18</v>
      </c>
      <c r="B63" s="12">
        <f>(B55*(B53-D53))/(E55*TAN(RADIANS(B60)))+B58</f>
        <v>0.54330686991603061</v>
      </c>
      <c r="C63" s="15"/>
      <c r="D63" s="12" t="s">
        <v>19</v>
      </c>
      <c r="E63" s="13">
        <f>(B53/E55)*100</f>
        <v>48.356807511737095</v>
      </c>
      <c r="N63" s="62">
        <v>61</v>
      </c>
      <c r="O63" s="62">
        <f t="shared" si="6"/>
        <v>1.064650843716541</v>
      </c>
      <c r="P63" s="62">
        <f t="shared" si="2"/>
        <v>0.24926661653472776</v>
      </c>
      <c r="Q63" s="62">
        <f t="shared" si="3"/>
        <v>0.42317074177020608</v>
      </c>
      <c r="S63" s="88">
        <v>61</v>
      </c>
      <c r="T63" s="88">
        <f t="shared" si="7"/>
        <v>1.064650843716541</v>
      </c>
      <c r="U63" s="88">
        <f t="shared" si="4"/>
        <v>1.6167590106775158</v>
      </c>
      <c r="V63" s="88">
        <f t="shared" si="5"/>
        <v>0.4528669341751328</v>
      </c>
      <c r="X63" s="89">
        <v>61</v>
      </c>
      <c r="Y63" s="89">
        <f t="shared" si="8"/>
        <v>1.064650843716541</v>
      </c>
      <c r="Z63" s="89">
        <f t="shared" si="0"/>
        <v>1.4505812663210307</v>
      </c>
      <c r="AA63" s="89">
        <f t="shared" si="1"/>
        <v>0.36075310632832874</v>
      </c>
      <c r="AC63" s="90">
        <v>53</v>
      </c>
      <c r="AD63" s="90">
        <f t="shared" si="17"/>
        <v>0.92502450355699462</v>
      </c>
      <c r="AE63" s="90">
        <f t="shared" si="15"/>
        <v>0.7277508783617026</v>
      </c>
      <c r="AF63" s="90">
        <f t="shared" si="16"/>
        <v>0.42666534083347374</v>
      </c>
      <c r="AH63" s="85">
        <v>60</v>
      </c>
      <c r="AI63" s="85">
        <f t="shared" si="13"/>
        <v>1.0471975511965976</v>
      </c>
      <c r="AJ63" s="85">
        <f t="shared" si="9"/>
        <v>0.66580728246521736</v>
      </c>
      <c r="AK63" s="85">
        <f t="shared" si="10"/>
        <v>0.55080686991603056</v>
      </c>
      <c r="AM63" s="94">
        <v>60</v>
      </c>
      <c r="AN63" s="94">
        <f t="shared" si="14"/>
        <v>1.0471975511965976</v>
      </c>
      <c r="AO63" s="94">
        <f t="shared" si="11"/>
        <v>0.73774043918278387</v>
      </c>
      <c r="AP63" s="94">
        <f t="shared" si="12"/>
        <v>0.7195548240725953</v>
      </c>
    </row>
    <row r="64" spans="1:42" x14ac:dyDescent="0.35">
      <c r="A64" s="11" t="s">
        <v>20</v>
      </c>
      <c r="B64" s="12">
        <f>(C53*B55)/E57</f>
        <v>0.72475005812601734</v>
      </c>
      <c r="C64" s="15"/>
      <c r="D64" s="12" t="s">
        <v>21</v>
      </c>
      <c r="E64" s="13">
        <f>((B55-B64)/B55)*100</f>
        <v>46.314810509183907</v>
      </c>
      <c r="N64" s="62">
        <v>62</v>
      </c>
      <c r="O64" s="62">
        <f t="shared" si="6"/>
        <v>1.0821041362364843</v>
      </c>
      <c r="P64" s="62">
        <f t="shared" si="2"/>
        <v>0.25164006396479416</v>
      </c>
      <c r="Q64" s="62">
        <f t="shared" si="3"/>
        <v>0.41879939539397887</v>
      </c>
      <c r="S64" s="88">
        <v>62</v>
      </c>
      <c r="T64" s="88">
        <f t="shared" si="7"/>
        <v>1.0821041362364843</v>
      </c>
      <c r="U64" s="88">
        <f t="shared" si="4"/>
        <v>1.6192990158219729</v>
      </c>
      <c r="V64" s="88">
        <f t="shared" si="5"/>
        <v>0.44818882664969673</v>
      </c>
      <c r="X64" s="89">
        <v>62</v>
      </c>
      <c r="Y64" s="89">
        <f t="shared" si="8"/>
        <v>1.0821041362364843</v>
      </c>
      <c r="Z64" s="89">
        <f t="shared" si="0"/>
        <v>1.4515389731787767</v>
      </c>
      <c r="AA64" s="89">
        <f t="shared" si="1"/>
        <v>0.35898922972037745</v>
      </c>
      <c r="AC64" s="90">
        <v>54</v>
      </c>
      <c r="AD64" s="90">
        <f t="shared" si="17"/>
        <v>0.94247779607693793</v>
      </c>
      <c r="AE64" s="90">
        <f t="shared" si="15"/>
        <v>0.72812461179749821</v>
      </c>
      <c r="AF64" s="90">
        <f t="shared" si="16"/>
        <v>0.42616026908252908</v>
      </c>
      <c r="AH64" s="85">
        <v>61</v>
      </c>
      <c r="AI64" s="85">
        <f t="shared" si="13"/>
        <v>1.064650843716541</v>
      </c>
      <c r="AJ64" s="85">
        <f t="shared" si="9"/>
        <v>0.66593619701554174</v>
      </c>
      <c r="AK64" s="85">
        <f t="shared" si="10"/>
        <v>0.55057901421972566</v>
      </c>
      <c r="AM64" s="94">
        <v>61</v>
      </c>
      <c r="AN64" s="94">
        <f t="shared" si="14"/>
        <v>1.064650843716541</v>
      </c>
      <c r="AO64" s="94">
        <f t="shared" si="11"/>
        <v>0.73786935373310825</v>
      </c>
      <c r="AP64" s="94">
        <f t="shared" si="12"/>
        <v>0.7193269683762904</v>
      </c>
    </row>
    <row r="65" spans="1:42" ht="15" thickBot="1" x14ac:dyDescent="0.4">
      <c r="A65" s="18" t="s">
        <v>22</v>
      </c>
      <c r="B65" s="19">
        <f>(B55*(C53-E53))/(E57*TAN(RADIANS(B60)))+B58</f>
        <v>0.71205482407259535</v>
      </c>
      <c r="C65" s="20"/>
      <c r="D65" s="19" t="s">
        <v>23</v>
      </c>
      <c r="E65" s="21">
        <f>(B64/B55)*100</f>
        <v>53.6851894908161</v>
      </c>
      <c r="N65" s="62">
        <v>63</v>
      </c>
      <c r="O65" s="62">
        <f t="shared" si="6"/>
        <v>1.0995574287564276</v>
      </c>
      <c r="P65" s="62">
        <f t="shared" si="2"/>
        <v>0.25393685939368482</v>
      </c>
      <c r="Q65" s="62">
        <f t="shared" si="3"/>
        <v>0.41438729242577077</v>
      </c>
      <c r="S65" s="88">
        <v>63</v>
      </c>
      <c r="T65" s="88">
        <f t="shared" si="7"/>
        <v>1.0995574287564276</v>
      </c>
      <c r="U65" s="88">
        <f t="shared" si="4"/>
        <v>1.6217569898774522</v>
      </c>
      <c r="V65" s="88">
        <f t="shared" si="5"/>
        <v>0.44346710242056175</v>
      </c>
      <c r="X65" s="89">
        <v>63</v>
      </c>
      <c r="Y65" s="89">
        <f t="shared" si="8"/>
        <v>1.0995574287564276</v>
      </c>
      <c r="Z65" s="89">
        <f t="shared" si="0"/>
        <v>1.4524657502816625</v>
      </c>
      <c r="AA65" s="89">
        <f t="shared" si="1"/>
        <v>0.35720890747004785</v>
      </c>
      <c r="AC65" s="90">
        <v>55</v>
      </c>
      <c r="AD65" s="90">
        <f t="shared" si="17"/>
        <v>0.95993108859688125</v>
      </c>
      <c r="AE65" s="90">
        <f t="shared" si="15"/>
        <v>0.72848947359440375</v>
      </c>
      <c r="AF65" s="90">
        <f t="shared" si="16"/>
        <v>0.4256487517086377</v>
      </c>
      <c r="AH65" s="85">
        <v>62</v>
      </c>
      <c r="AI65" s="85">
        <f t="shared" si="13"/>
        <v>1.0821041362364843</v>
      </c>
      <c r="AJ65" s="85">
        <f t="shared" si="9"/>
        <v>0.66606111530133472</v>
      </c>
      <c r="AK65" s="85">
        <f t="shared" si="10"/>
        <v>0.55034894335781892</v>
      </c>
      <c r="AM65" s="94">
        <v>62</v>
      </c>
      <c r="AN65" s="94">
        <f t="shared" si="14"/>
        <v>1.0821041362364843</v>
      </c>
      <c r="AO65" s="94">
        <f t="shared" si="11"/>
        <v>0.73799427201890122</v>
      </c>
      <c r="AP65" s="94">
        <f t="shared" si="12"/>
        <v>0.71909689751438366</v>
      </c>
    </row>
    <row r="66" spans="1:42" x14ac:dyDescent="0.35">
      <c r="N66" s="62">
        <v>64</v>
      </c>
      <c r="O66" s="62">
        <f t="shared" si="6"/>
        <v>1.1170107212763709</v>
      </c>
      <c r="P66" s="62">
        <f t="shared" si="2"/>
        <v>0.25615630319526256</v>
      </c>
      <c r="Q66" s="62">
        <f t="shared" si="3"/>
        <v>0.40993577683488702</v>
      </c>
      <c r="S66" s="88">
        <v>64</v>
      </c>
      <c r="T66" s="88">
        <f t="shared" si="7"/>
        <v>1.1170107212763709</v>
      </c>
      <c r="U66" s="88">
        <f t="shared" si="4"/>
        <v>1.6241321841212462</v>
      </c>
      <c r="V66" s="88">
        <f t="shared" si="5"/>
        <v>0.43870319977066863</v>
      </c>
      <c r="X66" s="89">
        <v>64</v>
      </c>
      <c r="Y66" s="89">
        <f t="shared" si="8"/>
        <v>1.1170107212763709</v>
      </c>
      <c r="Z66" s="89">
        <f t="shared" si="0"/>
        <v>1.4533613153244043</v>
      </c>
      <c r="AA66" s="89">
        <f t="shared" si="1"/>
        <v>0.35541268188074393</v>
      </c>
      <c r="AC66" s="90">
        <v>56</v>
      </c>
      <c r="AD66" s="90">
        <f t="shared" si="17"/>
        <v>0.97738438111682457</v>
      </c>
      <c r="AE66" s="90">
        <f t="shared" si="15"/>
        <v>0.72884535261198158</v>
      </c>
      <c r="AF66" s="90">
        <f t="shared" si="16"/>
        <v>0.42513094452494693</v>
      </c>
      <c r="AH66" s="85">
        <v>63</v>
      </c>
      <c r="AI66" s="85">
        <f t="shared" si="13"/>
        <v>1.0995574287564276</v>
      </c>
      <c r="AJ66" s="85">
        <f t="shared" si="9"/>
        <v>0.6661819992712763</v>
      </c>
      <c r="AK66" s="85">
        <f t="shared" si="10"/>
        <v>0.55011672741212381</v>
      </c>
      <c r="AM66" s="94">
        <v>63</v>
      </c>
      <c r="AN66" s="94">
        <f t="shared" si="14"/>
        <v>1.0995574287564276</v>
      </c>
      <c r="AO66" s="94">
        <f t="shared" si="11"/>
        <v>0.73811515598884281</v>
      </c>
      <c r="AP66" s="94">
        <f t="shared" si="12"/>
        <v>0.71886468156868855</v>
      </c>
    </row>
    <row r="67" spans="1:42" x14ac:dyDescent="0.35">
      <c r="N67" s="62">
        <v>65</v>
      </c>
      <c r="O67" s="62">
        <f t="shared" si="6"/>
        <v>1.1344640137963142</v>
      </c>
      <c r="P67" s="62">
        <f t="shared" si="2"/>
        <v>0.25829771930544521</v>
      </c>
      <c r="Q67" s="62">
        <f t="shared" si="3"/>
        <v>0.40544620459609931</v>
      </c>
      <c r="S67" s="88">
        <v>65</v>
      </c>
      <c r="T67" s="88">
        <f t="shared" si="7"/>
        <v>1.1344640137963142</v>
      </c>
      <c r="U67" s="88">
        <f t="shared" si="4"/>
        <v>1.6264238750461784</v>
      </c>
      <c r="V67" s="88">
        <f t="shared" si="5"/>
        <v>0.43389856983091335</v>
      </c>
      <c r="X67" s="89">
        <v>65</v>
      </c>
      <c r="Y67" s="89">
        <f t="shared" si="8"/>
        <v>1.1344640137963142</v>
      </c>
      <c r="Z67" s="89">
        <f t="shared" si="0"/>
        <v>1.4542253955092148</v>
      </c>
      <c r="AA67" s="89">
        <f t="shared" si="1"/>
        <v>0.35360110010018042</v>
      </c>
      <c r="AC67" s="90">
        <v>57</v>
      </c>
      <c r="AD67" s="90">
        <f t="shared" si="17"/>
        <v>0.99483767363676789</v>
      </c>
      <c r="AE67" s="90">
        <f t="shared" si="15"/>
        <v>0.72919214044603531</v>
      </c>
      <c r="AF67" s="90">
        <f t="shared" si="16"/>
        <v>0.42460700526054102</v>
      </c>
      <c r="AH67" s="85">
        <v>64</v>
      </c>
      <c r="AI67" s="85">
        <f t="shared" si="13"/>
        <v>1.1170107212763709</v>
      </c>
      <c r="AJ67" s="85">
        <f t="shared" si="9"/>
        <v>0.66629881210293829</v>
      </c>
      <c r="AK67" s="85">
        <f t="shared" si="10"/>
        <v>0.54988243711786677</v>
      </c>
      <c r="AM67" s="94">
        <v>64</v>
      </c>
      <c r="AN67" s="94">
        <f t="shared" si="14"/>
        <v>1.1170107212763709</v>
      </c>
      <c r="AO67" s="94">
        <f t="shared" si="11"/>
        <v>0.73823196882050479</v>
      </c>
      <c r="AP67" s="94">
        <f t="shared" si="12"/>
        <v>0.71863039127443151</v>
      </c>
    </row>
    <row r="68" spans="1:42" x14ac:dyDescent="0.35">
      <c r="N68" s="62">
        <v>66</v>
      </c>
      <c r="O68" s="62">
        <f t="shared" si="6"/>
        <v>1.1519173063162575</v>
      </c>
      <c r="P68" s="62">
        <f t="shared" si="2"/>
        <v>0.26036045542814124</v>
      </c>
      <c r="Q68" s="62">
        <f t="shared" si="3"/>
        <v>0.40091994327660302</v>
      </c>
      <c r="S68" s="88">
        <v>66</v>
      </c>
      <c r="T68" s="88">
        <f t="shared" si="7"/>
        <v>1.1519173063162575</v>
      </c>
      <c r="U68" s="88">
        <f t="shared" si="4"/>
        <v>1.6286313645809933</v>
      </c>
      <c r="V68" s="88">
        <f t="shared" si="5"/>
        <v>0.42905467613811904</v>
      </c>
      <c r="X68" s="89">
        <v>66</v>
      </c>
      <c r="Y68" s="89">
        <f t="shared" si="8"/>
        <v>1.1519173063162575</v>
      </c>
      <c r="Z68" s="89">
        <f t="shared" ref="Z68:Z131" si="18">SIN(Y68)*$B$9+$B$7</f>
        <v>1.4550577276288992</v>
      </c>
      <c r="AA68" s="89">
        <f t="shared" ref="AA68:AA131" si="19">COS(Y68)*$B$9+$B$5</f>
        <v>0.35177471395371701</v>
      </c>
      <c r="AC68" s="90">
        <v>58</v>
      </c>
      <c r="AD68" s="90">
        <f t="shared" si="17"/>
        <v>1.0122909661567112</v>
      </c>
      <c r="AE68" s="90">
        <f t="shared" si="15"/>
        <v>0.72952973146163136</v>
      </c>
      <c r="AF68" s="90">
        <f t="shared" si="16"/>
        <v>0.42407709351239542</v>
      </c>
      <c r="AH68" s="85">
        <v>65</v>
      </c>
      <c r="AI68" s="85">
        <f t="shared" si="13"/>
        <v>1.1344640137963142</v>
      </c>
      <c r="AJ68" s="85">
        <f t="shared" si="9"/>
        <v>0.66641151821400058</v>
      </c>
      <c r="AK68" s="85">
        <f t="shared" si="10"/>
        <v>0.54964614384214106</v>
      </c>
      <c r="AM68" s="94">
        <v>65</v>
      </c>
      <c r="AN68" s="94">
        <f t="shared" si="14"/>
        <v>1.1344640137963142</v>
      </c>
      <c r="AO68" s="94">
        <f t="shared" si="11"/>
        <v>0.73834467493156708</v>
      </c>
      <c r="AP68" s="94">
        <f t="shared" si="12"/>
        <v>0.71839409799870579</v>
      </c>
    </row>
    <row r="69" spans="1:42" x14ac:dyDescent="0.35">
      <c r="N69" s="62">
        <v>67</v>
      </c>
      <c r="O69" s="62">
        <f t="shared" si="6"/>
        <v>1.1693705988362009</v>
      </c>
      <c r="P69" s="62">
        <f t="shared" ref="P69:P132" si="20">SIN(O69)*$B$4</f>
        <v>0.26234388323394547</v>
      </c>
      <c r="Q69" s="62">
        <f t="shared" ref="Q69:Q132" si="21">COS(O69)*$B$4+$B$4</f>
        <v>0.39635837161944298</v>
      </c>
      <c r="S69" s="88">
        <v>67</v>
      </c>
      <c r="T69" s="88">
        <f t="shared" si="7"/>
        <v>1.1693705988362009</v>
      </c>
      <c r="U69" s="88">
        <f t="shared" ref="U69:U132" si="22">SIN(T69)*$B$5+$B$7</f>
        <v>1.6307539803029945</v>
      </c>
      <c r="V69" s="88">
        <f t="shared" ref="V69:V132" si="23">COS(T69)*$B$5+$B$5</f>
        <v>0.42417299418922849</v>
      </c>
      <c r="X69" s="89">
        <v>67</v>
      </c>
      <c r="Y69" s="89">
        <f t="shared" si="8"/>
        <v>1.1693705988362009</v>
      </c>
      <c r="Z69" s="89">
        <f t="shared" si="18"/>
        <v>1.4558580581470308</v>
      </c>
      <c r="AA69" s="89">
        <f t="shared" si="19"/>
        <v>0.34993407977626645</v>
      </c>
      <c r="AC69" s="90">
        <v>59</v>
      </c>
      <c r="AD69" s="90">
        <f t="shared" si="17"/>
        <v>1.0297442586766545</v>
      </c>
      <c r="AE69" s="90">
        <f t="shared" si="15"/>
        <v>0.72985802282527612</v>
      </c>
      <c r="AF69" s="90">
        <f t="shared" si="16"/>
        <v>0.42354137069676195</v>
      </c>
      <c r="AH69" s="85">
        <v>66</v>
      </c>
      <c r="AI69" s="85">
        <f t="shared" si="13"/>
        <v>1.1519173063162575</v>
      </c>
      <c r="AJ69" s="85">
        <f t="shared" si="9"/>
        <v>0.66652008327308987</v>
      </c>
      <c r="AK69" s="85">
        <f t="shared" si="10"/>
        <v>0.54940791956216761</v>
      </c>
      <c r="AM69" s="94">
        <v>66</v>
      </c>
      <c r="AN69" s="94">
        <f t="shared" si="14"/>
        <v>1.1519173063162575</v>
      </c>
      <c r="AO69" s="94">
        <f t="shared" si="11"/>
        <v>0.73845323999065637</v>
      </c>
      <c r="AP69" s="94">
        <f t="shared" si="12"/>
        <v>0.71815587371873235</v>
      </c>
    </row>
    <row r="70" spans="1:42" x14ac:dyDescent="0.35">
      <c r="N70" s="62">
        <v>68</v>
      </c>
      <c r="O70" s="62">
        <f t="shared" ref="O70:O133" si="24">RADIANS(N70)</f>
        <v>1.1868238913561442</v>
      </c>
      <c r="P70" s="62">
        <f t="shared" si="20"/>
        <v>0.2642473985515344</v>
      </c>
      <c r="Q70" s="62">
        <f t="shared" si="21"/>
        <v>0.39176287912353486</v>
      </c>
      <c r="S70" s="88">
        <v>68</v>
      </c>
      <c r="T70" s="88">
        <f t="shared" ref="T70:T133" si="25">RADIANS(S70)</f>
        <v>1.1868238913561442</v>
      </c>
      <c r="U70" s="88">
        <f t="shared" si="22"/>
        <v>1.6327910756428703</v>
      </c>
      <c r="V70" s="88">
        <f t="shared" si="23"/>
        <v>0.41925501099185314</v>
      </c>
      <c r="X70" s="89">
        <v>68</v>
      </c>
      <c r="Y70" s="89">
        <f t="shared" ref="Y70:Y133" si="26">RADIANS(X70)</f>
        <v>1.1868238913561442</v>
      </c>
      <c r="Z70" s="89">
        <f t="shared" si="18"/>
        <v>1.4566261432751806</v>
      </c>
      <c r="AA70" s="89">
        <f t="shared" si="19"/>
        <v>0.34807975824282988</v>
      </c>
      <c r="AC70" s="90">
        <v>60</v>
      </c>
      <c r="AD70" s="90">
        <f t="shared" si="17"/>
        <v>1.0471975511965976</v>
      </c>
      <c r="AE70" s="90">
        <f t="shared" si="15"/>
        <v>0.7301769145362399</v>
      </c>
      <c r="AF70" s="90">
        <f t="shared" si="16"/>
        <v>0.42300000000000004</v>
      </c>
      <c r="AH70" s="85">
        <v>67</v>
      </c>
      <c r="AI70" s="85">
        <f t="shared" si="13"/>
        <v>1.1693705988362009</v>
      </c>
      <c r="AJ70" s="85">
        <f t="shared" ref="AJ70:AJ133" si="27">SIN(AI70)*0.015+$B$62</f>
        <v>0.66662447421023741</v>
      </c>
      <c r="AK70" s="85">
        <f t="shared" ref="AK70:AK133" si="28">COS(AI70)*0.015+$B$63</f>
        <v>0.54916783684336967</v>
      </c>
      <c r="AM70" s="94">
        <v>67</v>
      </c>
      <c r="AN70" s="94">
        <f t="shared" si="14"/>
        <v>1.1693705988362009</v>
      </c>
      <c r="AO70" s="94">
        <f t="shared" ref="AO70:AO133" si="29">SIN(AN70)*0.015+$B$64</f>
        <v>0.73855763092780391</v>
      </c>
      <c r="AP70" s="94">
        <f t="shared" ref="AP70:AP133" si="30">COS(AN70)*0.015+$B$65</f>
        <v>0.71791579099993441</v>
      </c>
    </row>
    <row r="71" spans="1:42" x14ac:dyDescent="0.35">
      <c r="N71" s="62">
        <v>69</v>
      </c>
      <c r="O71" s="62">
        <f t="shared" si="24"/>
        <v>1.2042771838760873</v>
      </c>
      <c r="P71" s="62">
        <f t="shared" si="20"/>
        <v>0.26607042155170246</v>
      </c>
      <c r="Q71" s="62">
        <f t="shared" si="21"/>
        <v>0.38713486562041055</v>
      </c>
      <c r="S71" s="88">
        <v>69</v>
      </c>
      <c r="T71" s="88">
        <f t="shared" si="25"/>
        <v>1.2042771838760873</v>
      </c>
      <c r="U71" s="88">
        <f t="shared" si="22"/>
        <v>1.6347420300816466</v>
      </c>
      <c r="V71" s="88">
        <f t="shared" si="23"/>
        <v>0.41430222461131661</v>
      </c>
      <c r="X71" s="89">
        <v>69</v>
      </c>
      <c r="Y71" s="89">
        <f t="shared" si="26"/>
        <v>1.2042771838760873</v>
      </c>
      <c r="Z71" s="89">
        <f t="shared" si="18"/>
        <v>1.4573617490471782</v>
      </c>
      <c r="AA71" s="89">
        <f t="shared" si="19"/>
        <v>0.34621231419770954</v>
      </c>
      <c r="AC71" s="90">
        <v>61</v>
      </c>
      <c r="AD71" s="90">
        <f t="shared" si="17"/>
        <v>1.064650843716541</v>
      </c>
      <c r="AE71" s="90">
        <f t="shared" si="15"/>
        <v>0.73048630945701831</v>
      </c>
      <c r="AF71" s="90">
        <f t="shared" si="16"/>
        <v>0.42245314632886816</v>
      </c>
      <c r="AH71" s="85">
        <v>68</v>
      </c>
      <c r="AI71" s="85">
        <f t="shared" ref="AI71:AI134" si="31">RADIANS(AH71)</f>
        <v>1.1868238913561442</v>
      </c>
      <c r="AJ71" s="85">
        <f t="shared" si="27"/>
        <v>0.66672465922695268</v>
      </c>
      <c r="AK71" s="85">
        <f t="shared" si="28"/>
        <v>0.54892596881726929</v>
      </c>
      <c r="AM71" s="94">
        <v>68</v>
      </c>
      <c r="AN71" s="94">
        <f t="shared" ref="AN71:AN134" si="32">RADIANS(AM71)</f>
        <v>1.1868238913561442</v>
      </c>
      <c r="AO71" s="94">
        <f t="shared" si="29"/>
        <v>0.73865781594451918</v>
      </c>
      <c r="AP71" s="94">
        <f t="shared" si="30"/>
        <v>0.71767392297383403</v>
      </c>
    </row>
    <row r="72" spans="1:42" x14ac:dyDescent="0.35">
      <c r="N72" s="62">
        <v>70</v>
      </c>
      <c r="O72" s="62">
        <f t="shared" si="24"/>
        <v>1.2217304763960306</v>
      </c>
      <c r="P72" s="62">
        <f t="shared" si="20"/>
        <v>0.26781239692398384</v>
      </c>
      <c r="Q72" s="62">
        <f t="shared" si="21"/>
        <v>0.38247574084781555</v>
      </c>
      <c r="S72" s="88">
        <v>70</v>
      </c>
      <c r="T72" s="88">
        <f t="shared" si="25"/>
        <v>1.2217304763960306</v>
      </c>
      <c r="U72" s="88">
        <f t="shared" si="22"/>
        <v>1.6366062493397022</v>
      </c>
      <c r="V72" s="88">
        <f t="shared" si="23"/>
        <v>0.40931614371432901</v>
      </c>
      <c r="X72" s="89">
        <v>70</v>
      </c>
      <c r="Y72" s="89">
        <f t="shared" si="26"/>
        <v>1.2217304763960306</v>
      </c>
      <c r="Z72" s="89">
        <f t="shared" si="18"/>
        <v>1.4580646513903797</v>
      </c>
      <c r="AA72" s="89">
        <f t="shared" si="19"/>
        <v>0.34433231648245188</v>
      </c>
      <c r="AC72" s="90">
        <v>62</v>
      </c>
      <c r="AD72" s="90">
        <f t="shared" si="17"/>
        <v>1.0821041362364843</v>
      </c>
      <c r="AE72" s="90">
        <f t="shared" si="15"/>
        <v>0.73078611334292143</v>
      </c>
      <c r="AF72" s="90">
        <f t="shared" si="16"/>
        <v>0.4219009762602921</v>
      </c>
      <c r="AH72" s="85">
        <v>69</v>
      </c>
      <c r="AI72" s="85">
        <f t="shared" si="31"/>
        <v>1.2042771838760873</v>
      </c>
      <c r="AJ72" s="85">
        <f t="shared" si="27"/>
        <v>0.6668206078059089</v>
      </c>
      <c r="AK72" s="85">
        <f t="shared" si="28"/>
        <v>0.54868238915921008</v>
      </c>
      <c r="AM72" s="94">
        <v>69</v>
      </c>
      <c r="AN72" s="94">
        <f t="shared" si="32"/>
        <v>1.2042771838760873</v>
      </c>
      <c r="AO72" s="94">
        <f t="shared" si="29"/>
        <v>0.73875376452347541</v>
      </c>
      <c r="AP72" s="94">
        <f t="shared" si="30"/>
        <v>0.71743034331577482</v>
      </c>
    </row>
    <row r="73" spans="1:42" x14ac:dyDescent="0.35">
      <c r="N73" s="62">
        <v>71</v>
      </c>
      <c r="O73" s="62">
        <f t="shared" si="24"/>
        <v>1.2391837689159739</v>
      </c>
      <c r="P73" s="62">
        <f t="shared" si="20"/>
        <v>0.26947279404580526</v>
      </c>
      <c r="Q73" s="62">
        <f t="shared" si="21"/>
        <v>0.37778692402028963</v>
      </c>
      <c r="S73" s="88">
        <v>71</v>
      </c>
      <c r="T73" s="88">
        <f t="shared" si="25"/>
        <v>1.2391837689159739</v>
      </c>
      <c r="U73" s="88">
        <f t="shared" si="22"/>
        <v>1.6383831655577916</v>
      </c>
      <c r="V73" s="88">
        <f t="shared" si="23"/>
        <v>0.40429828710943283</v>
      </c>
      <c r="X73" s="89">
        <v>71</v>
      </c>
      <c r="Y73" s="89">
        <f t="shared" si="26"/>
        <v>1.2391837689159739</v>
      </c>
      <c r="Z73" s="89">
        <f t="shared" si="18"/>
        <v>1.4587346361939215</v>
      </c>
      <c r="AA73" s="89">
        <f t="shared" si="19"/>
        <v>0.34244033776257304</v>
      </c>
      <c r="AC73" s="90">
        <v>63</v>
      </c>
      <c r="AD73" s="90">
        <f t="shared" si="17"/>
        <v>1.0995574287564276</v>
      </c>
      <c r="AE73" s="90">
        <f t="shared" si="15"/>
        <v>0.73107623487078133</v>
      </c>
      <c r="AF73" s="90">
        <f t="shared" si="16"/>
        <v>0.42134365799062373</v>
      </c>
      <c r="AH73" s="85">
        <v>70</v>
      </c>
      <c r="AI73" s="85">
        <f t="shared" si="31"/>
        <v>1.2217304763960306</v>
      </c>
      <c r="AJ73" s="85">
        <f t="shared" si="27"/>
        <v>0.6669122907202395</v>
      </c>
      <c r="AK73" s="85">
        <f t="shared" si="28"/>
        <v>0.54843717206591569</v>
      </c>
      <c r="AM73" s="94">
        <v>70</v>
      </c>
      <c r="AN73" s="94">
        <f t="shared" si="32"/>
        <v>1.2217304763960306</v>
      </c>
      <c r="AO73" s="94">
        <f t="shared" si="29"/>
        <v>0.738845447437806</v>
      </c>
      <c r="AP73" s="94">
        <f t="shared" si="30"/>
        <v>0.71718512622248043</v>
      </c>
    </row>
    <row r="74" spans="1:42" x14ac:dyDescent="0.35">
      <c r="N74" s="62">
        <v>72</v>
      </c>
      <c r="O74" s="62">
        <f t="shared" si="24"/>
        <v>1.2566370614359172</v>
      </c>
      <c r="P74" s="62">
        <f t="shared" si="20"/>
        <v>0.27105110714411873</v>
      </c>
      <c r="Q74" s="62">
        <f t="shared" si="21"/>
        <v>0.37306984339686</v>
      </c>
      <c r="S74" s="88">
        <v>72</v>
      </c>
      <c r="T74" s="88">
        <f t="shared" si="25"/>
        <v>1.2566370614359172</v>
      </c>
      <c r="U74" s="88">
        <f t="shared" si="22"/>
        <v>1.6400722374700218</v>
      </c>
      <c r="V74" s="88">
        <f t="shared" si="23"/>
        <v>0.39925018328435896</v>
      </c>
      <c r="X74" s="89">
        <v>72</v>
      </c>
      <c r="Y74" s="89">
        <f t="shared" si="26"/>
        <v>1.2566370614359172</v>
      </c>
      <c r="Z74" s="89">
        <f t="shared" si="18"/>
        <v>1.4593714993739428</v>
      </c>
      <c r="AA74" s="89">
        <f t="shared" si="19"/>
        <v>0.34053695435311893</v>
      </c>
      <c r="AC74" s="90">
        <v>64</v>
      </c>
      <c r="AD74" s="90">
        <f t="shared" si="17"/>
        <v>1.1170107212763709</v>
      </c>
      <c r="AE74" s="90">
        <f t="shared" si="15"/>
        <v>0.73135658566677009</v>
      </c>
      <c r="AF74" s="90">
        <f t="shared" si="16"/>
        <v>0.4207813612844068</v>
      </c>
      <c r="AH74" s="85">
        <v>71</v>
      </c>
      <c r="AI74" s="85">
        <f t="shared" si="31"/>
        <v>1.2391837689159739</v>
      </c>
      <c r="AJ74" s="85">
        <f t="shared" si="27"/>
        <v>0.66699968004244059</v>
      </c>
      <c r="AK74" s="85">
        <f t="shared" si="28"/>
        <v>0.54819039223288801</v>
      </c>
      <c r="AM74" s="94">
        <v>71</v>
      </c>
      <c r="AN74" s="94">
        <f t="shared" si="32"/>
        <v>1.2391837689159739</v>
      </c>
      <c r="AO74" s="94">
        <f t="shared" si="29"/>
        <v>0.73893283676000709</v>
      </c>
      <c r="AP74" s="94">
        <f t="shared" si="30"/>
        <v>0.71693834638945275</v>
      </c>
    </row>
    <row r="75" spans="1:42" x14ac:dyDescent="0.35">
      <c r="N75" s="62">
        <v>73</v>
      </c>
      <c r="O75" s="62">
        <f t="shared" si="24"/>
        <v>1.2740903539558606</v>
      </c>
      <c r="P75" s="62">
        <f t="shared" si="20"/>
        <v>0.27254685544946505</v>
      </c>
      <c r="Q75" s="62">
        <f t="shared" si="21"/>
        <v>0.36832593584597995</v>
      </c>
      <c r="S75" s="88">
        <v>73</v>
      </c>
      <c r="T75" s="88">
        <f t="shared" si="25"/>
        <v>1.2740903539558606</v>
      </c>
      <c r="U75" s="88">
        <f t="shared" si="22"/>
        <v>1.6416729505687258</v>
      </c>
      <c r="V75" s="88">
        <f t="shared" si="23"/>
        <v>0.39417336994043473</v>
      </c>
      <c r="X75" s="89">
        <v>73</v>
      </c>
      <c r="Y75" s="89">
        <f t="shared" si="26"/>
        <v>1.2740903539558606</v>
      </c>
      <c r="Z75" s="89">
        <f t="shared" si="18"/>
        <v>1.4599750469357491</v>
      </c>
      <c r="AA75" s="89">
        <f t="shared" si="19"/>
        <v>0.33862274604311471</v>
      </c>
      <c r="AC75" s="90">
        <v>65</v>
      </c>
      <c r="AD75" s="90">
        <f t="shared" si="17"/>
        <v>1.1344640137963142</v>
      </c>
      <c r="AE75" s="90">
        <f t="shared" si="15"/>
        <v>0.73162708033331947</v>
      </c>
      <c r="AF75" s="90">
        <f t="shared" si="16"/>
        <v>0.42021425742266522</v>
      </c>
      <c r="AH75" s="85">
        <v>72</v>
      </c>
      <c r="AI75" s="85">
        <f t="shared" si="31"/>
        <v>1.2566370614359172</v>
      </c>
      <c r="AJ75" s="85">
        <f t="shared" si="27"/>
        <v>0.66708274915287813</v>
      </c>
      <c r="AK75" s="85">
        <f t="shared" si="28"/>
        <v>0.54794212483165483</v>
      </c>
      <c r="AM75" s="94">
        <v>72</v>
      </c>
      <c r="AN75" s="94">
        <f t="shared" si="32"/>
        <v>1.2566370614359172</v>
      </c>
      <c r="AO75" s="94">
        <f t="shared" si="29"/>
        <v>0.73901590587044463</v>
      </c>
      <c r="AP75" s="94">
        <f t="shared" si="30"/>
        <v>0.71669007898821957</v>
      </c>
    </row>
    <row r="76" spans="1:42" x14ac:dyDescent="0.35">
      <c r="N76" s="62">
        <v>74</v>
      </c>
      <c r="O76" s="62">
        <f t="shared" si="24"/>
        <v>1.2915436464758039</v>
      </c>
      <c r="P76" s="62">
        <f t="shared" si="20"/>
        <v>0.27395958334242088</v>
      </c>
      <c r="Q76" s="62">
        <f t="shared" si="21"/>
        <v>0.36355664640784474</v>
      </c>
      <c r="S76" s="88">
        <v>74</v>
      </c>
      <c r="T76" s="88">
        <f t="shared" si="25"/>
        <v>1.2915436464758039</v>
      </c>
      <c r="U76" s="88">
        <f t="shared" si="22"/>
        <v>1.6431848172611874</v>
      </c>
      <c r="V76" s="88">
        <f t="shared" si="23"/>
        <v>0.38906939352418474</v>
      </c>
      <c r="X76" s="89">
        <v>74</v>
      </c>
      <c r="Y76" s="89">
        <f t="shared" si="26"/>
        <v>1.2915436464758039</v>
      </c>
      <c r="Z76" s="89">
        <f t="shared" si="18"/>
        <v>1.4605450950329069</v>
      </c>
      <c r="AA76" s="89">
        <f t="shared" si="19"/>
        <v>0.33669829591895489</v>
      </c>
      <c r="AC76" s="90">
        <v>66</v>
      </c>
      <c r="AD76" s="90">
        <f t="shared" si="17"/>
        <v>1.1519173063162575</v>
      </c>
      <c r="AE76" s="90">
        <f t="shared" si="15"/>
        <v>0.73188763647513366</v>
      </c>
      <c r="AF76" s="90">
        <f t="shared" si="16"/>
        <v>0.41964251915072881</v>
      </c>
      <c r="AH76" s="85">
        <v>73</v>
      </c>
      <c r="AI76" s="85">
        <f t="shared" si="31"/>
        <v>1.2740903539558606</v>
      </c>
      <c r="AJ76" s="85">
        <f t="shared" si="27"/>
        <v>0.66716147274789639</v>
      </c>
      <c r="AK76" s="85">
        <f t="shared" si="28"/>
        <v>0.54769244548687168</v>
      </c>
      <c r="AM76" s="94">
        <v>73</v>
      </c>
      <c r="AN76" s="94">
        <f t="shared" si="32"/>
        <v>1.2740903539558606</v>
      </c>
      <c r="AO76" s="94">
        <f t="shared" si="29"/>
        <v>0.73909462946546289</v>
      </c>
      <c r="AP76" s="94">
        <f t="shared" si="30"/>
        <v>0.71644039964343642</v>
      </c>
    </row>
    <row r="77" spans="1:42" x14ac:dyDescent="0.35">
      <c r="N77" s="62">
        <v>75</v>
      </c>
      <c r="O77" s="62">
        <f t="shared" si="24"/>
        <v>1.3089969389957472</v>
      </c>
      <c r="P77" s="62">
        <f t="shared" si="20"/>
        <v>0.27528886049238444</v>
      </c>
      <c r="Q77" s="62">
        <f t="shared" si="21"/>
        <v>0.35876342785421839</v>
      </c>
      <c r="S77" s="88">
        <v>75</v>
      </c>
      <c r="T77" s="88">
        <f t="shared" si="25"/>
        <v>1.3089969389957472</v>
      </c>
      <c r="U77" s="88">
        <f t="shared" si="22"/>
        <v>1.644607377018166</v>
      </c>
      <c r="V77" s="88">
        <f t="shared" si="23"/>
        <v>0.38393980875626882</v>
      </c>
      <c r="X77" s="89">
        <v>75</v>
      </c>
      <c r="Y77" s="89">
        <f t="shared" si="26"/>
        <v>1.3089969389957472</v>
      </c>
      <c r="Z77" s="89">
        <f t="shared" si="18"/>
        <v>1.4610814700232431</v>
      </c>
      <c r="AA77" s="89">
        <f t="shared" si="19"/>
        <v>0.33476419018678988</v>
      </c>
      <c r="AC77" s="90">
        <v>67</v>
      </c>
      <c r="AD77" s="90">
        <f t="shared" si="17"/>
        <v>1.1693705988362009</v>
      </c>
      <c r="AE77" s="90">
        <f t="shared" ref="AE77:AE140" si="33">SIN(AD77)*$B$10+$E$3</f>
        <v>0.73213817472428788</v>
      </c>
      <c r="AF77" s="90">
        <f t="shared" ref="AF77:AF140" si="34">COS(AD77)*$B$10+$B$14</f>
        <v>0.41906632062561389</v>
      </c>
      <c r="AH77" s="85">
        <v>74</v>
      </c>
      <c r="AI77" s="85">
        <f t="shared" si="31"/>
        <v>1.2915436464758039</v>
      </c>
      <c r="AJ77" s="85">
        <f t="shared" si="27"/>
        <v>0.66723582684752558</v>
      </c>
      <c r="AK77" s="85">
        <f t="shared" si="28"/>
        <v>0.54744143025328562</v>
      </c>
      <c r="AM77" s="94">
        <v>74</v>
      </c>
      <c r="AN77" s="94">
        <f t="shared" si="32"/>
        <v>1.2915436464758039</v>
      </c>
      <c r="AO77" s="94">
        <f t="shared" si="29"/>
        <v>0.73916898356509209</v>
      </c>
      <c r="AP77" s="94">
        <f t="shared" si="30"/>
        <v>0.71618938440985036</v>
      </c>
    </row>
    <row r="78" spans="1:42" x14ac:dyDescent="0.35">
      <c r="N78" s="62">
        <v>76</v>
      </c>
      <c r="O78" s="62">
        <f t="shared" si="24"/>
        <v>1.3264502315156905</v>
      </c>
      <c r="P78" s="62">
        <f t="shared" si="20"/>
        <v>0.27653428198865898</v>
      </c>
      <c r="Q78" s="62">
        <f t="shared" si="21"/>
        <v>0.35394774024590525</v>
      </c>
      <c r="S78" s="88">
        <v>76</v>
      </c>
      <c r="T78" s="88">
        <f t="shared" si="25"/>
        <v>1.3264502315156905</v>
      </c>
      <c r="U78" s="88">
        <f t="shared" si="22"/>
        <v>1.6459401965141791</v>
      </c>
      <c r="V78" s="88">
        <f t="shared" si="23"/>
        <v>0.37878617815789861</v>
      </c>
      <c r="X78" s="89">
        <v>76</v>
      </c>
      <c r="Y78" s="89">
        <f t="shared" si="26"/>
        <v>1.3264502315156905</v>
      </c>
      <c r="Z78" s="89">
        <f t="shared" si="18"/>
        <v>1.4615840085217398</v>
      </c>
      <c r="AA78" s="89">
        <f t="shared" si="19"/>
        <v>0.3328210179939618</v>
      </c>
      <c r="AC78" s="90">
        <v>68</v>
      </c>
      <c r="AD78" s="90">
        <f t="shared" ref="AD78:AD141" si="35">RADIANS(AC78)</f>
        <v>1.1868238913561442</v>
      </c>
      <c r="AE78" s="90">
        <f t="shared" si="33"/>
        <v>0.73237861876440435</v>
      </c>
      <c r="AF78" s="90">
        <f t="shared" si="34"/>
        <v>0.41848583736297285</v>
      </c>
      <c r="AH78" s="85">
        <v>75</v>
      </c>
      <c r="AI78" s="85">
        <f t="shared" si="31"/>
        <v>1.3089969389957472</v>
      </c>
      <c r="AJ78" s="85">
        <f t="shared" si="27"/>
        <v>0.6673057888027869</v>
      </c>
      <c r="AK78" s="85">
        <f t="shared" si="28"/>
        <v>0.54718915559256842</v>
      </c>
      <c r="AM78" s="94">
        <v>75</v>
      </c>
      <c r="AN78" s="94">
        <f t="shared" si="32"/>
        <v>1.3089969389957472</v>
      </c>
      <c r="AO78" s="94">
        <f t="shared" si="29"/>
        <v>0.73923894552035341</v>
      </c>
      <c r="AP78" s="94">
        <f t="shared" si="30"/>
        <v>0.71593710974913316</v>
      </c>
    </row>
    <row r="79" spans="1:42" x14ac:dyDescent="0.35">
      <c r="N79" s="62">
        <v>77</v>
      </c>
      <c r="O79" s="62">
        <f t="shared" si="24"/>
        <v>1.3439035240356338</v>
      </c>
      <c r="P79" s="62">
        <f t="shared" si="20"/>
        <v>0.27769546846379201</v>
      </c>
      <c r="Q79" s="62">
        <f t="shared" si="21"/>
        <v>0.34911105048800151</v>
      </c>
      <c r="S79" s="88">
        <v>77</v>
      </c>
      <c r="T79" s="88">
        <f t="shared" si="25"/>
        <v>1.3439035240356338</v>
      </c>
      <c r="U79" s="88">
        <f t="shared" si="22"/>
        <v>1.6471828697594968</v>
      </c>
      <c r="V79" s="88">
        <f t="shared" si="23"/>
        <v>0.3736100715748788</v>
      </c>
      <c r="X79" s="89">
        <v>77</v>
      </c>
      <c r="Y79" s="89">
        <f t="shared" si="26"/>
        <v>1.3439035240356338</v>
      </c>
      <c r="Z79" s="89">
        <f t="shared" si="18"/>
        <v>1.462052557450302</v>
      </c>
      <c r="AA79" s="89">
        <f t="shared" si="19"/>
        <v>0.33086937124954446</v>
      </c>
      <c r="AC79" s="90">
        <v>69</v>
      </c>
      <c r="AD79" s="90">
        <f t="shared" si="35"/>
        <v>1.2042771838760873</v>
      </c>
      <c r="AE79" s="90">
        <f t="shared" si="33"/>
        <v>0.73260889535389928</v>
      </c>
      <c r="AF79" s="90">
        <f t="shared" si="34"/>
        <v>0.41790124618363084</v>
      </c>
      <c r="AH79" s="85">
        <v>76</v>
      </c>
      <c r="AI79" s="85">
        <f t="shared" si="31"/>
        <v>1.3264502315156905</v>
      </c>
      <c r="AJ79" s="85">
        <f t="shared" si="27"/>
        <v>0.66737133730259079</v>
      </c>
      <c r="AK79" s="85">
        <f t="shared" si="28"/>
        <v>0.54693569835002565</v>
      </c>
      <c r="AM79" s="94">
        <v>76</v>
      </c>
      <c r="AN79" s="94">
        <f t="shared" si="32"/>
        <v>1.3264502315156905</v>
      </c>
      <c r="AO79" s="94">
        <f t="shared" si="29"/>
        <v>0.7393044940201573</v>
      </c>
      <c r="AP79" s="94">
        <f t="shared" si="30"/>
        <v>0.71568365250659038</v>
      </c>
    </row>
    <row r="80" spans="1:42" x14ac:dyDescent="0.35">
      <c r="N80" s="62">
        <v>78</v>
      </c>
      <c r="O80" s="62">
        <f t="shared" si="24"/>
        <v>1.3613568165555769</v>
      </c>
      <c r="P80" s="62">
        <f t="shared" si="20"/>
        <v>0.27877206620913458</v>
      </c>
      <c r="Q80" s="62">
        <f t="shared" si="21"/>
        <v>0.34425483188306139</v>
      </c>
      <c r="S80" s="88">
        <v>78</v>
      </c>
      <c r="T80" s="88">
        <f t="shared" si="25"/>
        <v>1.3613568165555769</v>
      </c>
      <c r="U80" s="88">
        <f t="shared" si="22"/>
        <v>1.6483350182238108</v>
      </c>
      <c r="V80" s="88">
        <f t="shared" si="23"/>
        <v>0.36841306569941662</v>
      </c>
      <c r="X80" s="89">
        <v>78</v>
      </c>
      <c r="Y80" s="89">
        <f t="shared" si="26"/>
        <v>1.3613568165555769</v>
      </c>
      <c r="Z80" s="89">
        <f t="shared" si="18"/>
        <v>1.4624869740843878</v>
      </c>
      <c r="AA80" s="89">
        <f t="shared" si="19"/>
        <v>0.32890984444404231</v>
      </c>
      <c r="AC80" s="90">
        <v>70</v>
      </c>
      <c r="AD80" s="90">
        <f t="shared" si="35"/>
        <v>1.2217304763960306</v>
      </c>
      <c r="AE80" s="90">
        <f t="shared" si="33"/>
        <v>0.73282893434829277</v>
      </c>
      <c r="AF80" s="90">
        <f t="shared" si="34"/>
        <v>0.41731272515972412</v>
      </c>
      <c r="AH80" s="85">
        <v>77</v>
      </c>
      <c r="AI80" s="85">
        <f t="shared" si="31"/>
        <v>1.3439035240356338</v>
      </c>
      <c r="AJ80" s="85">
        <f t="shared" si="27"/>
        <v>0.66743245238022941</v>
      </c>
      <c r="AK80" s="85">
        <f t="shared" si="28"/>
        <v>0.54668113573118859</v>
      </c>
      <c r="AM80" s="94">
        <v>77</v>
      </c>
      <c r="AN80" s="94">
        <f t="shared" si="32"/>
        <v>1.3439035240356338</v>
      </c>
      <c r="AO80" s="94">
        <f t="shared" si="29"/>
        <v>0.73936560909779592</v>
      </c>
      <c r="AP80" s="94">
        <f t="shared" si="30"/>
        <v>0.71542908988775333</v>
      </c>
    </row>
    <row r="81" spans="14:42" x14ac:dyDescent="0.35">
      <c r="N81" s="62">
        <v>79</v>
      </c>
      <c r="O81" s="62">
        <f t="shared" si="24"/>
        <v>1.3788101090755203</v>
      </c>
      <c r="P81" s="62">
        <f t="shared" si="20"/>
        <v>0.27976374728258419</v>
      </c>
      <c r="Q81" s="62">
        <f t="shared" si="21"/>
        <v>0.33938056368231528</v>
      </c>
      <c r="S81" s="88">
        <v>79</v>
      </c>
      <c r="T81" s="88">
        <f t="shared" si="25"/>
        <v>1.3788101090755203</v>
      </c>
      <c r="U81" s="88">
        <f t="shared" si="22"/>
        <v>1.6493962909515376</v>
      </c>
      <c r="V81" s="88">
        <f t="shared" si="23"/>
        <v>0.36319674358984622</v>
      </c>
      <c r="X81" s="89">
        <v>79</v>
      </c>
      <c r="Y81" s="89">
        <f t="shared" si="26"/>
        <v>1.3788101090755203</v>
      </c>
      <c r="Z81" s="89">
        <f t="shared" si="18"/>
        <v>1.4628871260964815</v>
      </c>
      <c r="AA81" s="89">
        <f t="shared" si="19"/>
        <v>0.32694303446830264</v>
      </c>
      <c r="AC81" s="90">
        <v>71</v>
      </c>
      <c r="AD81" s="90">
        <f t="shared" si="35"/>
        <v>1.2391837689159739</v>
      </c>
      <c r="AE81" s="90">
        <f t="shared" si="33"/>
        <v>0.73303866872157541</v>
      </c>
      <c r="AF81" s="90">
        <f t="shared" si="34"/>
        <v>0.41672045356045767</v>
      </c>
      <c r="AH81" s="85">
        <v>78</v>
      </c>
      <c r="AI81" s="85">
        <f t="shared" si="31"/>
        <v>1.3613568165555769</v>
      </c>
      <c r="AJ81" s="85">
        <f t="shared" si="27"/>
        <v>0.66748911541945788</v>
      </c>
      <c r="AK81" s="85">
        <f t="shared" si="28"/>
        <v>0.54642554527829701</v>
      </c>
      <c r="AM81" s="94">
        <v>78</v>
      </c>
      <c r="AN81" s="94">
        <f t="shared" si="32"/>
        <v>1.3613568165555769</v>
      </c>
      <c r="AO81" s="94">
        <f t="shared" si="29"/>
        <v>0.73942227213702438</v>
      </c>
      <c r="AP81" s="94">
        <f t="shared" si="30"/>
        <v>0.71517349943486175</v>
      </c>
    </row>
    <row r="82" spans="14:42" x14ac:dyDescent="0.35">
      <c r="N82" s="62">
        <v>80</v>
      </c>
      <c r="O82" s="62">
        <f t="shared" si="24"/>
        <v>1.3962634015954636</v>
      </c>
      <c r="P82" s="62">
        <f t="shared" si="20"/>
        <v>0.28067020960847927</v>
      </c>
      <c r="Q82" s="62">
        <f t="shared" si="21"/>
        <v>0.33448973063507514</v>
      </c>
      <c r="S82" s="88">
        <v>80</v>
      </c>
      <c r="T82" s="88">
        <f t="shared" si="25"/>
        <v>1.3962634015954636</v>
      </c>
      <c r="U82" s="88">
        <f t="shared" si="22"/>
        <v>1.6503663646687237</v>
      </c>
      <c r="V82" s="88">
        <f t="shared" si="23"/>
        <v>0.35796269418841375</v>
      </c>
      <c r="X82" s="89">
        <v>80</v>
      </c>
      <c r="Y82" s="89">
        <f t="shared" si="26"/>
        <v>1.3962634015954636</v>
      </c>
      <c r="Z82" s="89">
        <f t="shared" si="18"/>
        <v>1.463252891596404</v>
      </c>
      <c r="AA82" s="89">
        <f t="shared" si="19"/>
        <v>0.32496954043169701</v>
      </c>
      <c r="AC82" s="90">
        <v>72</v>
      </c>
      <c r="AD82" s="90">
        <f t="shared" si="35"/>
        <v>1.2566370614359172</v>
      </c>
      <c r="AE82" s="90">
        <f t="shared" si="33"/>
        <v>0.73323803458662562</v>
      </c>
      <c r="AF82" s="90">
        <f t="shared" si="34"/>
        <v>0.41612461179749816</v>
      </c>
      <c r="AH82" s="85">
        <v>79</v>
      </c>
      <c r="AI82" s="85">
        <f t="shared" si="31"/>
        <v>1.3788101090755203</v>
      </c>
      <c r="AJ82" s="85">
        <f t="shared" si="27"/>
        <v>0.66754130916016574</v>
      </c>
      <c r="AK82" s="85">
        <f t="shared" si="28"/>
        <v>0.54616900484667874</v>
      </c>
      <c r="AM82" s="94">
        <v>79</v>
      </c>
      <c r="AN82" s="94">
        <f t="shared" si="32"/>
        <v>1.3788101090755203</v>
      </c>
      <c r="AO82" s="94">
        <f t="shared" si="29"/>
        <v>0.73947446587773225</v>
      </c>
      <c r="AP82" s="94">
        <f t="shared" si="30"/>
        <v>0.71491695900324348</v>
      </c>
    </row>
    <row r="83" spans="14:42" x14ac:dyDescent="0.35">
      <c r="N83" s="62">
        <v>81</v>
      </c>
      <c r="O83" s="62">
        <f t="shared" si="24"/>
        <v>1.4137166941154069</v>
      </c>
      <c r="P83" s="62">
        <f t="shared" si="20"/>
        <v>0.28149117706961424</v>
      </c>
      <c r="Q83" s="62">
        <f t="shared" si="21"/>
        <v>0.32958382253646579</v>
      </c>
      <c r="S83" s="88">
        <v>81</v>
      </c>
      <c r="T83" s="88">
        <f t="shared" si="25"/>
        <v>1.4137166941154069</v>
      </c>
      <c r="U83" s="88">
        <f t="shared" si="22"/>
        <v>1.6512449438815171</v>
      </c>
      <c r="V83" s="88">
        <f t="shared" si="23"/>
        <v>0.35271251183727043</v>
      </c>
      <c r="X83" s="89">
        <v>81</v>
      </c>
      <c r="Y83" s="89">
        <f t="shared" si="26"/>
        <v>1.4137166941154069</v>
      </c>
      <c r="Z83" s="89">
        <f t="shared" si="18"/>
        <v>1.4635841591684409</v>
      </c>
      <c r="AA83" s="89">
        <f t="shared" si="19"/>
        <v>0.32298996347962655</v>
      </c>
      <c r="AC83" s="90">
        <v>73</v>
      </c>
      <c r="AD83" s="90">
        <f t="shared" si="35"/>
        <v>1.2740903539558606</v>
      </c>
      <c r="AE83" s="90">
        <f t="shared" si="33"/>
        <v>0.73342697121466938</v>
      </c>
      <c r="AF83" s="90">
        <f t="shared" si="34"/>
        <v>0.41552538137001854</v>
      </c>
      <c r="AH83" s="85">
        <v>80</v>
      </c>
      <c r="AI83" s="85">
        <f t="shared" si="31"/>
        <v>1.3962634015954636</v>
      </c>
      <c r="AJ83" s="85">
        <f t="shared" si="27"/>
        <v>0.66758901770363399</v>
      </c>
      <c r="AK83" s="85">
        <f t="shared" si="28"/>
        <v>0.54591159258103461</v>
      </c>
      <c r="AM83" s="94">
        <v>80</v>
      </c>
      <c r="AN83" s="94">
        <f t="shared" si="32"/>
        <v>1.3962634015954636</v>
      </c>
      <c r="AO83" s="94">
        <f t="shared" si="29"/>
        <v>0.7395221744212005</v>
      </c>
      <c r="AP83" s="94">
        <f t="shared" si="30"/>
        <v>0.71465954673759935</v>
      </c>
    </row>
    <row r="84" spans="14:42" x14ac:dyDescent="0.35">
      <c r="N84" s="62">
        <v>82</v>
      </c>
      <c r="O84" s="62">
        <f t="shared" si="24"/>
        <v>1.4311699866353502</v>
      </c>
      <c r="P84" s="62">
        <f t="shared" si="20"/>
        <v>0.28222639959134754</v>
      </c>
      <c r="Q84" s="62">
        <f t="shared" si="21"/>
        <v>0.32466433377361864</v>
      </c>
      <c r="S84" s="88">
        <v>82</v>
      </c>
      <c r="T84" s="88">
        <f t="shared" si="25"/>
        <v>1.4311699866353502</v>
      </c>
      <c r="U84" s="88">
        <f t="shared" si="22"/>
        <v>1.652031760966179</v>
      </c>
      <c r="V84" s="88">
        <f t="shared" si="23"/>
        <v>0.34744779579281998</v>
      </c>
      <c r="X84" s="89">
        <v>82</v>
      </c>
      <c r="Y84" s="89">
        <f t="shared" si="26"/>
        <v>1.4311699866353502</v>
      </c>
      <c r="Z84" s="89">
        <f t="shared" si="18"/>
        <v>1.4638808279052806</v>
      </c>
      <c r="AA84" s="89">
        <f t="shared" si="19"/>
        <v>0.32100490661040754</v>
      </c>
      <c r="AC84" s="90">
        <v>74</v>
      </c>
      <c r="AD84" s="90">
        <f t="shared" si="35"/>
        <v>1.2915436464758039</v>
      </c>
      <c r="AE84" s="90">
        <f t="shared" si="33"/>
        <v>0.73360542105377957</v>
      </c>
      <c r="AF84" s="90">
        <f t="shared" si="34"/>
        <v>0.414922944809412</v>
      </c>
      <c r="AH84" s="85">
        <v>81</v>
      </c>
      <c r="AI84" s="85">
        <f t="shared" si="31"/>
        <v>1.4137166941154069</v>
      </c>
      <c r="AJ84" s="85">
        <f t="shared" si="27"/>
        <v>0.66763222651737786</v>
      </c>
      <c r="AK84" s="85">
        <f t="shared" si="28"/>
        <v>0.54565338689163412</v>
      </c>
      <c r="AM84" s="94">
        <v>81</v>
      </c>
      <c r="AN84" s="94">
        <f t="shared" si="32"/>
        <v>1.4137166941154069</v>
      </c>
      <c r="AO84" s="94">
        <f t="shared" si="29"/>
        <v>0.73956538323494436</v>
      </c>
      <c r="AP84" s="94">
        <f t="shared" si="30"/>
        <v>0.71440134104819886</v>
      </c>
    </row>
    <row r="85" spans="14:42" x14ac:dyDescent="0.35">
      <c r="N85" s="62">
        <v>83</v>
      </c>
      <c r="O85" s="62">
        <f t="shared" si="24"/>
        <v>1.4486232791552935</v>
      </c>
      <c r="P85" s="62">
        <f t="shared" si="20"/>
        <v>0.28287565321777675</v>
      </c>
      <c r="Q85" s="62">
        <f t="shared" si="21"/>
        <v>0.31973276287046704</v>
      </c>
      <c r="S85" s="88">
        <v>83</v>
      </c>
      <c r="T85" s="88">
        <f t="shared" si="25"/>
        <v>1.4486232791552935</v>
      </c>
      <c r="U85" s="88">
        <f t="shared" si="22"/>
        <v>1.6527265762506032</v>
      </c>
      <c r="V85" s="88">
        <f t="shared" si="23"/>
        <v>0.34217014973856996</v>
      </c>
      <c r="X85" s="89">
        <v>83</v>
      </c>
      <c r="Y85" s="89">
        <f t="shared" si="26"/>
        <v>1.4486232791552935</v>
      </c>
      <c r="Z85" s="89">
        <f t="shared" si="18"/>
        <v>1.4641428074387521</v>
      </c>
      <c r="AA85" s="89">
        <f t="shared" si="19"/>
        <v>0.31901497449159194</v>
      </c>
      <c r="AC85" s="90">
        <v>75</v>
      </c>
      <c r="AD85" s="90">
        <f t="shared" si="35"/>
        <v>1.3089969389957472</v>
      </c>
      <c r="AE85" s="90">
        <f t="shared" si="33"/>
        <v>0.73377332974640652</v>
      </c>
      <c r="AF85" s="90">
        <f t="shared" si="34"/>
        <v>0.41431748562369075</v>
      </c>
      <c r="AH85" s="85">
        <v>82</v>
      </c>
      <c r="AI85" s="85">
        <f t="shared" si="31"/>
        <v>1.4311699866353502</v>
      </c>
      <c r="AJ85" s="85">
        <f t="shared" si="27"/>
        <v>0.66767092243957438</v>
      </c>
      <c r="AK85" s="85">
        <f t="shared" si="28"/>
        <v>0.54539446643043155</v>
      </c>
      <c r="AM85" s="94">
        <v>82</v>
      </c>
      <c r="AN85" s="94">
        <f t="shared" si="32"/>
        <v>1.4311699866353502</v>
      </c>
      <c r="AO85" s="94">
        <f t="shared" si="29"/>
        <v>0.73960407915714088</v>
      </c>
      <c r="AP85" s="94">
        <f t="shared" si="30"/>
        <v>0.71414242058699628</v>
      </c>
    </row>
    <row r="86" spans="14:42" x14ac:dyDescent="0.35">
      <c r="N86" s="62">
        <v>84</v>
      </c>
      <c r="O86" s="62">
        <f t="shared" si="24"/>
        <v>1.4660765716752369</v>
      </c>
      <c r="P86" s="62">
        <f t="shared" si="20"/>
        <v>0.28343874017995785</v>
      </c>
      <c r="Q86" s="62">
        <f t="shared" si="21"/>
        <v>0.31479061203128123</v>
      </c>
      <c r="S86" s="88">
        <v>84</v>
      </c>
      <c r="T86" s="88">
        <f t="shared" si="25"/>
        <v>1.4660765716752369</v>
      </c>
      <c r="U86" s="88">
        <f t="shared" si="22"/>
        <v>1.6533291780873234</v>
      </c>
      <c r="V86" s="88">
        <f t="shared" si="23"/>
        <v>0.3368811812966343</v>
      </c>
      <c r="X86" s="89">
        <v>84</v>
      </c>
      <c r="Y86" s="89">
        <f t="shared" si="26"/>
        <v>1.4660765716752369</v>
      </c>
      <c r="Z86" s="89">
        <f t="shared" si="18"/>
        <v>1.4643700179673516</v>
      </c>
      <c r="AA86" s="89">
        <f t="shared" si="19"/>
        <v>0.31702077327578015</v>
      </c>
      <c r="AC86" s="90">
        <v>76</v>
      </c>
      <c r="AD86" s="90">
        <f t="shared" si="35"/>
        <v>1.3264502315156905</v>
      </c>
      <c r="AE86" s="90">
        <f t="shared" si="33"/>
        <v>0.73393064614593595</v>
      </c>
      <c r="AF86" s="90">
        <f t="shared" si="34"/>
        <v>0.41370918824158809</v>
      </c>
      <c r="AH86" s="85">
        <v>83</v>
      </c>
      <c r="AI86" s="85">
        <f t="shared" si="31"/>
        <v>1.4486232791552935</v>
      </c>
      <c r="AJ86" s="85">
        <f t="shared" si="27"/>
        <v>0.66770509368307063</v>
      </c>
      <c r="AK86" s="85">
        <f t="shared" si="28"/>
        <v>0.54513491006710779</v>
      </c>
      <c r="AM86" s="94">
        <v>83</v>
      </c>
      <c r="AN86" s="94">
        <f t="shared" si="32"/>
        <v>1.4486232791552935</v>
      </c>
      <c r="AO86" s="94">
        <f t="shared" si="29"/>
        <v>0.73963825040063713</v>
      </c>
      <c r="AP86" s="94">
        <f t="shared" si="30"/>
        <v>0.71388286422367253</v>
      </c>
    </row>
    <row r="87" spans="14:42" x14ac:dyDescent="0.35">
      <c r="N87" s="62">
        <v>85</v>
      </c>
      <c r="O87" s="62">
        <f t="shared" si="24"/>
        <v>1.4835298641951802</v>
      </c>
      <c r="P87" s="62">
        <f t="shared" si="20"/>
        <v>0.28391548895614743</v>
      </c>
      <c r="Q87" s="62">
        <f t="shared" si="21"/>
        <v>0.30983938668308253</v>
      </c>
      <c r="S87" s="88">
        <v>85</v>
      </c>
      <c r="T87" s="88">
        <f t="shared" si="25"/>
        <v>1.4835298641951802</v>
      </c>
      <c r="U87" s="88">
        <f t="shared" si="22"/>
        <v>1.6538393829179825</v>
      </c>
      <c r="V87" s="88">
        <f t="shared" si="23"/>
        <v>0.3315825015380357</v>
      </c>
      <c r="X87" s="89">
        <v>85</v>
      </c>
      <c r="Y87" s="89">
        <f t="shared" si="26"/>
        <v>1.4835298641951802</v>
      </c>
      <c r="Z87" s="89">
        <f t="shared" si="18"/>
        <v>1.4645623902805509</v>
      </c>
      <c r="AA87" s="89">
        <f t="shared" si="19"/>
        <v>0.31502291041598068</v>
      </c>
      <c r="AC87" s="90">
        <v>77</v>
      </c>
      <c r="AD87" s="90">
        <f t="shared" si="35"/>
        <v>1.3439035240356338</v>
      </c>
      <c r="AE87" s="90">
        <f t="shared" si="33"/>
        <v>0.73407732233226852</v>
      </c>
      <c r="AF87" s="90">
        <f t="shared" si="34"/>
        <v>0.41309823795637918</v>
      </c>
      <c r="AH87" s="85">
        <v>84</v>
      </c>
      <c r="AI87" s="85">
        <f t="shared" si="31"/>
        <v>1.4660765716752369</v>
      </c>
      <c r="AJ87" s="85">
        <f t="shared" si="27"/>
        <v>0.66773472983897497</v>
      </c>
      <c r="AK87" s="85">
        <f t="shared" si="28"/>
        <v>0.54487479686504536</v>
      </c>
      <c r="AM87" s="94">
        <v>84</v>
      </c>
      <c r="AN87" s="94">
        <f t="shared" si="32"/>
        <v>1.4660765716752369</v>
      </c>
      <c r="AO87" s="94">
        <f t="shared" si="29"/>
        <v>0.73966788655654148</v>
      </c>
      <c r="AP87" s="94">
        <f t="shared" si="30"/>
        <v>0.7136227510216101</v>
      </c>
    </row>
    <row r="88" spans="14:42" x14ac:dyDescent="0.35">
      <c r="N88" s="62">
        <v>86</v>
      </c>
      <c r="O88" s="62">
        <f t="shared" si="24"/>
        <v>1.5009831567151235</v>
      </c>
      <c r="P88" s="62">
        <f t="shared" si="20"/>
        <v>0.28430575432404986</v>
      </c>
      <c r="Q88" s="62">
        <f t="shared" si="21"/>
        <v>0.30488059501707565</v>
      </c>
      <c r="S88" s="88">
        <v>86</v>
      </c>
      <c r="T88" s="88">
        <f t="shared" si="25"/>
        <v>1.5009831567151235</v>
      </c>
      <c r="U88" s="88">
        <f t="shared" si="22"/>
        <v>1.6542570353292465</v>
      </c>
      <c r="V88" s="88">
        <f t="shared" si="23"/>
        <v>0.32627572449195819</v>
      </c>
      <c r="X88" s="89">
        <v>86</v>
      </c>
      <c r="Y88" s="89">
        <f t="shared" si="26"/>
        <v>1.5009831567151235</v>
      </c>
      <c r="Z88" s="89">
        <f t="shared" si="18"/>
        <v>1.4647198657798799</v>
      </c>
      <c r="AA88" s="89">
        <f t="shared" si="19"/>
        <v>0.31302199448057438</v>
      </c>
      <c r="AC88" s="90">
        <v>78</v>
      </c>
      <c r="AD88" s="90">
        <f t="shared" si="35"/>
        <v>1.3613568165555769</v>
      </c>
      <c r="AE88" s="90">
        <f t="shared" si="33"/>
        <v>0.73421331362641706</v>
      </c>
      <c r="AF88" s="90">
        <f t="shared" si="34"/>
        <v>0.41248482086943938</v>
      </c>
      <c r="AH88" s="85">
        <v>85</v>
      </c>
      <c r="AI88" s="85">
        <f t="shared" si="31"/>
        <v>1.4835298641951802</v>
      </c>
      <c r="AJ88" s="85">
        <f t="shared" si="27"/>
        <v>0.66775982187982696</v>
      </c>
      <c r="AK88" s="85">
        <f t="shared" si="28"/>
        <v>0.54461420605724553</v>
      </c>
      <c r="AM88" s="94">
        <v>85</v>
      </c>
      <c r="AN88" s="94">
        <f t="shared" si="32"/>
        <v>1.4835298641951802</v>
      </c>
      <c r="AO88" s="94">
        <f t="shared" si="29"/>
        <v>0.73969297859739347</v>
      </c>
      <c r="AP88" s="94">
        <f t="shared" si="30"/>
        <v>0.71336216021381027</v>
      </c>
    </row>
    <row r="89" spans="14:42" x14ac:dyDescent="0.35">
      <c r="N89" s="62">
        <v>87</v>
      </c>
      <c r="O89" s="62">
        <f t="shared" si="24"/>
        <v>1.5184364492350666</v>
      </c>
      <c r="P89" s="62">
        <f t="shared" si="20"/>
        <v>0.28460941740505352</v>
      </c>
      <c r="Q89" s="62">
        <f t="shared" si="21"/>
        <v>0.299915747529239</v>
      </c>
      <c r="S89" s="88">
        <v>87</v>
      </c>
      <c r="T89" s="88">
        <f t="shared" si="25"/>
        <v>1.5184364492350666</v>
      </c>
      <c r="U89" s="88">
        <f t="shared" si="22"/>
        <v>1.654582008100145</v>
      </c>
      <c r="V89" s="88">
        <f t="shared" si="23"/>
        <v>0.32096246665409789</v>
      </c>
      <c r="X89" s="89">
        <v>87</v>
      </c>
      <c r="Y89" s="89">
        <f t="shared" si="26"/>
        <v>1.5184364492350666</v>
      </c>
      <c r="Z89" s="89">
        <f t="shared" si="18"/>
        <v>1.4648423964967761</v>
      </c>
      <c r="AA89" s="89">
        <f t="shared" si="19"/>
        <v>0.31101863496793852</v>
      </c>
      <c r="AC89" s="90">
        <v>79</v>
      </c>
      <c r="AD89" s="90">
        <f t="shared" si="35"/>
        <v>1.3788101090755203</v>
      </c>
      <c r="AE89" s="90">
        <f t="shared" si="33"/>
        <v>0.734338578604116</v>
      </c>
      <c r="AF89" s="90">
        <f t="shared" si="34"/>
        <v>0.41186912383355562</v>
      </c>
      <c r="AH89" s="85">
        <v>86</v>
      </c>
      <c r="AI89" s="85">
        <f t="shared" si="31"/>
        <v>1.5009831567151235</v>
      </c>
      <c r="AJ89" s="85">
        <f t="shared" si="27"/>
        <v>0.66778036216234815</v>
      </c>
      <c r="AK89" s="85">
        <f t="shared" si="28"/>
        <v>0.54435321702219253</v>
      </c>
      <c r="AM89" s="94">
        <v>86</v>
      </c>
      <c r="AN89" s="94">
        <f t="shared" si="32"/>
        <v>1.5009831567151235</v>
      </c>
      <c r="AO89" s="94">
        <f t="shared" si="29"/>
        <v>0.73971351887991466</v>
      </c>
      <c r="AP89" s="94">
        <f t="shared" si="30"/>
        <v>0.71310117117875726</v>
      </c>
    </row>
    <row r="90" spans="14:42" x14ac:dyDescent="0.35">
      <c r="N90" s="62">
        <v>88</v>
      </c>
      <c r="O90" s="62">
        <f t="shared" si="24"/>
        <v>1.5358897417550099</v>
      </c>
      <c r="P90" s="62">
        <f t="shared" si="20"/>
        <v>0.28482638570044227</v>
      </c>
      <c r="Q90" s="62">
        <f t="shared" si="21"/>
        <v>0.29494635656021279</v>
      </c>
      <c r="S90" s="88">
        <v>88</v>
      </c>
      <c r="T90" s="88">
        <f t="shared" si="25"/>
        <v>1.5358897417550099</v>
      </c>
      <c r="U90" s="88">
        <f t="shared" si="22"/>
        <v>1.6548142022408243</v>
      </c>
      <c r="V90" s="88">
        <f t="shared" si="23"/>
        <v>0.31564434649426282</v>
      </c>
      <c r="X90" s="89">
        <v>88</v>
      </c>
      <c r="Y90" s="89">
        <f t="shared" si="26"/>
        <v>1.5358897417550099</v>
      </c>
      <c r="Z90" s="89">
        <f t="shared" si="18"/>
        <v>1.4649299451071962</v>
      </c>
      <c r="AA90" s="89">
        <f t="shared" si="19"/>
        <v>0.30901344212078763</v>
      </c>
      <c r="AC90" s="90">
        <v>80</v>
      </c>
      <c r="AD90" s="90">
        <f t="shared" si="35"/>
        <v>1.3962634015954636</v>
      </c>
      <c r="AE90" s="90">
        <f t="shared" si="33"/>
        <v>0.7344530791084396</v>
      </c>
      <c r="AF90" s="90">
        <f t="shared" si="34"/>
        <v>0.41125133439600953</v>
      </c>
      <c r="AH90" s="85">
        <v>87</v>
      </c>
      <c r="AI90" s="85">
        <f t="shared" si="31"/>
        <v>1.5184364492350666</v>
      </c>
      <c r="AJ90" s="85">
        <f t="shared" si="27"/>
        <v>0.66779634442976943</v>
      </c>
      <c r="AK90" s="85">
        <f t="shared" si="28"/>
        <v>0.54409190925967477</v>
      </c>
      <c r="AM90" s="94">
        <v>87</v>
      </c>
      <c r="AN90" s="94">
        <f t="shared" si="32"/>
        <v>1.5184364492350666</v>
      </c>
      <c r="AO90" s="94">
        <f t="shared" si="29"/>
        <v>0.73972950114733593</v>
      </c>
      <c r="AP90" s="94">
        <f t="shared" si="30"/>
        <v>0.71283986341623951</v>
      </c>
    </row>
    <row r="91" spans="14:42" x14ac:dyDescent="0.35">
      <c r="N91" s="62">
        <v>89</v>
      </c>
      <c r="O91" s="62">
        <f t="shared" si="24"/>
        <v>1.5533430342749532</v>
      </c>
      <c r="P91" s="62">
        <f t="shared" si="20"/>
        <v>0.2849565931195715</v>
      </c>
      <c r="Q91" s="62">
        <f t="shared" si="21"/>
        <v>0.28997393583462577</v>
      </c>
      <c r="S91" s="88">
        <v>89</v>
      </c>
      <c r="T91" s="88">
        <f t="shared" si="25"/>
        <v>1.5533430342749532</v>
      </c>
      <c r="U91" s="88">
        <f t="shared" si="22"/>
        <v>1.6549535470226995</v>
      </c>
      <c r="V91" s="88">
        <f t="shared" si="23"/>
        <v>0.31032298396337149</v>
      </c>
      <c r="X91" s="89">
        <v>89</v>
      </c>
      <c r="Y91" s="89">
        <f t="shared" si="26"/>
        <v>1.5533430342749532</v>
      </c>
      <c r="Z91" s="89">
        <f t="shared" si="18"/>
        <v>1.4649824849429851</v>
      </c>
      <c r="AA91" s="89">
        <f t="shared" si="19"/>
        <v>0.30700702674028763</v>
      </c>
      <c r="AC91" s="90">
        <v>81</v>
      </c>
      <c r="AD91" s="90">
        <f t="shared" si="35"/>
        <v>1.4137166941154069</v>
      </c>
      <c r="AE91" s="90">
        <f t="shared" si="33"/>
        <v>0.73455678026142501</v>
      </c>
      <c r="AF91" s="90">
        <f t="shared" si="34"/>
        <v>0.41063164074144831</v>
      </c>
      <c r="AH91" s="85">
        <v>88</v>
      </c>
      <c r="AI91" s="85">
        <f t="shared" si="31"/>
        <v>1.5358897417550099</v>
      </c>
      <c r="AJ91" s="85">
        <f t="shared" si="27"/>
        <v>0.6678077638137373</v>
      </c>
      <c r="AK91" s="85">
        <f t="shared" si="28"/>
        <v>0.54383036236656812</v>
      </c>
      <c r="AM91" s="94">
        <v>88</v>
      </c>
      <c r="AN91" s="94">
        <f t="shared" si="32"/>
        <v>1.5358897417550099</v>
      </c>
      <c r="AO91" s="94">
        <f t="shared" si="29"/>
        <v>0.7397409205313038</v>
      </c>
      <c r="AP91" s="94">
        <f t="shared" si="30"/>
        <v>0.71257831652313286</v>
      </c>
    </row>
    <row r="92" spans="14:42" x14ac:dyDescent="0.35">
      <c r="N92" s="62">
        <v>90</v>
      </c>
      <c r="O92" s="62">
        <f t="shared" si="24"/>
        <v>1.5707963267948966</v>
      </c>
      <c r="P92" s="62">
        <f t="shared" si="20"/>
        <v>0.28499999999999998</v>
      </c>
      <c r="Q92" s="62">
        <f t="shared" si="21"/>
        <v>0.28499999999999998</v>
      </c>
      <c r="S92" s="88">
        <v>90</v>
      </c>
      <c r="T92" s="88">
        <f t="shared" si="25"/>
        <v>1.5707963267948966</v>
      </c>
      <c r="U92" s="88">
        <f t="shared" si="22"/>
        <v>1.655</v>
      </c>
      <c r="V92" s="88">
        <f t="shared" si="23"/>
        <v>0.30499999999999999</v>
      </c>
      <c r="X92" s="89">
        <v>90</v>
      </c>
      <c r="Y92" s="89">
        <f t="shared" si="26"/>
        <v>1.5707963267948966</v>
      </c>
      <c r="Z92" s="89">
        <f t="shared" si="18"/>
        <v>1.4650000000000001</v>
      </c>
      <c r="AA92" s="89">
        <f t="shared" si="19"/>
        <v>0.30499999999999999</v>
      </c>
      <c r="AC92" s="90">
        <v>82</v>
      </c>
      <c r="AD92" s="90">
        <f t="shared" si="35"/>
        <v>1.4311699866353502</v>
      </c>
      <c r="AE92" s="90">
        <f t="shared" si="33"/>
        <v>0.73464965047469655</v>
      </c>
      <c r="AF92" s="90">
        <f t="shared" si="34"/>
        <v>0.41001023163456241</v>
      </c>
      <c r="AH92" s="85">
        <v>89</v>
      </c>
      <c r="AI92" s="85">
        <f t="shared" si="31"/>
        <v>1.5533430342749532</v>
      </c>
      <c r="AJ92" s="85">
        <f t="shared" si="27"/>
        <v>0.66781461683579668</v>
      </c>
      <c r="AK92" s="85">
        <f t="shared" si="28"/>
        <v>0.54356865601258986</v>
      </c>
      <c r="AM92" s="94">
        <v>89</v>
      </c>
      <c r="AN92" s="94">
        <f t="shared" si="32"/>
        <v>1.5533430342749532</v>
      </c>
      <c r="AO92" s="94">
        <f t="shared" si="29"/>
        <v>0.73974777355336319</v>
      </c>
      <c r="AP92" s="94">
        <f t="shared" si="30"/>
        <v>0.7123166101691546</v>
      </c>
    </row>
    <row r="93" spans="14:42" x14ac:dyDescent="0.35">
      <c r="N93" s="62">
        <v>91</v>
      </c>
      <c r="O93" s="62">
        <f t="shared" si="24"/>
        <v>1.5882496193148399</v>
      </c>
      <c r="P93" s="62">
        <f t="shared" si="20"/>
        <v>0.2849565931195715</v>
      </c>
      <c r="Q93" s="62">
        <f t="shared" si="21"/>
        <v>0.28002606416537418</v>
      </c>
      <c r="S93" s="88">
        <v>91</v>
      </c>
      <c r="T93" s="88">
        <f t="shared" si="25"/>
        <v>1.5882496193148399</v>
      </c>
      <c r="U93" s="88">
        <f t="shared" si="22"/>
        <v>1.6549535470226995</v>
      </c>
      <c r="V93" s="88">
        <f t="shared" si="23"/>
        <v>0.29967701603662855</v>
      </c>
      <c r="X93" s="89">
        <v>91</v>
      </c>
      <c r="Y93" s="89">
        <f t="shared" si="26"/>
        <v>1.5882496193148399</v>
      </c>
      <c r="Z93" s="89">
        <f t="shared" si="18"/>
        <v>1.4649824849429851</v>
      </c>
      <c r="AA93" s="89">
        <f t="shared" si="19"/>
        <v>0.30299297325971242</v>
      </c>
      <c r="AC93" s="90">
        <v>83</v>
      </c>
      <c r="AD93" s="90">
        <f t="shared" si="35"/>
        <v>1.4486232791552935</v>
      </c>
      <c r="AE93" s="90">
        <f t="shared" si="33"/>
        <v>0.73473166145908764</v>
      </c>
      <c r="AF93" s="90">
        <f t="shared" si="34"/>
        <v>0.40938729636258536</v>
      </c>
      <c r="AH93" s="85">
        <v>90</v>
      </c>
      <c r="AI93" s="85">
        <f t="shared" si="31"/>
        <v>1.5707963267948966</v>
      </c>
      <c r="AJ93" s="85">
        <f t="shared" si="27"/>
        <v>0.66781690140845085</v>
      </c>
      <c r="AK93" s="85">
        <f t="shared" si="28"/>
        <v>0.54330686991603061</v>
      </c>
      <c r="AM93" s="94">
        <v>90</v>
      </c>
      <c r="AN93" s="94">
        <f t="shared" si="32"/>
        <v>1.5707963267948966</v>
      </c>
      <c r="AO93" s="94">
        <f t="shared" si="29"/>
        <v>0.73975005812601735</v>
      </c>
      <c r="AP93" s="94">
        <f t="shared" si="30"/>
        <v>0.71205482407259535</v>
      </c>
    </row>
    <row r="94" spans="14:42" x14ac:dyDescent="0.35">
      <c r="N94" s="62">
        <v>92</v>
      </c>
      <c r="O94" s="62">
        <f t="shared" si="24"/>
        <v>1.6057029118347832</v>
      </c>
      <c r="P94" s="62">
        <f t="shared" si="20"/>
        <v>0.28482638570044227</v>
      </c>
      <c r="Q94" s="62">
        <f t="shared" si="21"/>
        <v>0.27505364343978722</v>
      </c>
      <c r="S94" s="88">
        <v>92</v>
      </c>
      <c r="T94" s="88">
        <f t="shared" si="25"/>
        <v>1.6057029118347832</v>
      </c>
      <c r="U94" s="88">
        <f t="shared" si="22"/>
        <v>1.6548142022408243</v>
      </c>
      <c r="V94" s="88">
        <f t="shared" si="23"/>
        <v>0.29435565350573722</v>
      </c>
      <c r="X94" s="89">
        <v>92</v>
      </c>
      <c r="Y94" s="89">
        <f t="shared" si="26"/>
        <v>1.6057029118347832</v>
      </c>
      <c r="Z94" s="89">
        <f t="shared" si="18"/>
        <v>1.4649299451071962</v>
      </c>
      <c r="AA94" s="89">
        <f t="shared" si="19"/>
        <v>0.30098655787921236</v>
      </c>
      <c r="AC94" s="90">
        <v>84</v>
      </c>
      <c r="AD94" s="90">
        <f t="shared" si="35"/>
        <v>1.4660765716752369</v>
      </c>
      <c r="AE94" s="90">
        <f t="shared" si="33"/>
        <v>0.73480278823325795</v>
      </c>
      <c r="AF94" s="90">
        <f t="shared" si="34"/>
        <v>0.40876302467763553</v>
      </c>
      <c r="AH94" s="85">
        <v>91</v>
      </c>
      <c r="AI94" s="85">
        <f t="shared" si="31"/>
        <v>1.5882496193148399</v>
      </c>
      <c r="AJ94" s="85">
        <f t="shared" si="27"/>
        <v>0.66781461683579668</v>
      </c>
      <c r="AK94" s="85">
        <f t="shared" si="28"/>
        <v>0.54304508381947136</v>
      </c>
      <c r="AM94" s="94">
        <v>91</v>
      </c>
      <c r="AN94" s="94">
        <f t="shared" si="32"/>
        <v>1.5882496193148399</v>
      </c>
      <c r="AO94" s="94">
        <f t="shared" si="29"/>
        <v>0.73974777355336319</v>
      </c>
      <c r="AP94" s="94">
        <f t="shared" si="30"/>
        <v>0.7117930379760361</v>
      </c>
    </row>
    <row r="95" spans="14:42" x14ac:dyDescent="0.35">
      <c r="N95" s="62">
        <v>93</v>
      </c>
      <c r="O95" s="62">
        <f t="shared" si="24"/>
        <v>1.6231562043547265</v>
      </c>
      <c r="P95" s="62">
        <f t="shared" si="20"/>
        <v>0.28460941740505352</v>
      </c>
      <c r="Q95" s="62">
        <f t="shared" si="21"/>
        <v>0.27008425247076095</v>
      </c>
      <c r="S95" s="88">
        <v>93</v>
      </c>
      <c r="T95" s="88">
        <f t="shared" si="25"/>
        <v>1.6231562043547265</v>
      </c>
      <c r="U95" s="88">
        <f t="shared" si="22"/>
        <v>1.654582008100145</v>
      </c>
      <c r="V95" s="88">
        <f t="shared" si="23"/>
        <v>0.2890375333459021</v>
      </c>
      <c r="X95" s="89">
        <v>93</v>
      </c>
      <c r="Y95" s="89">
        <f t="shared" si="26"/>
        <v>1.6231562043547265</v>
      </c>
      <c r="Z95" s="89">
        <f t="shared" si="18"/>
        <v>1.4648423964967761</v>
      </c>
      <c r="AA95" s="89">
        <f t="shared" si="19"/>
        <v>0.29898136503206146</v>
      </c>
      <c r="AC95" s="90">
        <v>85</v>
      </c>
      <c r="AD95" s="90">
        <f t="shared" si="35"/>
        <v>1.4835298641951802</v>
      </c>
      <c r="AE95" s="90">
        <f t="shared" si="33"/>
        <v>0.73486300913130287</v>
      </c>
      <c r="AF95" s="90">
        <f t="shared" si="34"/>
        <v>0.40813760673891569</v>
      </c>
      <c r="AH95" s="85">
        <v>92</v>
      </c>
      <c r="AI95" s="85">
        <f t="shared" si="31"/>
        <v>1.6057029118347832</v>
      </c>
      <c r="AJ95" s="85">
        <f t="shared" si="27"/>
        <v>0.6678077638137373</v>
      </c>
      <c r="AK95" s="85">
        <f t="shared" si="28"/>
        <v>0.5427833774654931</v>
      </c>
      <c r="AM95" s="94">
        <v>92</v>
      </c>
      <c r="AN95" s="94">
        <f t="shared" si="32"/>
        <v>1.6057029118347832</v>
      </c>
      <c r="AO95" s="94">
        <f t="shared" si="29"/>
        <v>0.7397409205313038</v>
      </c>
      <c r="AP95" s="94">
        <f t="shared" si="30"/>
        <v>0.71153133162205784</v>
      </c>
    </row>
    <row r="96" spans="14:42" x14ac:dyDescent="0.35">
      <c r="N96" s="62">
        <v>94</v>
      </c>
      <c r="O96" s="62">
        <f t="shared" si="24"/>
        <v>1.6406094968746698</v>
      </c>
      <c r="P96" s="62">
        <f t="shared" si="20"/>
        <v>0.28430575432404986</v>
      </c>
      <c r="Q96" s="62">
        <f t="shared" si="21"/>
        <v>0.26511940498292424</v>
      </c>
      <c r="S96" s="88">
        <v>94</v>
      </c>
      <c r="T96" s="88">
        <f t="shared" si="25"/>
        <v>1.6406094968746698</v>
      </c>
      <c r="U96" s="88">
        <f t="shared" si="22"/>
        <v>1.6542570353292465</v>
      </c>
      <c r="V96" s="88">
        <f t="shared" si="23"/>
        <v>0.28372427550804175</v>
      </c>
      <c r="X96" s="89">
        <v>94</v>
      </c>
      <c r="Y96" s="89">
        <f t="shared" si="26"/>
        <v>1.6406094968746698</v>
      </c>
      <c r="Z96" s="89">
        <f t="shared" si="18"/>
        <v>1.4647198657798799</v>
      </c>
      <c r="AA96" s="89">
        <f t="shared" si="19"/>
        <v>0.2969780055194256</v>
      </c>
      <c r="AC96" s="90">
        <v>86</v>
      </c>
      <c r="AD96" s="90">
        <f t="shared" si="35"/>
        <v>1.5009831567151235</v>
      </c>
      <c r="AE96" s="90">
        <f t="shared" si="33"/>
        <v>0.73491230580935374</v>
      </c>
      <c r="AF96" s="90">
        <f t="shared" si="34"/>
        <v>0.40751123305478854</v>
      </c>
      <c r="AH96" s="85">
        <v>93</v>
      </c>
      <c r="AI96" s="85">
        <f t="shared" si="31"/>
        <v>1.6231562043547265</v>
      </c>
      <c r="AJ96" s="85">
        <f t="shared" si="27"/>
        <v>0.66779634442976943</v>
      </c>
      <c r="AK96" s="85">
        <f t="shared" si="28"/>
        <v>0.54252183057238645</v>
      </c>
      <c r="AM96" s="94">
        <v>93</v>
      </c>
      <c r="AN96" s="94">
        <f t="shared" si="32"/>
        <v>1.6231562043547265</v>
      </c>
      <c r="AO96" s="94">
        <f t="shared" si="29"/>
        <v>0.73972950114733593</v>
      </c>
      <c r="AP96" s="94">
        <f t="shared" si="30"/>
        <v>0.71126978472895119</v>
      </c>
    </row>
    <row r="97" spans="14:42" x14ac:dyDescent="0.35">
      <c r="N97" s="62">
        <v>95</v>
      </c>
      <c r="O97" s="62">
        <f t="shared" si="24"/>
        <v>1.6580627893946132</v>
      </c>
      <c r="P97" s="62">
        <f t="shared" si="20"/>
        <v>0.28391548895614743</v>
      </c>
      <c r="Q97" s="62">
        <f t="shared" si="21"/>
        <v>0.26016061331691737</v>
      </c>
      <c r="S97" s="88">
        <v>95</v>
      </c>
      <c r="T97" s="88">
        <f t="shared" si="25"/>
        <v>1.6580627893946132</v>
      </c>
      <c r="U97" s="88">
        <f t="shared" si="22"/>
        <v>1.6538393829179825</v>
      </c>
      <c r="V97" s="88">
        <f t="shared" si="23"/>
        <v>0.27841749846196423</v>
      </c>
      <c r="X97" s="89">
        <v>95</v>
      </c>
      <c r="Y97" s="89">
        <f t="shared" si="26"/>
        <v>1.6580627893946132</v>
      </c>
      <c r="Z97" s="89">
        <f t="shared" si="18"/>
        <v>1.4645623902805509</v>
      </c>
      <c r="AA97" s="89">
        <f t="shared" si="19"/>
        <v>0.2949770895840193</v>
      </c>
      <c r="AC97" s="90">
        <v>87</v>
      </c>
      <c r="AD97" s="90">
        <f t="shared" si="35"/>
        <v>1.5184364492350666</v>
      </c>
      <c r="AE97" s="90">
        <f t="shared" si="33"/>
        <v>0.73495066325116476</v>
      </c>
      <c r="AF97" s="90">
        <f t="shared" si="34"/>
        <v>0.40688409442474599</v>
      </c>
      <c r="AH97" s="85">
        <v>94</v>
      </c>
      <c r="AI97" s="85">
        <f t="shared" si="31"/>
        <v>1.6406094968746698</v>
      </c>
      <c r="AJ97" s="85">
        <f t="shared" si="27"/>
        <v>0.66778036216234815</v>
      </c>
      <c r="AK97" s="85">
        <f t="shared" si="28"/>
        <v>0.54226052280986869</v>
      </c>
      <c r="AM97" s="94">
        <v>94</v>
      </c>
      <c r="AN97" s="94">
        <f t="shared" si="32"/>
        <v>1.6406094968746698</v>
      </c>
      <c r="AO97" s="94">
        <f t="shared" si="29"/>
        <v>0.73971351887991466</v>
      </c>
      <c r="AP97" s="94">
        <f t="shared" si="30"/>
        <v>0.71100847696643343</v>
      </c>
    </row>
    <row r="98" spans="14:42" x14ac:dyDescent="0.35">
      <c r="N98" s="62">
        <v>96</v>
      </c>
      <c r="O98" s="62">
        <f t="shared" si="24"/>
        <v>1.6755160819145565</v>
      </c>
      <c r="P98" s="62">
        <f t="shared" si="20"/>
        <v>0.28343874017995785</v>
      </c>
      <c r="Q98" s="62">
        <f t="shared" si="21"/>
        <v>0.25520938796871873</v>
      </c>
      <c r="S98" s="88">
        <v>96</v>
      </c>
      <c r="T98" s="88">
        <f t="shared" si="25"/>
        <v>1.6755160819145565</v>
      </c>
      <c r="U98" s="88">
        <f t="shared" si="22"/>
        <v>1.6533291780873234</v>
      </c>
      <c r="V98" s="88">
        <f t="shared" si="23"/>
        <v>0.27311881870336563</v>
      </c>
      <c r="X98" s="89">
        <v>96</v>
      </c>
      <c r="Y98" s="89">
        <f t="shared" si="26"/>
        <v>1.6755160819145565</v>
      </c>
      <c r="Z98" s="89">
        <f t="shared" si="18"/>
        <v>1.4643700179673516</v>
      </c>
      <c r="AA98" s="89">
        <f t="shared" si="19"/>
        <v>0.29297922672421983</v>
      </c>
      <c r="AC98" s="90">
        <v>88</v>
      </c>
      <c r="AD98" s="90">
        <f t="shared" si="35"/>
        <v>1.5358897417550099</v>
      </c>
      <c r="AE98" s="90">
        <f t="shared" si="33"/>
        <v>0.73497806977268754</v>
      </c>
      <c r="AF98" s="90">
        <f t="shared" si="34"/>
        <v>0.40625638188129004</v>
      </c>
      <c r="AH98" s="85">
        <v>95</v>
      </c>
      <c r="AI98" s="85">
        <f t="shared" si="31"/>
        <v>1.6580627893946132</v>
      </c>
      <c r="AJ98" s="85">
        <f t="shared" si="27"/>
        <v>0.66775982187982696</v>
      </c>
      <c r="AK98" s="85">
        <f t="shared" si="28"/>
        <v>0.54199953377481569</v>
      </c>
      <c r="AM98" s="94">
        <v>95</v>
      </c>
      <c r="AN98" s="94">
        <f t="shared" si="32"/>
        <v>1.6580627893946132</v>
      </c>
      <c r="AO98" s="94">
        <f t="shared" si="29"/>
        <v>0.73969297859739347</v>
      </c>
      <c r="AP98" s="94">
        <f t="shared" si="30"/>
        <v>0.71074748793138043</v>
      </c>
    </row>
    <row r="99" spans="14:42" x14ac:dyDescent="0.35">
      <c r="N99" s="62">
        <v>97</v>
      </c>
      <c r="O99" s="62">
        <f t="shared" si="24"/>
        <v>1.6929693744344996</v>
      </c>
      <c r="P99" s="62">
        <f t="shared" si="20"/>
        <v>0.28287565321777675</v>
      </c>
      <c r="Q99" s="62">
        <f t="shared" si="21"/>
        <v>0.25026723712953297</v>
      </c>
      <c r="S99" s="88">
        <v>97</v>
      </c>
      <c r="T99" s="88">
        <f t="shared" si="25"/>
        <v>1.6929693744344996</v>
      </c>
      <c r="U99" s="88">
        <f t="shared" si="22"/>
        <v>1.6527265762506034</v>
      </c>
      <c r="V99" s="88">
        <f t="shared" si="23"/>
        <v>0.26782985026143002</v>
      </c>
      <c r="X99" s="89">
        <v>97</v>
      </c>
      <c r="Y99" s="89">
        <f t="shared" si="26"/>
        <v>1.6929693744344996</v>
      </c>
      <c r="Z99" s="89">
        <f t="shared" si="18"/>
        <v>1.4641428074387521</v>
      </c>
      <c r="AA99" s="89">
        <f t="shared" si="19"/>
        <v>0.29098502550840805</v>
      </c>
      <c r="AC99" s="90">
        <v>89</v>
      </c>
      <c r="AD99" s="90">
        <f t="shared" si="35"/>
        <v>1.5533430342749532</v>
      </c>
      <c r="AE99" s="90">
        <f t="shared" si="33"/>
        <v>0.73499451702563012</v>
      </c>
      <c r="AF99" s="90">
        <f t="shared" si="34"/>
        <v>0.40562828663174222</v>
      </c>
      <c r="AH99" s="85">
        <v>96</v>
      </c>
      <c r="AI99" s="85">
        <f t="shared" si="31"/>
        <v>1.6755160819145565</v>
      </c>
      <c r="AJ99" s="85">
        <f t="shared" si="27"/>
        <v>0.66773472983897497</v>
      </c>
      <c r="AK99" s="85">
        <f t="shared" si="28"/>
        <v>0.54173894296701586</v>
      </c>
      <c r="AM99" s="94">
        <v>96</v>
      </c>
      <c r="AN99" s="94">
        <f t="shared" si="32"/>
        <v>1.6755160819145565</v>
      </c>
      <c r="AO99" s="94">
        <f t="shared" si="29"/>
        <v>0.73966788655654148</v>
      </c>
      <c r="AP99" s="94">
        <f t="shared" si="30"/>
        <v>0.7104868971235806</v>
      </c>
    </row>
    <row r="100" spans="14:42" x14ac:dyDescent="0.35">
      <c r="N100" s="62">
        <v>98</v>
      </c>
      <c r="O100" s="62">
        <f t="shared" si="24"/>
        <v>1.7104226669544429</v>
      </c>
      <c r="P100" s="62">
        <f t="shared" si="20"/>
        <v>0.28222639959134754</v>
      </c>
      <c r="Q100" s="62">
        <f t="shared" si="21"/>
        <v>0.24533566622638137</v>
      </c>
      <c r="S100" s="88">
        <v>98</v>
      </c>
      <c r="T100" s="88">
        <f t="shared" si="25"/>
        <v>1.7104226669544429</v>
      </c>
      <c r="U100" s="88">
        <f t="shared" si="22"/>
        <v>1.652031760966179</v>
      </c>
      <c r="V100" s="88">
        <f t="shared" si="23"/>
        <v>0.26255220420718006</v>
      </c>
      <c r="X100" s="89">
        <v>98</v>
      </c>
      <c r="Y100" s="89">
        <f t="shared" si="26"/>
        <v>1.7104226669544429</v>
      </c>
      <c r="Z100" s="89">
        <f t="shared" si="18"/>
        <v>1.4638808279052806</v>
      </c>
      <c r="AA100" s="89">
        <f t="shared" si="19"/>
        <v>0.28899509338959251</v>
      </c>
      <c r="AC100" s="90">
        <v>90</v>
      </c>
      <c r="AD100" s="90">
        <f t="shared" si="35"/>
        <v>1.5707963267948966</v>
      </c>
      <c r="AE100" s="90">
        <f t="shared" si="33"/>
        <v>0.7350000000000001</v>
      </c>
      <c r="AF100" s="90">
        <f t="shared" si="34"/>
        <v>0.40500000000000003</v>
      </c>
      <c r="AH100" s="85">
        <v>97</v>
      </c>
      <c r="AI100" s="85">
        <f t="shared" si="31"/>
        <v>1.6929693744344996</v>
      </c>
      <c r="AJ100" s="85">
        <f t="shared" si="27"/>
        <v>0.66770509368307063</v>
      </c>
      <c r="AK100" s="85">
        <f t="shared" si="28"/>
        <v>0.54147882976495343</v>
      </c>
      <c r="AM100" s="94">
        <v>97</v>
      </c>
      <c r="AN100" s="94">
        <f t="shared" si="32"/>
        <v>1.6929693744344996</v>
      </c>
      <c r="AO100" s="94">
        <f t="shared" si="29"/>
        <v>0.73963825040063713</v>
      </c>
      <c r="AP100" s="94">
        <f t="shared" si="30"/>
        <v>0.71022678392151817</v>
      </c>
    </row>
    <row r="101" spans="14:42" x14ac:dyDescent="0.35">
      <c r="N101" s="62">
        <v>99</v>
      </c>
      <c r="O101" s="62">
        <f t="shared" si="24"/>
        <v>1.7278759594743862</v>
      </c>
      <c r="P101" s="62">
        <f t="shared" si="20"/>
        <v>0.28149117706961424</v>
      </c>
      <c r="Q101" s="62">
        <f t="shared" si="21"/>
        <v>0.24041617746353419</v>
      </c>
      <c r="S101" s="88">
        <v>99</v>
      </c>
      <c r="T101" s="88">
        <f t="shared" si="25"/>
        <v>1.7278759594743862</v>
      </c>
      <c r="U101" s="88">
        <f t="shared" si="22"/>
        <v>1.6512449438815171</v>
      </c>
      <c r="V101" s="88">
        <f t="shared" si="23"/>
        <v>0.25728748816272962</v>
      </c>
      <c r="X101" s="89">
        <v>99</v>
      </c>
      <c r="Y101" s="89">
        <f t="shared" si="26"/>
        <v>1.7278759594743862</v>
      </c>
      <c r="Z101" s="89">
        <f t="shared" si="18"/>
        <v>1.4635841591684409</v>
      </c>
      <c r="AA101" s="89">
        <f t="shared" si="19"/>
        <v>0.28701003652037343</v>
      </c>
      <c r="AC101" s="90">
        <v>91</v>
      </c>
      <c r="AD101" s="90">
        <f t="shared" si="35"/>
        <v>1.5882496193148399</v>
      </c>
      <c r="AE101" s="90">
        <f t="shared" si="33"/>
        <v>0.73499451702563012</v>
      </c>
      <c r="AF101" s="90">
        <f t="shared" si="34"/>
        <v>0.40437171336825783</v>
      </c>
      <c r="AH101" s="85">
        <v>98</v>
      </c>
      <c r="AI101" s="85">
        <f t="shared" si="31"/>
        <v>1.7104226669544429</v>
      </c>
      <c r="AJ101" s="85">
        <f t="shared" si="27"/>
        <v>0.66767092243957438</v>
      </c>
      <c r="AK101" s="85">
        <f t="shared" si="28"/>
        <v>0.54121927340162967</v>
      </c>
      <c r="AM101" s="94">
        <v>98</v>
      </c>
      <c r="AN101" s="94">
        <f t="shared" si="32"/>
        <v>1.7104226669544429</v>
      </c>
      <c r="AO101" s="94">
        <f t="shared" si="29"/>
        <v>0.73960407915714088</v>
      </c>
      <c r="AP101" s="94">
        <f t="shared" si="30"/>
        <v>0.70996722755819441</v>
      </c>
    </row>
    <row r="102" spans="14:42" x14ac:dyDescent="0.35">
      <c r="N102" s="62">
        <v>100</v>
      </c>
      <c r="O102" s="62">
        <f t="shared" si="24"/>
        <v>1.7453292519943295</v>
      </c>
      <c r="P102" s="62">
        <f t="shared" si="20"/>
        <v>0.28067020960847927</v>
      </c>
      <c r="Q102" s="62">
        <f t="shared" si="21"/>
        <v>0.23551026936492483</v>
      </c>
      <c r="S102" s="88">
        <v>100</v>
      </c>
      <c r="T102" s="88">
        <f t="shared" si="25"/>
        <v>1.7453292519943295</v>
      </c>
      <c r="U102" s="88">
        <f t="shared" si="22"/>
        <v>1.6503663646687237</v>
      </c>
      <c r="V102" s="88">
        <f t="shared" si="23"/>
        <v>0.25203730581158623</v>
      </c>
      <c r="X102" s="89">
        <v>100</v>
      </c>
      <c r="Y102" s="89">
        <f t="shared" si="26"/>
        <v>1.7453292519943295</v>
      </c>
      <c r="Z102" s="89">
        <f t="shared" si="18"/>
        <v>1.463252891596404</v>
      </c>
      <c r="AA102" s="89">
        <f t="shared" si="19"/>
        <v>0.28503045956830303</v>
      </c>
      <c r="AC102" s="90">
        <v>92</v>
      </c>
      <c r="AD102" s="90">
        <f t="shared" si="35"/>
        <v>1.6057029118347832</v>
      </c>
      <c r="AE102" s="90">
        <f t="shared" si="33"/>
        <v>0.73497806977268754</v>
      </c>
      <c r="AF102" s="90">
        <f t="shared" si="34"/>
        <v>0.40374361811871001</v>
      </c>
      <c r="AH102" s="85">
        <v>99</v>
      </c>
      <c r="AI102" s="85">
        <f t="shared" si="31"/>
        <v>1.7278759594743862</v>
      </c>
      <c r="AJ102" s="85">
        <f t="shared" si="27"/>
        <v>0.66763222651737786</v>
      </c>
      <c r="AK102" s="85">
        <f t="shared" si="28"/>
        <v>0.5409603529404271</v>
      </c>
      <c r="AM102" s="94">
        <v>99</v>
      </c>
      <c r="AN102" s="94">
        <f t="shared" si="32"/>
        <v>1.7278759594743862</v>
      </c>
      <c r="AO102" s="94">
        <f t="shared" si="29"/>
        <v>0.73956538323494436</v>
      </c>
      <c r="AP102" s="94">
        <f t="shared" si="30"/>
        <v>0.70970830709699184</v>
      </c>
    </row>
    <row r="103" spans="14:42" x14ac:dyDescent="0.35">
      <c r="N103" s="62">
        <v>101</v>
      </c>
      <c r="O103" s="62">
        <f t="shared" si="24"/>
        <v>1.7627825445142729</v>
      </c>
      <c r="P103" s="62">
        <f t="shared" si="20"/>
        <v>0.27976374728258419</v>
      </c>
      <c r="Q103" s="62">
        <f t="shared" si="21"/>
        <v>0.23061943631768472</v>
      </c>
      <c r="S103" s="88">
        <v>101</v>
      </c>
      <c r="T103" s="88">
        <f t="shared" si="25"/>
        <v>1.7627825445142729</v>
      </c>
      <c r="U103" s="88">
        <f t="shared" si="22"/>
        <v>1.6493962909515376</v>
      </c>
      <c r="V103" s="88">
        <f t="shared" si="23"/>
        <v>0.24680325641015383</v>
      </c>
      <c r="X103" s="89">
        <v>101</v>
      </c>
      <c r="Y103" s="89">
        <f t="shared" si="26"/>
        <v>1.7627825445142729</v>
      </c>
      <c r="Z103" s="89">
        <f t="shared" si="18"/>
        <v>1.4628871260964815</v>
      </c>
      <c r="AA103" s="89">
        <f t="shared" si="19"/>
        <v>0.28305696553169735</v>
      </c>
      <c r="AC103" s="90">
        <v>93</v>
      </c>
      <c r="AD103" s="90">
        <f t="shared" si="35"/>
        <v>1.6231562043547265</v>
      </c>
      <c r="AE103" s="90">
        <f t="shared" si="33"/>
        <v>0.73495066325116476</v>
      </c>
      <c r="AF103" s="90">
        <f t="shared" si="34"/>
        <v>0.40311590557525406</v>
      </c>
      <c r="AH103" s="85">
        <v>100</v>
      </c>
      <c r="AI103" s="85">
        <f t="shared" si="31"/>
        <v>1.7453292519943295</v>
      </c>
      <c r="AJ103" s="85">
        <f t="shared" si="27"/>
        <v>0.66758901770363399</v>
      </c>
      <c r="AK103" s="85">
        <f t="shared" si="28"/>
        <v>0.54070214725102661</v>
      </c>
      <c r="AM103" s="94">
        <v>100</v>
      </c>
      <c r="AN103" s="94">
        <f t="shared" si="32"/>
        <v>1.7453292519943295</v>
      </c>
      <c r="AO103" s="94">
        <f t="shared" si="29"/>
        <v>0.7395221744212005</v>
      </c>
      <c r="AP103" s="94">
        <f t="shared" si="30"/>
        <v>0.70945010140759135</v>
      </c>
    </row>
    <row r="104" spans="14:42" x14ac:dyDescent="0.35">
      <c r="N104" s="62">
        <v>102</v>
      </c>
      <c r="O104" s="62">
        <f t="shared" si="24"/>
        <v>1.7802358370342162</v>
      </c>
      <c r="P104" s="62">
        <f t="shared" si="20"/>
        <v>0.27877206620913458</v>
      </c>
      <c r="Q104" s="62">
        <f t="shared" si="21"/>
        <v>0.22574516811693857</v>
      </c>
      <c r="S104" s="88">
        <v>102</v>
      </c>
      <c r="T104" s="88">
        <f t="shared" si="25"/>
        <v>1.7802358370342162</v>
      </c>
      <c r="U104" s="88">
        <f t="shared" si="22"/>
        <v>1.6483350182238108</v>
      </c>
      <c r="V104" s="88">
        <f t="shared" si="23"/>
        <v>0.24158693430058339</v>
      </c>
      <c r="X104" s="89">
        <v>102</v>
      </c>
      <c r="Y104" s="89">
        <f t="shared" si="26"/>
        <v>1.7802358370342162</v>
      </c>
      <c r="Z104" s="89">
        <f t="shared" si="18"/>
        <v>1.4624869740843878</v>
      </c>
      <c r="AA104" s="89">
        <f t="shared" si="19"/>
        <v>0.28109015555595768</v>
      </c>
      <c r="AC104" s="90">
        <v>94</v>
      </c>
      <c r="AD104" s="90">
        <f t="shared" si="35"/>
        <v>1.6406094968746698</v>
      </c>
      <c r="AE104" s="90">
        <f t="shared" si="33"/>
        <v>0.73491230580935374</v>
      </c>
      <c r="AF104" s="90">
        <f t="shared" si="34"/>
        <v>0.40248876694521152</v>
      </c>
      <c r="AH104" s="85">
        <v>101</v>
      </c>
      <c r="AI104" s="85">
        <f t="shared" si="31"/>
        <v>1.7627825445142729</v>
      </c>
      <c r="AJ104" s="85">
        <f t="shared" si="27"/>
        <v>0.66754130916016574</v>
      </c>
      <c r="AK104" s="85">
        <f t="shared" si="28"/>
        <v>0.54044473498538248</v>
      </c>
      <c r="AM104" s="94">
        <v>101</v>
      </c>
      <c r="AN104" s="94">
        <f t="shared" si="32"/>
        <v>1.7627825445142729</v>
      </c>
      <c r="AO104" s="94">
        <f t="shared" si="29"/>
        <v>0.73947446587773225</v>
      </c>
      <c r="AP104" s="94">
        <f t="shared" si="30"/>
        <v>0.70919268914194722</v>
      </c>
    </row>
    <row r="105" spans="14:42" x14ac:dyDescent="0.35">
      <c r="N105" s="62">
        <v>103</v>
      </c>
      <c r="O105" s="62">
        <f t="shared" si="24"/>
        <v>1.7976891295541595</v>
      </c>
      <c r="P105" s="62">
        <f t="shared" si="20"/>
        <v>0.27769546846379201</v>
      </c>
      <c r="Q105" s="62">
        <f t="shared" si="21"/>
        <v>0.22088894951199844</v>
      </c>
      <c r="S105" s="88">
        <v>103</v>
      </c>
      <c r="T105" s="88">
        <f t="shared" si="25"/>
        <v>1.7976891295541595</v>
      </c>
      <c r="U105" s="88">
        <f t="shared" si="22"/>
        <v>1.6471828697594968</v>
      </c>
      <c r="V105" s="88">
        <f t="shared" si="23"/>
        <v>0.23638992842512116</v>
      </c>
      <c r="X105" s="89">
        <v>103</v>
      </c>
      <c r="Y105" s="89">
        <f t="shared" si="26"/>
        <v>1.7976891295541595</v>
      </c>
      <c r="Z105" s="89">
        <f t="shared" si="18"/>
        <v>1.462052557450302</v>
      </c>
      <c r="AA105" s="89">
        <f t="shared" si="19"/>
        <v>0.27913062875045552</v>
      </c>
      <c r="AC105" s="90">
        <v>95</v>
      </c>
      <c r="AD105" s="90">
        <f t="shared" si="35"/>
        <v>1.6580627893946132</v>
      </c>
      <c r="AE105" s="90">
        <f t="shared" si="33"/>
        <v>0.73486300913130287</v>
      </c>
      <c r="AF105" s="90">
        <f t="shared" si="34"/>
        <v>0.40186239326108431</v>
      </c>
      <c r="AH105" s="85">
        <v>102</v>
      </c>
      <c r="AI105" s="85">
        <f t="shared" si="31"/>
        <v>1.7802358370342162</v>
      </c>
      <c r="AJ105" s="85">
        <f t="shared" si="27"/>
        <v>0.66748911541945788</v>
      </c>
      <c r="AK105" s="85">
        <f t="shared" si="28"/>
        <v>0.54018819455376421</v>
      </c>
      <c r="AM105" s="94">
        <v>102</v>
      </c>
      <c r="AN105" s="94">
        <f t="shared" si="32"/>
        <v>1.7802358370342162</v>
      </c>
      <c r="AO105" s="94">
        <f t="shared" si="29"/>
        <v>0.73942227213702438</v>
      </c>
      <c r="AP105" s="94">
        <f t="shared" si="30"/>
        <v>0.70893614871032895</v>
      </c>
    </row>
    <row r="106" spans="14:42" x14ac:dyDescent="0.35">
      <c r="N106" s="62">
        <v>104</v>
      </c>
      <c r="O106" s="62">
        <f t="shared" si="24"/>
        <v>1.8151424220741028</v>
      </c>
      <c r="P106" s="62">
        <f t="shared" si="20"/>
        <v>0.27653428198865898</v>
      </c>
      <c r="Q106" s="62">
        <f t="shared" si="21"/>
        <v>0.21605225975409464</v>
      </c>
      <c r="S106" s="88">
        <v>104</v>
      </c>
      <c r="T106" s="88">
        <f t="shared" si="25"/>
        <v>1.8151424220741028</v>
      </c>
      <c r="U106" s="88">
        <f t="shared" si="22"/>
        <v>1.6459401965141791</v>
      </c>
      <c r="V106" s="88">
        <f t="shared" si="23"/>
        <v>0.23121382184210132</v>
      </c>
      <c r="X106" s="89">
        <v>104</v>
      </c>
      <c r="Y106" s="89">
        <f t="shared" si="26"/>
        <v>1.8151424220741028</v>
      </c>
      <c r="Z106" s="89">
        <f t="shared" si="18"/>
        <v>1.4615840085217398</v>
      </c>
      <c r="AA106" s="89">
        <f t="shared" si="19"/>
        <v>0.27717898200603819</v>
      </c>
      <c r="AC106" s="90">
        <v>96</v>
      </c>
      <c r="AD106" s="90">
        <f t="shared" si="35"/>
        <v>1.6755160819145565</v>
      </c>
      <c r="AE106" s="90">
        <f t="shared" si="33"/>
        <v>0.73480278823325795</v>
      </c>
      <c r="AF106" s="90">
        <f t="shared" si="34"/>
        <v>0.40123697532236452</v>
      </c>
      <c r="AH106" s="85">
        <v>103</v>
      </c>
      <c r="AI106" s="85">
        <f t="shared" si="31"/>
        <v>1.7976891295541595</v>
      </c>
      <c r="AJ106" s="85">
        <f t="shared" si="27"/>
        <v>0.66743245238022941</v>
      </c>
      <c r="AK106" s="85">
        <f t="shared" si="28"/>
        <v>0.53993260410087263</v>
      </c>
      <c r="AM106" s="94">
        <v>103</v>
      </c>
      <c r="AN106" s="94">
        <f t="shared" si="32"/>
        <v>1.7976891295541595</v>
      </c>
      <c r="AO106" s="94">
        <f t="shared" si="29"/>
        <v>0.73936560909779592</v>
      </c>
      <c r="AP106" s="94">
        <f t="shared" si="30"/>
        <v>0.70868055825743737</v>
      </c>
    </row>
    <row r="107" spans="14:42" x14ac:dyDescent="0.35">
      <c r="N107" s="62">
        <v>105</v>
      </c>
      <c r="O107" s="62">
        <f t="shared" si="24"/>
        <v>1.8325957145940461</v>
      </c>
      <c r="P107" s="62">
        <f t="shared" si="20"/>
        <v>0.27528886049238444</v>
      </c>
      <c r="Q107" s="62">
        <f t="shared" si="21"/>
        <v>0.21123657214578154</v>
      </c>
      <c r="S107" s="88">
        <v>105</v>
      </c>
      <c r="T107" s="88">
        <f t="shared" si="25"/>
        <v>1.8325957145940461</v>
      </c>
      <c r="U107" s="88">
        <f t="shared" si="22"/>
        <v>1.644607377018166</v>
      </c>
      <c r="V107" s="88">
        <f t="shared" si="23"/>
        <v>0.22606019124373114</v>
      </c>
      <c r="X107" s="89">
        <v>105</v>
      </c>
      <c r="Y107" s="89">
        <f t="shared" si="26"/>
        <v>1.8325957145940461</v>
      </c>
      <c r="Z107" s="89">
        <f t="shared" si="18"/>
        <v>1.4610814700232431</v>
      </c>
      <c r="AA107" s="89">
        <f t="shared" si="19"/>
        <v>0.27523580981321011</v>
      </c>
      <c r="AC107" s="90">
        <v>97</v>
      </c>
      <c r="AD107" s="90">
        <f t="shared" si="35"/>
        <v>1.6929693744344996</v>
      </c>
      <c r="AE107" s="90">
        <f t="shared" si="33"/>
        <v>0.73473166145908764</v>
      </c>
      <c r="AF107" s="90">
        <f t="shared" si="34"/>
        <v>0.40061270363741475</v>
      </c>
      <c r="AH107" s="85">
        <v>104</v>
      </c>
      <c r="AI107" s="85">
        <f t="shared" si="31"/>
        <v>1.8151424220741028</v>
      </c>
      <c r="AJ107" s="85">
        <f t="shared" si="27"/>
        <v>0.66737133730259079</v>
      </c>
      <c r="AK107" s="85">
        <f t="shared" si="28"/>
        <v>0.53967804148203558</v>
      </c>
      <c r="AM107" s="94">
        <v>104</v>
      </c>
      <c r="AN107" s="94">
        <f t="shared" si="32"/>
        <v>1.8151424220741028</v>
      </c>
      <c r="AO107" s="94">
        <f t="shared" si="29"/>
        <v>0.7393044940201573</v>
      </c>
      <c r="AP107" s="94">
        <f t="shared" si="30"/>
        <v>0.70842599563860031</v>
      </c>
    </row>
    <row r="108" spans="14:42" x14ac:dyDescent="0.35">
      <c r="N108" s="62">
        <v>106</v>
      </c>
      <c r="O108" s="62">
        <f t="shared" si="24"/>
        <v>1.8500490071139892</v>
      </c>
      <c r="P108" s="62">
        <f t="shared" si="20"/>
        <v>0.27395958334242088</v>
      </c>
      <c r="Q108" s="62">
        <f t="shared" si="21"/>
        <v>0.20644335359215527</v>
      </c>
      <c r="S108" s="88">
        <v>106</v>
      </c>
      <c r="T108" s="88">
        <f t="shared" si="25"/>
        <v>1.8500490071139892</v>
      </c>
      <c r="U108" s="88">
        <f t="shared" si="22"/>
        <v>1.6431848172611874</v>
      </c>
      <c r="V108" s="88">
        <f t="shared" si="23"/>
        <v>0.22093060647581528</v>
      </c>
      <c r="X108" s="89">
        <v>106</v>
      </c>
      <c r="Y108" s="89">
        <f t="shared" si="26"/>
        <v>1.8500490071139892</v>
      </c>
      <c r="Z108" s="89">
        <f t="shared" si="18"/>
        <v>1.4605450950329069</v>
      </c>
      <c r="AA108" s="89">
        <f t="shared" si="19"/>
        <v>0.27330170408104509</v>
      </c>
      <c r="AC108" s="90">
        <v>98</v>
      </c>
      <c r="AD108" s="90">
        <f t="shared" si="35"/>
        <v>1.7104226669544429</v>
      </c>
      <c r="AE108" s="90">
        <f t="shared" si="33"/>
        <v>0.73464965047469655</v>
      </c>
      <c r="AF108" s="90">
        <f t="shared" si="34"/>
        <v>0.39998976836543765</v>
      </c>
      <c r="AH108" s="85">
        <v>105</v>
      </c>
      <c r="AI108" s="85">
        <f t="shared" si="31"/>
        <v>1.8325957145940461</v>
      </c>
      <c r="AJ108" s="85">
        <f t="shared" si="27"/>
        <v>0.6673057888027869</v>
      </c>
      <c r="AK108" s="85">
        <f t="shared" si="28"/>
        <v>0.5394245842394928</v>
      </c>
      <c r="AM108" s="94">
        <v>105</v>
      </c>
      <c r="AN108" s="94">
        <f t="shared" si="32"/>
        <v>1.8325957145940461</v>
      </c>
      <c r="AO108" s="94">
        <f t="shared" si="29"/>
        <v>0.73923894552035341</v>
      </c>
      <c r="AP108" s="94">
        <f t="shared" si="30"/>
        <v>0.70817253839605754</v>
      </c>
    </row>
    <row r="109" spans="14:42" x14ac:dyDescent="0.35">
      <c r="N109" s="62">
        <v>107</v>
      </c>
      <c r="O109" s="62">
        <f t="shared" si="24"/>
        <v>1.8675022996339325</v>
      </c>
      <c r="P109" s="62">
        <f t="shared" si="20"/>
        <v>0.27254685544946511</v>
      </c>
      <c r="Q109" s="62">
        <f t="shared" si="21"/>
        <v>0.20167406415402003</v>
      </c>
      <c r="S109" s="88">
        <v>107</v>
      </c>
      <c r="T109" s="88">
        <f t="shared" si="25"/>
        <v>1.8675022996339325</v>
      </c>
      <c r="U109" s="88">
        <f t="shared" si="22"/>
        <v>1.641672950568726</v>
      </c>
      <c r="V109" s="88">
        <f t="shared" si="23"/>
        <v>0.21582663005956532</v>
      </c>
      <c r="X109" s="89">
        <v>107</v>
      </c>
      <c r="Y109" s="89">
        <f t="shared" si="26"/>
        <v>1.8675022996339325</v>
      </c>
      <c r="Z109" s="89">
        <f t="shared" si="18"/>
        <v>1.4599750469357491</v>
      </c>
      <c r="AA109" s="89">
        <f t="shared" si="19"/>
        <v>0.27137725395688528</v>
      </c>
      <c r="AC109" s="90">
        <v>99</v>
      </c>
      <c r="AD109" s="90">
        <f t="shared" si="35"/>
        <v>1.7278759594743862</v>
      </c>
      <c r="AE109" s="90">
        <f t="shared" si="33"/>
        <v>0.73455678026142501</v>
      </c>
      <c r="AF109" s="90">
        <f t="shared" si="34"/>
        <v>0.39936835925855174</v>
      </c>
      <c r="AH109" s="85">
        <v>106</v>
      </c>
      <c r="AI109" s="85">
        <f t="shared" si="31"/>
        <v>1.8500490071139892</v>
      </c>
      <c r="AJ109" s="85">
        <f t="shared" si="27"/>
        <v>0.66723582684752558</v>
      </c>
      <c r="AK109" s="85">
        <f t="shared" si="28"/>
        <v>0.5391723095787756</v>
      </c>
      <c r="AM109" s="94">
        <v>106</v>
      </c>
      <c r="AN109" s="94">
        <f t="shared" si="32"/>
        <v>1.8500490071139892</v>
      </c>
      <c r="AO109" s="94">
        <f t="shared" si="29"/>
        <v>0.73916898356509209</v>
      </c>
      <c r="AP109" s="94">
        <f t="shared" si="30"/>
        <v>0.70792026373534034</v>
      </c>
    </row>
    <row r="110" spans="14:42" x14ac:dyDescent="0.35">
      <c r="N110" s="62">
        <v>108</v>
      </c>
      <c r="O110" s="62">
        <f t="shared" si="24"/>
        <v>1.8849555921538759</v>
      </c>
      <c r="P110" s="62">
        <f t="shared" si="20"/>
        <v>0.27105110714411879</v>
      </c>
      <c r="Q110" s="62">
        <f t="shared" si="21"/>
        <v>0.19693015660314001</v>
      </c>
      <c r="S110" s="88">
        <v>108</v>
      </c>
      <c r="T110" s="88">
        <f t="shared" si="25"/>
        <v>1.8849555921538759</v>
      </c>
      <c r="U110" s="88">
        <f t="shared" si="22"/>
        <v>1.6400722374700218</v>
      </c>
      <c r="V110" s="88">
        <f t="shared" si="23"/>
        <v>0.21074981671564105</v>
      </c>
      <c r="X110" s="89">
        <v>108</v>
      </c>
      <c r="Y110" s="89">
        <f t="shared" si="26"/>
        <v>1.8849555921538759</v>
      </c>
      <c r="Z110" s="89">
        <f t="shared" si="18"/>
        <v>1.4593714993739428</v>
      </c>
      <c r="AA110" s="89">
        <f t="shared" si="19"/>
        <v>0.26946304564688106</v>
      </c>
      <c r="AC110" s="90">
        <v>100</v>
      </c>
      <c r="AD110" s="90">
        <f t="shared" si="35"/>
        <v>1.7453292519943295</v>
      </c>
      <c r="AE110" s="90">
        <f t="shared" si="33"/>
        <v>0.7344530791084396</v>
      </c>
      <c r="AF110" s="90">
        <f t="shared" si="34"/>
        <v>0.39874866560399053</v>
      </c>
      <c r="AH110" s="85">
        <v>107</v>
      </c>
      <c r="AI110" s="85">
        <f t="shared" si="31"/>
        <v>1.8675022996339325</v>
      </c>
      <c r="AJ110" s="85">
        <f t="shared" si="27"/>
        <v>0.66716147274789639</v>
      </c>
      <c r="AK110" s="85">
        <f t="shared" si="28"/>
        <v>0.53892129434518954</v>
      </c>
      <c r="AM110" s="94">
        <v>107</v>
      </c>
      <c r="AN110" s="94">
        <f t="shared" si="32"/>
        <v>1.8675022996339325</v>
      </c>
      <c r="AO110" s="94">
        <f t="shared" si="29"/>
        <v>0.73909462946546289</v>
      </c>
      <c r="AP110" s="94">
        <f t="shared" si="30"/>
        <v>0.70766924850175428</v>
      </c>
    </row>
    <row r="111" spans="14:42" x14ac:dyDescent="0.35">
      <c r="N111" s="62">
        <v>109</v>
      </c>
      <c r="O111" s="62">
        <f t="shared" si="24"/>
        <v>1.9024088846738192</v>
      </c>
      <c r="P111" s="62">
        <f t="shared" si="20"/>
        <v>0.26947279404580526</v>
      </c>
      <c r="Q111" s="62">
        <f t="shared" si="21"/>
        <v>0.19221307597971032</v>
      </c>
      <c r="S111" s="88">
        <v>109</v>
      </c>
      <c r="T111" s="88">
        <f t="shared" si="25"/>
        <v>1.9024088846738192</v>
      </c>
      <c r="U111" s="88">
        <f t="shared" si="22"/>
        <v>1.6383831655577916</v>
      </c>
      <c r="V111" s="88">
        <f t="shared" si="23"/>
        <v>0.20570171289056721</v>
      </c>
      <c r="X111" s="89">
        <v>109</v>
      </c>
      <c r="Y111" s="89">
        <f t="shared" si="26"/>
        <v>1.9024088846738192</v>
      </c>
      <c r="Z111" s="89">
        <f t="shared" si="18"/>
        <v>1.4587346361939215</v>
      </c>
      <c r="AA111" s="89">
        <f t="shared" si="19"/>
        <v>0.267559662237427</v>
      </c>
      <c r="AC111" s="90">
        <v>101</v>
      </c>
      <c r="AD111" s="90">
        <f t="shared" si="35"/>
        <v>1.7627825445142729</v>
      </c>
      <c r="AE111" s="90">
        <f t="shared" si="33"/>
        <v>0.734338578604116</v>
      </c>
      <c r="AF111" s="90">
        <f t="shared" si="34"/>
        <v>0.39813087616644444</v>
      </c>
      <c r="AH111" s="85">
        <v>108</v>
      </c>
      <c r="AI111" s="85">
        <f t="shared" si="31"/>
        <v>1.8849555921538759</v>
      </c>
      <c r="AJ111" s="85">
        <f t="shared" si="27"/>
        <v>0.66708274915287813</v>
      </c>
      <c r="AK111" s="85">
        <f t="shared" si="28"/>
        <v>0.53867161500040639</v>
      </c>
      <c r="AM111" s="94">
        <v>108</v>
      </c>
      <c r="AN111" s="94">
        <f t="shared" si="32"/>
        <v>1.8849555921538759</v>
      </c>
      <c r="AO111" s="94">
        <f t="shared" si="29"/>
        <v>0.73901590587044463</v>
      </c>
      <c r="AP111" s="94">
        <f t="shared" si="30"/>
        <v>0.70741956915697113</v>
      </c>
    </row>
    <row r="112" spans="14:42" x14ac:dyDescent="0.35">
      <c r="N112" s="62">
        <v>110</v>
      </c>
      <c r="O112" s="62">
        <f t="shared" si="24"/>
        <v>1.9198621771937625</v>
      </c>
      <c r="P112" s="62">
        <f t="shared" si="20"/>
        <v>0.2678123969239839</v>
      </c>
      <c r="Q112" s="62">
        <f t="shared" si="21"/>
        <v>0.1875242591521844</v>
      </c>
      <c r="S112" s="88">
        <v>110</v>
      </c>
      <c r="T112" s="88">
        <f t="shared" si="25"/>
        <v>1.9198621771937625</v>
      </c>
      <c r="U112" s="88">
        <f t="shared" si="22"/>
        <v>1.6366062493397022</v>
      </c>
      <c r="V112" s="88">
        <f t="shared" si="23"/>
        <v>0.20068385628567104</v>
      </c>
      <c r="X112" s="89">
        <v>110</v>
      </c>
      <c r="Y112" s="89">
        <f t="shared" si="26"/>
        <v>1.9198621771937625</v>
      </c>
      <c r="Z112" s="89">
        <f t="shared" si="18"/>
        <v>1.4580646513903797</v>
      </c>
      <c r="AA112" s="89">
        <f t="shared" si="19"/>
        <v>0.2656676835175481</v>
      </c>
      <c r="AC112" s="90">
        <v>102</v>
      </c>
      <c r="AD112" s="90">
        <f t="shared" si="35"/>
        <v>1.7802358370342162</v>
      </c>
      <c r="AE112" s="90">
        <f t="shared" si="33"/>
        <v>0.73421331362641706</v>
      </c>
      <c r="AF112" s="90">
        <f t="shared" si="34"/>
        <v>0.39751517913056067</v>
      </c>
      <c r="AH112" s="85">
        <v>109</v>
      </c>
      <c r="AI112" s="85">
        <f t="shared" si="31"/>
        <v>1.9024088846738192</v>
      </c>
      <c r="AJ112" s="85">
        <f t="shared" si="27"/>
        <v>0.66699968004244059</v>
      </c>
      <c r="AK112" s="85">
        <f t="shared" si="28"/>
        <v>0.53842334759917321</v>
      </c>
      <c r="AM112" s="94">
        <v>109</v>
      </c>
      <c r="AN112" s="94">
        <f t="shared" si="32"/>
        <v>1.9024088846738192</v>
      </c>
      <c r="AO112" s="94">
        <f t="shared" si="29"/>
        <v>0.73893283676000709</v>
      </c>
      <c r="AP112" s="94">
        <f t="shared" si="30"/>
        <v>0.70717130175573795</v>
      </c>
    </row>
    <row r="113" spans="14:42" x14ac:dyDescent="0.35">
      <c r="N113" s="62">
        <v>111</v>
      </c>
      <c r="O113" s="62">
        <f t="shared" si="24"/>
        <v>1.9373154697137058</v>
      </c>
      <c r="P113" s="62">
        <f t="shared" si="20"/>
        <v>0.26607042155170246</v>
      </c>
      <c r="Q113" s="62">
        <f t="shared" si="21"/>
        <v>0.1828651343795894</v>
      </c>
      <c r="S113" s="88">
        <v>111</v>
      </c>
      <c r="T113" s="88">
        <f t="shared" si="25"/>
        <v>1.9373154697137058</v>
      </c>
      <c r="U113" s="88">
        <f t="shared" si="22"/>
        <v>1.6347420300816466</v>
      </c>
      <c r="V113" s="88">
        <f t="shared" si="23"/>
        <v>0.19569777538868341</v>
      </c>
      <c r="X113" s="89">
        <v>111</v>
      </c>
      <c r="Y113" s="89">
        <f t="shared" si="26"/>
        <v>1.9373154697137058</v>
      </c>
      <c r="Z113" s="89">
        <f t="shared" si="18"/>
        <v>1.4573617490471782</v>
      </c>
      <c r="AA113" s="89">
        <f t="shared" si="19"/>
        <v>0.26378768580229045</v>
      </c>
      <c r="AC113" s="90">
        <v>103</v>
      </c>
      <c r="AD113" s="90">
        <f t="shared" si="35"/>
        <v>1.7976891295541595</v>
      </c>
      <c r="AE113" s="90">
        <f t="shared" si="33"/>
        <v>0.73407732233226852</v>
      </c>
      <c r="AF113" s="90">
        <f t="shared" si="34"/>
        <v>0.39690176204362088</v>
      </c>
      <c r="AH113" s="85">
        <v>110</v>
      </c>
      <c r="AI113" s="85">
        <f t="shared" si="31"/>
        <v>1.9198621771937625</v>
      </c>
      <c r="AJ113" s="85">
        <f t="shared" si="27"/>
        <v>0.6669122907202395</v>
      </c>
      <c r="AK113" s="85">
        <f t="shared" si="28"/>
        <v>0.53817656776614553</v>
      </c>
      <c r="AM113" s="94">
        <v>110</v>
      </c>
      <c r="AN113" s="94">
        <f t="shared" si="32"/>
        <v>1.9198621771937625</v>
      </c>
      <c r="AO113" s="94">
        <f t="shared" si="29"/>
        <v>0.738845447437806</v>
      </c>
      <c r="AP113" s="94">
        <f t="shared" si="30"/>
        <v>0.70692452192271027</v>
      </c>
    </row>
    <row r="114" spans="14:42" x14ac:dyDescent="0.35">
      <c r="N114" s="62">
        <v>112</v>
      </c>
      <c r="O114" s="62">
        <f t="shared" si="24"/>
        <v>1.9547687622336491</v>
      </c>
      <c r="P114" s="62">
        <f t="shared" si="20"/>
        <v>0.2642473985515344</v>
      </c>
      <c r="Q114" s="62">
        <f t="shared" si="21"/>
        <v>0.17823712087646504</v>
      </c>
      <c r="S114" s="88">
        <v>112</v>
      </c>
      <c r="T114" s="88">
        <f t="shared" si="25"/>
        <v>1.9547687622336491</v>
      </c>
      <c r="U114" s="88">
        <f t="shared" si="22"/>
        <v>1.6327910756428703</v>
      </c>
      <c r="V114" s="88">
        <f t="shared" si="23"/>
        <v>0.19074498900814682</v>
      </c>
      <c r="X114" s="89">
        <v>112</v>
      </c>
      <c r="Y114" s="89">
        <f t="shared" si="26"/>
        <v>1.9547687622336491</v>
      </c>
      <c r="Z114" s="89">
        <f t="shared" si="18"/>
        <v>1.4566261432751806</v>
      </c>
      <c r="AA114" s="89">
        <f t="shared" si="19"/>
        <v>0.2619202417571701</v>
      </c>
      <c r="AC114" s="90">
        <v>104</v>
      </c>
      <c r="AD114" s="90">
        <f t="shared" si="35"/>
        <v>1.8151424220741028</v>
      </c>
      <c r="AE114" s="90">
        <f t="shared" si="33"/>
        <v>0.73393064614593595</v>
      </c>
      <c r="AF114" s="90">
        <f t="shared" si="34"/>
        <v>0.39629081175841196</v>
      </c>
      <c r="AH114" s="85">
        <v>111</v>
      </c>
      <c r="AI114" s="85">
        <f t="shared" si="31"/>
        <v>1.9373154697137058</v>
      </c>
      <c r="AJ114" s="85">
        <f t="shared" si="27"/>
        <v>0.6668206078059089</v>
      </c>
      <c r="AK114" s="85">
        <f t="shared" si="28"/>
        <v>0.53793135067285114</v>
      </c>
      <c r="AM114" s="94">
        <v>111</v>
      </c>
      <c r="AN114" s="94">
        <f t="shared" si="32"/>
        <v>1.9373154697137058</v>
      </c>
      <c r="AO114" s="94">
        <f t="shared" si="29"/>
        <v>0.73875376452347541</v>
      </c>
      <c r="AP114" s="94">
        <f t="shared" si="30"/>
        <v>0.70667930482941588</v>
      </c>
    </row>
    <row r="115" spans="14:42" x14ac:dyDescent="0.35">
      <c r="N115" s="62">
        <v>113</v>
      </c>
      <c r="O115" s="62">
        <f t="shared" si="24"/>
        <v>1.9722220547535925</v>
      </c>
      <c r="P115" s="62">
        <f t="shared" si="20"/>
        <v>0.26234388323394547</v>
      </c>
      <c r="Q115" s="62">
        <f t="shared" si="21"/>
        <v>0.17364162838055697</v>
      </c>
      <c r="S115" s="88">
        <v>113</v>
      </c>
      <c r="T115" s="88">
        <f t="shared" si="25"/>
        <v>1.9722220547535925</v>
      </c>
      <c r="U115" s="88">
        <f t="shared" si="22"/>
        <v>1.6307539803029942</v>
      </c>
      <c r="V115" s="88">
        <f t="shared" si="23"/>
        <v>0.1858270058107715</v>
      </c>
      <c r="X115" s="89">
        <v>113</v>
      </c>
      <c r="Y115" s="89">
        <f t="shared" si="26"/>
        <v>1.9722220547535925</v>
      </c>
      <c r="Z115" s="89">
        <f t="shared" si="18"/>
        <v>1.4558580581470306</v>
      </c>
      <c r="AA115" s="89">
        <f t="shared" si="19"/>
        <v>0.26006592022373354</v>
      </c>
      <c r="AC115" s="90">
        <v>105</v>
      </c>
      <c r="AD115" s="90">
        <f t="shared" si="35"/>
        <v>1.8325957145940461</v>
      </c>
      <c r="AE115" s="90">
        <f t="shared" si="33"/>
        <v>0.73377332974640652</v>
      </c>
      <c r="AF115" s="90">
        <f t="shared" si="34"/>
        <v>0.3956825143763093</v>
      </c>
      <c r="AH115" s="85">
        <v>112</v>
      </c>
      <c r="AI115" s="85">
        <f t="shared" si="31"/>
        <v>1.9547687622336491</v>
      </c>
      <c r="AJ115" s="85">
        <f t="shared" si="27"/>
        <v>0.66672465922695268</v>
      </c>
      <c r="AK115" s="85">
        <f t="shared" si="28"/>
        <v>0.53768777101479193</v>
      </c>
      <c r="AM115" s="94">
        <v>112</v>
      </c>
      <c r="AN115" s="94">
        <f t="shared" si="32"/>
        <v>1.9547687622336491</v>
      </c>
      <c r="AO115" s="94">
        <f t="shared" si="29"/>
        <v>0.73865781594451918</v>
      </c>
      <c r="AP115" s="94">
        <f t="shared" si="30"/>
        <v>0.70643572517135667</v>
      </c>
    </row>
    <row r="116" spans="14:42" x14ac:dyDescent="0.35">
      <c r="N116" s="62">
        <v>114</v>
      </c>
      <c r="O116" s="62">
        <f t="shared" si="24"/>
        <v>1.9896753472735358</v>
      </c>
      <c r="P116" s="62">
        <f t="shared" si="20"/>
        <v>0.26036045542814124</v>
      </c>
      <c r="Q116" s="62">
        <f t="shared" si="21"/>
        <v>0.1690800567233969</v>
      </c>
      <c r="S116" s="88">
        <v>114</v>
      </c>
      <c r="T116" s="88">
        <f t="shared" si="25"/>
        <v>1.9896753472735358</v>
      </c>
      <c r="U116" s="88">
        <f t="shared" si="22"/>
        <v>1.6286313645809933</v>
      </c>
      <c r="V116" s="88">
        <f t="shared" si="23"/>
        <v>0.18094532386188092</v>
      </c>
      <c r="X116" s="89">
        <v>114</v>
      </c>
      <c r="Y116" s="89">
        <f t="shared" si="26"/>
        <v>1.9896753472735358</v>
      </c>
      <c r="Z116" s="89">
        <f t="shared" si="18"/>
        <v>1.4550577276288992</v>
      </c>
      <c r="AA116" s="89">
        <f t="shared" si="19"/>
        <v>0.25822528604628298</v>
      </c>
      <c r="AC116" s="90">
        <v>106</v>
      </c>
      <c r="AD116" s="90">
        <f t="shared" si="35"/>
        <v>1.8500490071139892</v>
      </c>
      <c r="AE116" s="90">
        <f t="shared" si="33"/>
        <v>0.73360542105377957</v>
      </c>
      <c r="AF116" s="90">
        <f t="shared" si="34"/>
        <v>0.39507705519058806</v>
      </c>
      <c r="AH116" s="85">
        <v>113</v>
      </c>
      <c r="AI116" s="85">
        <f t="shared" si="31"/>
        <v>1.9722220547535925</v>
      </c>
      <c r="AJ116" s="85">
        <f t="shared" si="27"/>
        <v>0.66662447421023741</v>
      </c>
      <c r="AK116" s="85">
        <f t="shared" si="28"/>
        <v>0.53744590298869155</v>
      </c>
      <c r="AM116" s="94">
        <v>113</v>
      </c>
      <c r="AN116" s="94">
        <f t="shared" si="32"/>
        <v>1.9722220547535925</v>
      </c>
      <c r="AO116" s="94">
        <f t="shared" si="29"/>
        <v>0.73855763092780391</v>
      </c>
      <c r="AP116" s="94">
        <f t="shared" si="30"/>
        <v>0.70619385714525629</v>
      </c>
    </row>
    <row r="117" spans="14:42" x14ac:dyDescent="0.35">
      <c r="N117" s="62">
        <v>115</v>
      </c>
      <c r="O117" s="62">
        <f t="shared" si="24"/>
        <v>2.0071286397934789</v>
      </c>
      <c r="P117" s="62">
        <f t="shared" si="20"/>
        <v>0.25829771930544526</v>
      </c>
      <c r="Q117" s="62">
        <f t="shared" si="21"/>
        <v>0.16455379540390069</v>
      </c>
      <c r="S117" s="88">
        <v>115</v>
      </c>
      <c r="T117" s="88">
        <f t="shared" si="25"/>
        <v>2.0071286397934789</v>
      </c>
      <c r="U117" s="88">
        <f t="shared" si="22"/>
        <v>1.6264238750461784</v>
      </c>
      <c r="V117" s="88">
        <f t="shared" si="23"/>
        <v>0.17610143016908669</v>
      </c>
      <c r="X117" s="89">
        <v>115</v>
      </c>
      <c r="Y117" s="89">
        <f t="shared" si="26"/>
        <v>2.0071286397934789</v>
      </c>
      <c r="Z117" s="89">
        <f t="shared" si="18"/>
        <v>1.4542253955092148</v>
      </c>
      <c r="AA117" s="89">
        <f t="shared" si="19"/>
        <v>0.25639889989981957</v>
      </c>
      <c r="AC117" s="90">
        <v>107</v>
      </c>
      <c r="AD117" s="90">
        <f t="shared" si="35"/>
        <v>1.8675022996339325</v>
      </c>
      <c r="AE117" s="90">
        <f t="shared" si="33"/>
        <v>0.73342697121466938</v>
      </c>
      <c r="AF117" s="90">
        <f t="shared" si="34"/>
        <v>0.39447461862998151</v>
      </c>
      <c r="AH117" s="85">
        <v>114</v>
      </c>
      <c r="AI117" s="85">
        <f t="shared" si="31"/>
        <v>1.9896753472735358</v>
      </c>
      <c r="AJ117" s="85">
        <f t="shared" si="27"/>
        <v>0.66652008327308987</v>
      </c>
      <c r="AK117" s="85">
        <f t="shared" si="28"/>
        <v>0.53720582026989361</v>
      </c>
      <c r="AM117" s="94">
        <v>114</v>
      </c>
      <c r="AN117" s="94">
        <f t="shared" si="32"/>
        <v>1.9896753472735358</v>
      </c>
      <c r="AO117" s="94">
        <f t="shared" si="29"/>
        <v>0.73845323999065637</v>
      </c>
      <c r="AP117" s="94">
        <f t="shared" si="30"/>
        <v>0.70595377442645835</v>
      </c>
    </row>
    <row r="118" spans="14:42" x14ac:dyDescent="0.35">
      <c r="N118" s="62">
        <v>116</v>
      </c>
      <c r="O118" s="62">
        <f t="shared" si="24"/>
        <v>2.0245819323134224</v>
      </c>
      <c r="P118" s="62">
        <f t="shared" si="20"/>
        <v>0.25615630319526256</v>
      </c>
      <c r="Q118" s="62">
        <f t="shared" si="21"/>
        <v>0.1600642231651129</v>
      </c>
      <c r="S118" s="88">
        <v>116</v>
      </c>
      <c r="T118" s="88">
        <f t="shared" si="25"/>
        <v>2.0245819323134224</v>
      </c>
      <c r="U118" s="88">
        <f t="shared" si="22"/>
        <v>1.6241321841212459</v>
      </c>
      <c r="V118" s="88">
        <f t="shared" si="23"/>
        <v>0.17129680022933136</v>
      </c>
      <c r="X118" s="89">
        <v>116</v>
      </c>
      <c r="Y118" s="89">
        <f t="shared" si="26"/>
        <v>2.0245819323134224</v>
      </c>
      <c r="Z118" s="89">
        <f t="shared" si="18"/>
        <v>1.4533613153244043</v>
      </c>
      <c r="AA118" s="89">
        <f t="shared" si="19"/>
        <v>0.25458731811925606</v>
      </c>
      <c r="AC118" s="90">
        <v>108</v>
      </c>
      <c r="AD118" s="90">
        <f t="shared" si="35"/>
        <v>1.8849555921538759</v>
      </c>
      <c r="AE118" s="90">
        <f t="shared" si="33"/>
        <v>0.73323803458662562</v>
      </c>
      <c r="AF118" s="90">
        <f t="shared" si="34"/>
        <v>0.3938753882025019</v>
      </c>
      <c r="AH118" s="85">
        <v>115</v>
      </c>
      <c r="AI118" s="85">
        <f t="shared" si="31"/>
        <v>2.0071286397934789</v>
      </c>
      <c r="AJ118" s="85">
        <f t="shared" si="27"/>
        <v>0.66641151821400058</v>
      </c>
      <c r="AK118" s="85">
        <f t="shared" si="28"/>
        <v>0.53696759598992017</v>
      </c>
      <c r="AM118" s="94">
        <v>115</v>
      </c>
      <c r="AN118" s="94">
        <f t="shared" si="32"/>
        <v>2.0071286397934789</v>
      </c>
      <c r="AO118" s="94">
        <f t="shared" si="29"/>
        <v>0.73834467493156708</v>
      </c>
      <c r="AP118" s="94">
        <f t="shared" si="30"/>
        <v>0.7057155501464849</v>
      </c>
    </row>
    <row r="119" spans="14:42" x14ac:dyDescent="0.35">
      <c r="N119" s="62">
        <v>117</v>
      </c>
      <c r="O119" s="62">
        <f t="shared" si="24"/>
        <v>2.0420352248333655</v>
      </c>
      <c r="P119" s="62">
        <f t="shared" si="20"/>
        <v>0.25393685939368482</v>
      </c>
      <c r="Q119" s="62">
        <f t="shared" si="21"/>
        <v>0.15561270757422918</v>
      </c>
      <c r="S119" s="88">
        <v>117</v>
      </c>
      <c r="T119" s="88">
        <f t="shared" si="25"/>
        <v>2.0420352248333655</v>
      </c>
      <c r="U119" s="88">
        <f t="shared" si="22"/>
        <v>1.6217569898774524</v>
      </c>
      <c r="V119" s="88">
        <f t="shared" si="23"/>
        <v>0.16653289757943826</v>
      </c>
      <c r="X119" s="89">
        <v>117</v>
      </c>
      <c r="Y119" s="89">
        <f t="shared" si="26"/>
        <v>2.0420352248333655</v>
      </c>
      <c r="Z119" s="89">
        <f t="shared" si="18"/>
        <v>1.4524657502816625</v>
      </c>
      <c r="AA119" s="89">
        <f t="shared" si="19"/>
        <v>0.25279109252995213</v>
      </c>
      <c r="AC119" s="90">
        <v>109</v>
      </c>
      <c r="AD119" s="90">
        <f t="shared" si="35"/>
        <v>1.9024088846738192</v>
      </c>
      <c r="AE119" s="90">
        <f t="shared" si="33"/>
        <v>0.73303866872157553</v>
      </c>
      <c r="AF119" s="90">
        <f t="shared" si="34"/>
        <v>0.39327954643954238</v>
      </c>
      <c r="AH119" s="85">
        <v>116</v>
      </c>
      <c r="AI119" s="85">
        <f t="shared" si="31"/>
        <v>2.0245819323134224</v>
      </c>
      <c r="AJ119" s="85">
        <f t="shared" si="27"/>
        <v>0.66629881210293829</v>
      </c>
      <c r="AK119" s="85">
        <f t="shared" si="28"/>
        <v>0.53673130271419445</v>
      </c>
      <c r="AM119" s="94">
        <v>116</v>
      </c>
      <c r="AN119" s="94">
        <f t="shared" si="32"/>
        <v>2.0245819323134224</v>
      </c>
      <c r="AO119" s="94">
        <f t="shared" si="29"/>
        <v>0.73823196882050479</v>
      </c>
      <c r="AP119" s="94">
        <f t="shared" si="30"/>
        <v>0.70547925687075919</v>
      </c>
    </row>
    <row r="120" spans="14:42" x14ac:dyDescent="0.35">
      <c r="N120" s="62">
        <v>118</v>
      </c>
      <c r="O120" s="62">
        <f t="shared" si="24"/>
        <v>2.0594885173533091</v>
      </c>
      <c r="P120" s="62">
        <f t="shared" si="20"/>
        <v>0.25164006396479416</v>
      </c>
      <c r="Q120" s="62">
        <f t="shared" si="21"/>
        <v>0.15120060460602108</v>
      </c>
      <c r="S120" s="88">
        <v>118</v>
      </c>
      <c r="T120" s="88">
        <f t="shared" si="25"/>
        <v>2.0594885173533091</v>
      </c>
      <c r="U120" s="88">
        <f t="shared" si="22"/>
        <v>1.6192990158219729</v>
      </c>
      <c r="V120" s="88">
        <f t="shared" si="23"/>
        <v>0.16181117335030326</v>
      </c>
      <c r="X120" s="89">
        <v>118</v>
      </c>
      <c r="Y120" s="89">
        <f t="shared" si="26"/>
        <v>2.0594885173533091</v>
      </c>
      <c r="Z120" s="89">
        <f t="shared" si="18"/>
        <v>1.4515389731787767</v>
      </c>
      <c r="AA120" s="89">
        <f t="shared" si="19"/>
        <v>0.25101077027962254</v>
      </c>
      <c r="AC120" s="90">
        <v>110</v>
      </c>
      <c r="AD120" s="90">
        <f t="shared" si="35"/>
        <v>1.9198621771937625</v>
      </c>
      <c r="AE120" s="90">
        <f t="shared" si="33"/>
        <v>0.73282893434829277</v>
      </c>
      <c r="AF120" s="90">
        <f t="shared" si="34"/>
        <v>0.39268727484027593</v>
      </c>
      <c r="AH120" s="85">
        <v>117</v>
      </c>
      <c r="AI120" s="85">
        <f t="shared" si="31"/>
        <v>2.0420352248333655</v>
      </c>
      <c r="AJ120" s="85">
        <f t="shared" si="27"/>
        <v>0.6661819992712763</v>
      </c>
      <c r="AK120" s="85">
        <f t="shared" si="28"/>
        <v>0.53649701241993741</v>
      </c>
      <c r="AM120" s="94">
        <v>117</v>
      </c>
      <c r="AN120" s="94">
        <f t="shared" si="32"/>
        <v>2.0420352248333655</v>
      </c>
      <c r="AO120" s="94">
        <f t="shared" si="29"/>
        <v>0.73811515598884281</v>
      </c>
      <c r="AP120" s="94">
        <f t="shared" si="30"/>
        <v>0.70524496657650215</v>
      </c>
    </row>
    <row r="121" spans="14:42" x14ac:dyDescent="0.35">
      <c r="N121" s="62">
        <v>119</v>
      </c>
      <c r="O121" s="62">
        <f t="shared" si="24"/>
        <v>2.0769418098732522</v>
      </c>
      <c r="P121" s="62">
        <f t="shared" si="20"/>
        <v>0.24926661653472779</v>
      </c>
      <c r="Q121" s="62">
        <f t="shared" si="21"/>
        <v>0.14682925822979395</v>
      </c>
      <c r="S121" s="88">
        <v>119</v>
      </c>
      <c r="T121" s="88">
        <f t="shared" si="25"/>
        <v>2.0769418098732522</v>
      </c>
      <c r="U121" s="88">
        <f t="shared" si="22"/>
        <v>1.6167590106775158</v>
      </c>
      <c r="V121" s="88">
        <f t="shared" si="23"/>
        <v>0.15713306582486722</v>
      </c>
      <c r="X121" s="89">
        <v>119</v>
      </c>
      <c r="Y121" s="89">
        <f t="shared" si="26"/>
        <v>2.0769418098732522</v>
      </c>
      <c r="Z121" s="89">
        <f t="shared" si="18"/>
        <v>1.4505812663210307</v>
      </c>
      <c r="AA121" s="89">
        <f t="shared" si="19"/>
        <v>0.24924689367167124</v>
      </c>
      <c r="AC121" s="90">
        <v>111</v>
      </c>
      <c r="AD121" s="90">
        <f t="shared" si="35"/>
        <v>1.9373154697137058</v>
      </c>
      <c r="AE121" s="90">
        <f t="shared" si="33"/>
        <v>0.73260889535389928</v>
      </c>
      <c r="AF121" s="90">
        <f t="shared" si="34"/>
        <v>0.39209875381636922</v>
      </c>
      <c r="AH121" s="85">
        <v>118</v>
      </c>
      <c r="AI121" s="85">
        <f t="shared" si="31"/>
        <v>2.0594885173533091</v>
      </c>
      <c r="AJ121" s="85">
        <f t="shared" si="27"/>
        <v>0.66606111530133472</v>
      </c>
      <c r="AK121" s="85">
        <f t="shared" si="28"/>
        <v>0.5362647964742423</v>
      </c>
      <c r="AM121" s="94">
        <v>118</v>
      </c>
      <c r="AN121" s="94">
        <f t="shared" si="32"/>
        <v>2.0594885173533091</v>
      </c>
      <c r="AO121" s="94">
        <f t="shared" si="29"/>
        <v>0.73799427201890122</v>
      </c>
      <c r="AP121" s="94">
        <f t="shared" si="30"/>
        <v>0.70501275063080704</v>
      </c>
    </row>
    <row r="122" spans="14:42" x14ac:dyDescent="0.35">
      <c r="N122" s="62">
        <v>120</v>
      </c>
      <c r="O122" s="62">
        <f t="shared" si="24"/>
        <v>2.0943951023931953</v>
      </c>
      <c r="P122" s="62">
        <f t="shared" si="20"/>
        <v>0.24681724007856501</v>
      </c>
      <c r="Q122" s="62">
        <f t="shared" si="21"/>
        <v>0.14250000000000004</v>
      </c>
      <c r="S122" s="88">
        <v>120</v>
      </c>
      <c r="T122" s="88">
        <f t="shared" si="25"/>
        <v>2.0943951023931953</v>
      </c>
      <c r="U122" s="88">
        <f t="shared" si="22"/>
        <v>1.6141377481542538</v>
      </c>
      <c r="V122" s="88">
        <f t="shared" si="23"/>
        <v>0.15250000000000005</v>
      </c>
      <c r="X122" s="89">
        <v>120</v>
      </c>
      <c r="Y122" s="89">
        <f t="shared" si="26"/>
        <v>2.0943951023931953</v>
      </c>
      <c r="Z122" s="89">
        <f t="shared" si="18"/>
        <v>1.4495929214352106</v>
      </c>
      <c r="AA122" s="89">
        <f t="shared" si="19"/>
        <v>0.24750000000000003</v>
      </c>
      <c r="AC122" s="90">
        <v>112</v>
      </c>
      <c r="AD122" s="90">
        <f t="shared" si="35"/>
        <v>1.9547687622336491</v>
      </c>
      <c r="AE122" s="90">
        <f t="shared" si="33"/>
        <v>0.73237861876440435</v>
      </c>
      <c r="AF122" s="90">
        <f t="shared" si="34"/>
        <v>0.39151416263702721</v>
      </c>
      <c r="AH122" s="85">
        <v>119</v>
      </c>
      <c r="AI122" s="85">
        <f t="shared" si="31"/>
        <v>2.0769418098732522</v>
      </c>
      <c r="AJ122" s="85">
        <f t="shared" si="27"/>
        <v>0.66593619701554174</v>
      </c>
      <c r="AK122" s="85">
        <f t="shared" si="28"/>
        <v>0.53603472561233556</v>
      </c>
      <c r="AM122" s="94">
        <v>119</v>
      </c>
      <c r="AN122" s="94">
        <f t="shared" si="32"/>
        <v>2.0769418098732522</v>
      </c>
      <c r="AO122" s="94">
        <f t="shared" si="29"/>
        <v>0.73786935373310825</v>
      </c>
      <c r="AP122" s="94">
        <f t="shared" si="30"/>
        <v>0.7047826797689003</v>
      </c>
    </row>
    <row r="123" spans="14:42" x14ac:dyDescent="0.35">
      <c r="N123" s="62">
        <v>121</v>
      </c>
      <c r="O123" s="62">
        <f t="shared" si="24"/>
        <v>2.1118483949131388</v>
      </c>
      <c r="P123" s="62">
        <f t="shared" si="20"/>
        <v>0.24429268070010199</v>
      </c>
      <c r="Q123" s="62">
        <f t="shared" si="21"/>
        <v>0.13821414865063453</v>
      </c>
      <c r="S123" s="88">
        <v>121</v>
      </c>
      <c r="T123" s="88">
        <f t="shared" si="25"/>
        <v>2.1118483949131388</v>
      </c>
      <c r="U123" s="88">
        <f t="shared" si="22"/>
        <v>1.6114360267141443</v>
      </c>
      <c r="V123" s="88">
        <f t="shared" si="23"/>
        <v>0.14791338715243343</v>
      </c>
      <c r="X123" s="89">
        <v>121</v>
      </c>
      <c r="Y123" s="89">
        <f t="shared" si="26"/>
        <v>2.1118483949131388</v>
      </c>
      <c r="Z123" s="89">
        <f t="shared" si="18"/>
        <v>1.4485742395807431</v>
      </c>
      <c r="AA123" s="89">
        <f t="shared" si="19"/>
        <v>0.24577062138534375</v>
      </c>
      <c r="AC123" s="90">
        <v>113</v>
      </c>
      <c r="AD123" s="90">
        <f t="shared" si="35"/>
        <v>1.9722220547535925</v>
      </c>
      <c r="AE123" s="90">
        <f t="shared" si="33"/>
        <v>0.73213817472428788</v>
      </c>
      <c r="AF123" s="90">
        <f t="shared" si="34"/>
        <v>0.39093367937438617</v>
      </c>
      <c r="AH123" s="85">
        <v>120</v>
      </c>
      <c r="AI123" s="85">
        <f t="shared" si="31"/>
        <v>2.0943951023931953</v>
      </c>
      <c r="AJ123" s="85">
        <f t="shared" si="27"/>
        <v>0.66580728246521736</v>
      </c>
      <c r="AK123" s="85">
        <f t="shared" si="28"/>
        <v>0.53580686991603066</v>
      </c>
      <c r="AM123" s="94">
        <v>120</v>
      </c>
      <c r="AN123" s="94">
        <f t="shared" si="32"/>
        <v>2.0943951023931953</v>
      </c>
      <c r="AO123" s="94">
        <f t="shared" si="29"/>
        <v>0.73774043918278387</v>
      </c>
      <c r="AP123" s="94">
        <f t="shared" si="30"/>
        <v>0.7045548240725954</v>
      </c>
    </row>
    <row r="124" spans="14:42" x14ac:dyDescent="0.35">
      <c r="N124" s="62">
        <v>122</v>
      </c>
      <c r="O124" s="62">
        <f t="shared" si="24"/>
        <v>2.1293016874330819</v>
      </c>
      <c r="P124" s="62">
        <f t="shared" si="20"/>
        <v>0.2416937074045814</v>
      </c>
      <c r="Q124" s="62">
        <f t="shared" si="21"/>
        <v>0.13397300969353662</v>
      </c>
      <c r="S124" s="88">
        <v>122</v>
      </c>
      <c r="T124" s="88">
        <f t="shared" si="25"/>
        <v>2.1293016874330819</v>
      </c>
      <c r="U124" s="88">
        <f t="shared" si="22"/>
        <v>1.60865466932771</v>
      </c>
      <c r="V124" s="88">
        <f t="shared" si="23"/>
        <v>0.14337462440887253</v>
      </c>
      <c r="X124" s="89">
        <v>122</v>
      </c>
      <c r="Y124" s="89">
        <f t="shared" si="26"/>
        <v>2.1293016874330819</v>
      </c>
      <c r="Z124" s="89">
        <f t="shared" si="18"/>
        <v>1.4475255310579891</v>
      </c>
      <c r="AA124" s="89">
        <f t="shared" si="19"/>
        <v>0.24405928461318144</v>
      </c>
      <c r="AC124" s="90">
        <v>114</v>
      </c>
      <c r="AD124" s="90">
        <f t="shared" si="35"/>
        <v>1.9896753472735358</v>
      </c>
      <c r="AE124" s="90">
        <f t="shared" si="33"/>
        <v>0.73188763647513366</v>
      </c>
      <c r="AF124" s="90">
        <f t="shared" si="34"/>
        <v>0.39035748084927124</v>
      </c>
      <c r="AH124" s="85">
        <v>121</v>
      </c>
      <c r="AI124" s="85">
        <f t="shared" si="31"/>
        <v>2.1118483949131388</v>
      </c>
      <c r="AJ124" s="85">
        <f t="shared" si="27"/>
        <v>0.6656744109189825</v>
      </c>
      <c r="AK124" s="85">
        <f t="shared" si="28"/>
        <v>0.53558129879237981</v>
      </c>
      <c r="AM124" s="94">
        <v>121</v>
      </c>
      <c r="AN124" s="94">
        <f t="shared" si="32"/>
        <v>2.1118483949131388</v>
      </c>
      <c r="AO124" s="94">
        <f t="shared" si="29"/>
        <v>0.737607567636549</v>
      </c>
      <c r="AP124" s="94">
        <f t="shared" si="30"/>
        <v>0.70432925294894455</v>
      </c>
    </row>
    <row r="125" spans="14:42" x14ac:dyDescent="0.35">
      <c r="N125" s="62">
        <v>123</v>
      </c>
      <c r="O125" s="62">
        <f t="shared" si="24"/>
        <v>2.1467549799530254</v>
      </c>
      <c r="P125" s="62">
        <f t="shared" si="20"/>
        <v>0.2390211118644458</v>
      </c>
      <c r="Q125" s="62">
        <f t="shared" si="21"/>
        <v>0.12977787502071728</v>
      </c>
      <c r="S125" s="88">
        <v>123</v>
      </c>
      <c r="T125" s="88">
        <f t="shared" si="25"/>
        <v>2.1467549799530254</v>
      </c>
      <c r="U125" s="88">
        <f t="shared" si="22"/>
        <v>1.6057945232233544</v>
      </c>
      <c r="V125" s="88">
        <f t="shared" si="23"/>
        <v>0.13888509432041674</v>
      </c>
      <c r="X125" s="89">
        <v>123</v>
      </c>
      <c r="Y125" s="89">
        <f t="shared" si="26"/>
        <v>2.1467549799530254</v>
      </c>
      <c r="Z125" s="89">
        <f t="shared" si="18"/>
        <v>1.4464471153137239</v>
      </c>
      <c r="AA125" s="89">
        <f t="shared" si="19"/>
        <v>0.24236651097327189</v>
      </c>
      <c r="AC125" s="90">
        <v>115</v>
      </c>
      <c r="AD125" s="90">
        <f t="shared" si="35"/>
        <v>2.0071286397934789</v>
      </c>
      <c r="AE125" s="90">
        <f t="shared" si="33"/>
        <v>0.73162708033331947</v>
      </c>
      <c r="AF125" s="90">
        <f t="shared" si="34"/>
        <v>0.38978574257733484</v>
      </c>
      <c r="AH125" s="85">
        <v>122</v>
      </c>
      <c r="AI125" s="85">
        <f t="shared" si="31"/>
        <v>2.1293016874330819</v>
      </c>
      <c r="AJ125" s="85">
        <f t="shared" si="27"/>
        <v>0.66553762285079721</v>
      </c>
      <c r="AK125" s="85">
        <f t="shared" si="28"/>
        <v>0.53535808095253257</v>
      </c>
      <c r="AM125" s="94">
        <v>122</v>
      </c>
      <c r="AN125" s="94">
        <f t="shared" si="32"/>
        <v>2.1293016874330819</v>
      </c>
      <c r="AO125" s="94">
        <f t="shared" si="29"/>
        <v>0.73747077956836371</v>
      </c>
      <c r="AP125" s="94">
        <f t="shared" si="30"/>
        <v>0.70410603510909731</v>
      </c>
    </row>
    <row r="126" spans="14:42" x14ac:dyDescent="0.35">
      <c r="N126" s="62">
        <v>124</v>
      </c>
      <c r="O126" s="62">
        <f t="shared" si="24"/>
        <v>2.1642082724729685</v>
      </c>
      <c r="P126" s="62">
        <f t="shared" si="20"/>
        <v>0.23627570817818688</v>
      </c>
      <c r="Q126" s="62">
        <f t="shared" si="21"/>
        <v>0.12563002251083719</v>
      </c>
      <c r="S126" s="88">
        <v>124</v>
      </c>
      <c r="T126" s="88">
        <f t="shared" si="25"/>
        <v>2.1642082724729685</v>
      </c>
      <c r="U126" s="88">
        <f t="shared" si="22"/>
        <v>1.6028564596292878</v>
      </c>
      <c r="V126" s="88">
        <f t="shared" si="23"/>
        <v>0.13444616444142227</v>
      </c>
      <c r="X126" s="89">
        <v>124</v>
      </c>
      <c r="Y126" s="89">
        <f t="shared" si="26"/>
        <v>2.1642082724729685</v>
      </c>
      <c r="Z126" s="89">
        <f t="shared" si="18"/>
        <v>1.4453393208438299</v>
      </c>
      <c r="AA126" s="89">
        <f t="shared" si="19"/>
        <v>0.24069281610086413</v>
      </c>
      <c r="AC126" s="90">
        <v>116</v>
      </c>
      <c r="AD126" s="90">
        <f t="shared" si="35"/>
        <v>2.0245819323134224</v>
      </c>
      <c r="AE126" s="90">
        <f t="shared" si="33"/>
        <v>0.73135658566677009</v>
      </c>
      <c r="AF126" s="90">
        <f t="shared" si="34"/>
        <v>0.38921863871559326</v>
      </c>
      <c r="AH126" s="85">
        <v>123</v>
      </c>
      <c r="AI126" s="85">
        <f t="shared" si="31"/>
        <v>2.1467549799530254</v>
      </c>
      <c r="AJ126" s="85">
        <f t="shared" si="27"/>
        <v>0.66539695992763215</v>
      </c>
      <c r="AK126" s="85">
        <f t="shared" si="28"/>
        <v>0.53513728439080521</v>
      </c>
      <c r="AM126" s="94">
        <v>123</v>
      </c>
      <c r="AN126" s="94">
        <f t="shared" si="32"/>
        <v>2.1467549799530254</v>
      </c>
      <c r="AO126" s="94">
        <f t="shared" si="29"/>
        <v>0.73733011664519865</v>
      </c>
      <c r="AP126" s="94">
        <f t="shared" si="30"/>
        <v>0.70388523854736995</v>
      </c>
    </row>
    <row r="127" spans="14:42" x14ac:dyDescent="0.35">
      <c r="N127" s="62">
        <v>125</v>
      </c>
      <c r="O127" s="62">
        <f t="shared" si="24"/>
        <v>2.1816615649929121</v>
      </c>
      <c r="P127" s="62">
        <f t="shared" si="20"/>
        <v>0.23345833262236262</v>
      </c>
      <c r="Q127" s="62">
        <f t="shared" si="21"/>
        <v>0.12153071563995183</v>
      </c>
      <c r="S127" s="88">
        <v>125</v>
      </c>
      <c r="T127" s="88">
        <f t="shared" si="25"/>
        <v>2.1816615649929121</v>
      </c>
      <c r="U127" s="88">
        <f t="shared" si="22"/>
        <v>1.5998413735081425</v>
      </c>
      <c r="V127" s="88">
        <f t="shared" si="23"/>
        <v>0.13005918691293092</v>
      </c>
      <c r="X127" s="89">
        <v>125</v>
      </c>
      <c r="Y127" s="89">
        <f t="shared" si="26"/>
        <v>2.1816615649929121</v>
      </c>
      <c r="Z127" s="89">
        <f t="shared" si="18"/>
        <v>1.4442024850932342</v>
      </c>
      <c r="AA127" s="89">
        <f t="shared" si="19"/>
        <v>0.23903870981962969</v>
      </c>
      <c r="AC127" s="90">
        <v>117</v>
      </c>
      <c r="AD127" s="90">
        <f t="shared" si="35"/>
        <v>2.0420352248333655</v>
      </c>
      <c r="AE127" s="90">
        <f t="shared" si="33"/>
        <v>0.73107623487078133</v>
      </c>
      <c r="AF127" s="90">
        <f t="shared" si="34"/>
        <v>0.38865634200937632</v>
      </c>
      <c r="AH127" s="85">
        <v>124</v>
      </c>
      <c r="AI127" s="85">
        <f t="shared" si="31"/>
        <v>2.1642082724729685</v>
      </c>
      <c r="AJ127" s="85">
        <f t="shared" si="27"/>
        <v>0.66525246499677648</v>
      </c>
      <c r="AK127" s="85">
        <f t="shared" si="28"/>
        <v>0.53491897636396946</v>
      </c>
      <c r="AM127" s="94">
        <v>124</v>
      </c>
      <c r="AN127" s="94">
        <f t="shared" si="32"/>
        <v>2.1642082724729685</v>
      </c>
      <c r="AO127" s="94">
        <f t="shared" si="29"/>
        <v>0.73718562171434299</v>
      </c>
      <c r="AP127" s="94">
        <f t="shared" si="30"/>
        <v>0.7036669305205342</v>
      </c>
    </row>
    <row r="128" spans="14:42" x14ac:dyDescent="0.35">
      <c r="N128" s="62">
        <v>126</v>
      </c>
      <c r="O128" s="62">
        <f t="shared" si="24"/>
        <v>2.1991148575128552</v>
      </c>
      <c r="P128" s="62">
        <f t="shared" si="20"/>
        <v>0.23056984339686001</v>
      </c>
      <c r="Q128" s="62">
        <f t="shared" si="21"/>
        <v>0.11748120309664517</v>
      </c>
      <c r="S128" s="88">
        <v>126</v>
      </c>
      <c r="T128" s="88">
        <f t="shared" si="25"/>
        <v>2.1991148575128552</v>
      </c>
      <c r="U128" s="88">
        <f t="shared" si="22"/>
        <v>1.5967501832843591</v>
      </c>
      <c r="V128" s="88">
        <f t="shared" si="23"/>
        <v>0.12572549805079572</v>
      </c>
      <c r="X128" s="89">
        <v>126</v>
      </c>
      <c r="Y128" s="89">
        <f t="shared" si="26"/>
        <v>2.1991148575128552</v>
      </c>
      <c r="Z128" s="89">
        <f t="shared" si="18"/>
        <v>1.443036954353119</v>
      </c>
      <c r="AA128" s="89">
        <f t="shared" si="19"/>
        <v>0.2374046959863656</v>
      </c>
      <c r="AC128" s="90">
        <v>118</v>
      </c>
      <c r="AD128" s="90">
        <f t="shared" si="35"/>
        <v>2.0594885173533091</v>
      </c>
      <c r="AE128" s="90">
        <f t="shared" si="33"/>
        <v>0.73078611334292143</v>
      </c>
      <c r="AF128" s="90">
        <f t="shared" si="34"/>
        <v>0.38809902373970795</v>
      </c>
      <c r="AH128" s="85">
        <v>125</v>
      </c>
      <c r="AI128" s="85">
        <f t="shared" si="31"/>
        <v>2.1816615649929121</v>
      </c>
      <c r="AJ128" s="85">
        <f t="shared" si="27"/>
        <v>0.66510418207278565</v>
      </c>
      <c r="AK128" s="85">
        <f t="shared" si="28"/>
        <v>0.53470322337076492</v>
      </c>
      <c r="AM128" s="94">
        <v>125</v>
      </c>
      <c r="AN128" s="94">
        <f t="shared" si="32"/>
        <v>2.1816615649929121</v>
      </c>
      <c r="AO128" s="94">
        <f t="shared" si="29"/>
        <v>0.73703733879035216</v>
      </c>
      <c r="AP128" s="94">
        <f t="shared" si="30"/>
        <v>0.70345117752732966</v>
      </c>
    </row>
    <row r="129" spans="14:42" x14ac:dyDescent="0.35">
      <c r="N129" s="62">
        <v>127</v>
      </c>
      <c r="O129" s="62">
        <f t="shared" si="24"/>
        <v>2.2165681500327987</v>
      </c>
      <c r="P129" s="62">
        <f t="shared" si="20"/>
        <v>0.22761112036347841</v>
      </c>
      <c r="Q129" s="62">
        <f t="shared" si="21"/>
        <v>0.11348271840166621</v>
      </c>
      <c r="S129" s="88">
        <v>127</v>
      </c>
      <c r="T129" s="88">
        <f t="shared" si="25"/>
        <v>2.2165681500327987</v>
      </c>
      <c r="U129" s="88">
        <f t="shared" si="22"/>
        <v>1.5935838305644243</v>
      </c>
      <c r="V129" s="88">
        <f t="shared" si="23"/>
        <v>0.12144641793862523</v>
      </c>
      <c r="X129" s="89">
        <v>127</v>
      </c>
      <c r="Y129" s="89">
        <f t="shared" si="26"/>
        <v>2.2165681500327987</v>
      </c>
      <c r="Z129" s="89">
        <f t="shared" si="18"/>
        <v>1.4418430836554388</v>
      </c>
      <c r="AA129" s="89">
        <f t="shared" si="19"/>
        <v>0.23579127233751443</v>
      </c>
      <c r="AC129" s="90">
        <v>119</v>
      </c>
      <c r="AD129" s="90">
        <f t="shared" si="35"/>
        <v>2.0769418098732522</v>
      </c>
      <c r="AE129" s="90">
        <f t="shared" si="33"/>
        <v>0.73048630945701831</v>
      </c>
      <c r="AF129" s="90">
        <f t="shared" si="34"/>
        <v>0.3875468536711319</v>
      </c>
      <c r="AH129" s="85">
        <v>126</v>
      </c>
      <c r="AI129" s="85">
        <f t="shared" si="31"/>
        <v>2.1991148575128552</v>
      </c>
      <c r="AJ129" s="85">
        <f t="shared" si="27"/>
        <v>0.66495215632407501</v>
      </c>
      <c r="AK129" s="85">
        <f t="shared" si="28"/>
        <v>0.53449009113164347</v>
      </c>
      <c r="AM129" s="94">
        <v>126</v>
      </c>
      <c r="AN129" s="94">
        <f t="shared" si="32"/>
        <v>2.1991148575128552</v>
      </c>
      <c r="AO129" s="94">
        <f t="shared" si="29"/>
        <v>0.73688531304164151</v>
      </c>
      <c r="AP129" s="94">
        <f t="shared" si="30"/>
        <v>0.70323804528820821</v>
      </c>
    </row>
    <row r="130" spans="14:42" x14ac:dyDescent="0.35">
      <c r="N130" s="62">
        <v>128</v>
      </c>
      <c r="O130" s="62">
        <f t="shared" si="24"/>
        <v>2.2340214425527418</v>
      </c>
      <c r="P130" s="62">
        <f t="shared" si="20"/>
        <v>0.22458306477791576</v>
      </c>
      <c r="Q130" s="62">
        <f t="shared" si="21"/>
        <v>0.10953647953218737</v>
      </c>
      <c r="S130" s="88">
        <v>128</v>
      </c>
      <c r="T130" s="88">
        <f t="shared" si="25"/>
        <v>2.2340214425527418</v>
      </c>
      <c r="U130" s="88">
        <f t="shared" si="22"/>
        <v>1.5903432798500503</v>
      </c>
      <c r="V130" s="88">
        <f t="shared" si="23"/>
        <v>0.11722325002567421</v>
      </c>
      <c r="X130" s="89">
        <v>128</v>
      </c>
      <c r="Y130" s="89">
        <f t="shared" si="26"/>
        <v>2.2340214425527418</v>
      </c>
      <c r="Z130" s="89">
        <f t="shared" si="18"/>
        <v>1.440621236664773</v>
      </c>
      <c r="AA130" s="89">
        <f t="shared" si="19"/>
        <v>0.23419893033754929</v>
      </c>
      <c r="AC130" s="90">
        <v>120</v>
      </c>
      <c r="AD130" s="90">
        <f t="shared" si="35"/>
        <v>2.0943951023931953</v>
      </c>
      <c r="AE130" s="90">
        <f t="shared" si="33"/>
        <v>0.7301769145362399</v>
      </c>
      <c r="AF130" s="90">
        <f t="shared" si="34"/>
        <v>0.38700000000000001</v>
      </c>
      <c r="AH130" s="85">
        <v>127</v>
      </c>
      <c r="AI130" s="85">
        <f t="shared" si="31"/>
        <v>2.2165681500327987</v>
      </c>
      <c r="AJ130" s="85">
        <f t="shared" si="27"/>
        <v>0.66479643405916022</v>
      </c>
      <c r="AK130" s="85">
        <f t="shared" si="28"/>
        <v>0.53427964456874988</v>
      </c>
      <c r="AM130" s="94">
        <v>127</v>
      </c>
      <c r="AN130" s="94">
        <f t="shared" si="32"/>
        <v>2.2165681500327987</v>
      </c>
      <c r="AO130" s="94">
        <f t="shared" si="29"/>
        <v>0.73672959077672673</v>
      </c>
      <c r="AP130" s="94">
        <f t="shared" si="30"/>
        <v>0.70302759872531462</v>
      </c>
    </row>
    <row r="131" spans="14:42" x14ac:dyDescent="0.35">
      <c r="N131" s="62">
        <v>129</v>
      </c>
      <c r="O131" s="62">
        <f t="shared" si="24"/>
        <v>2.2514747350726849</v>
      </c>
      <c r="P131" s="62">
        <f t="shared" si="20"/>
        <v>0.22148659901523671</v>
      </c>
      <c r="Q131" s="62">
        <f t="shared" si="21"/>
        <v>0.10564368855079637</v>
      </c>
      <c r="S131" s="88">
        <v>129</v>
      </c>
      <c r="T131" s="88">
        <f t="shared" si="25"/>
        <v>2.2514747350726849</v>
      </c>
      <c r="U131" s="88">
        <f t="shared" si="22"/>
        <v>1.5870295182443763</v>
      </c>
      <c r="V131" s="88">
        <f t="shared" si="23"/>
        <v>0.11305728072979962</v>
      </c>
      <c r="X131" s="89">
        <v>129</v>
      </c>
      <c r="Y131" s="89">
        <f t="shared" si="26"/>
        <v>2.2514747350726849</v>
      </c>
      <c r="Z131" s="89">
        <f t="shared" si="18"/>
        <v>1.4393717855675519</v>
      </c>
      <c r="AA131" s="89">
        <f t="shared" si="19"/>
        <v>0.2326281550292687</v>
      </c>
      <c r="AC131" s="90">
        <v>121</v>
      </c>
      <c r="AD131" s="90">
        <f t="shared" si="35"/>
        <v>2.1118483949131388</v>
      </c>
      <c r="AE131" s="90">
        <f t="shared" si="33"/>
        <v>0.72985802282527612</v>
      </c>
      <c r="AF131" s="90">
        <f t="shared" si="34"/>
        <v>0.3864586293032381</v>
      </c>
      <c r="AH131" s="85">
        <v>128</v>
      </c>
      <c r="AI131" s="85">
        <f t="shared" si="31"/>
        <v>2.2340214425527418</v>
      </c>
      <c r="AJ131" s="85">
        <f t="shared" si="27"/>
        <v>0.66463706271255163</v>
      </c>
      <c r="AK131" s="85">
        <f t="shared" si="28"/>
        <v>0.53407194778614575</v>
      </c>
      <c r="AM131" s="94">
        <v>128</v>
      </c>
      <c r="AN131" s="94">
        <f t="shared" si="32"/>
        <v>2.2340214425527418</v>
      </c>
      <c r="AO131" s="94">
        <f t="shared" si="29"/>
        <v>0.73657021943011813</v>
      </c>
      <c r="AP131" s="94">
        <f t="shared" si="30"/>
        <v>0.70281990194271049</v>
      </c>
    </row>
    <row r="132" spans="14:42" x14ac:dyDescent="0.35">
      <c r="N132" s="62">
        <v>130</v>
      </c>
      <c r="O132" s="62">
        <f t="shared" si="24"/>
        <v>2.2689280275926285</v>
      </c>
      <c r="P132" s="62">
        <f t="shared" si="20"/>
        <v>0.21832266628890873</v>
      </c>
      <c r="Q132" s="62">
        <f t="shared" si="21"/>
        <v>0.10180553123933628</v>
      </c>
      <c r="S132" s="88">
        <v>130</v>
      </c>
      <c r="T132" s="88">
        <f t="shared" si="25"/>
        <v>2.2689280275926285</v>
      </c>
      <c r="U132" s="88">
        <f t="shared" si="22"/>
        <v>1.5836435551512884</v>
      </c>
      <c r="V132" s="88">
        <f t="shared" si="23"/>
        <v>0.10894977904560549</v>
      </c>
      <c r="X132" s="89">
        <v>130</v>
      </c>
      <c r="Y132" s="89">
        <f t="shared" si="26"/>
        <v>2.2689280275926285</v>
      </c>
      <c r="Z132" s="89">
        <f t="shared" ref="Z132:Z195" si="36">SIN(Y132)*$B$9+$B$7</f>
        <v>1.4380951109586826</v>
      </c>
      <c r="AA132" s="89">
        <f t="shared" ref="AA132:AA195" si="37">COS(Y132)*$B$9+$B$5</f>
        <v>0.23107942488604796</v>
      </c>
      <c r="AC132" s="90">
        <v>122</v>
      </c>
      <c r="AD132" s="90">
        <f t="shared" si="35"/>
        <v>2.1293016874330819</v>
      </c>
      <c r="AE132" s="90">
        <f t="shared" si="33"/>
        <v>0.72952973146163136</v>
      </c>
      <c r="AF132" s="90">
        <f t="shared" si="34"/>
        <v>0.38592290648760463</v>
      </c>
      <c r="AH132" s="85">
        <v>129</v>
      </c>
      <c r="AI132" s="85">
        <f t="shared" si="31"/>
        <v>2.2514747350726849</v>
      </c>
      <c r="AJ132" s="85">
        <f t="shared" si="27"/>
        <v>0.6644740908303054</v>
      </c>
      <c r="AK132" s="85">
        <f t="shared" si="28"/>
        <v>0.53386706405028306</v>
      </c>
      <c r="AM132" s="94">
        <v>129</v>
      </c>
      <c r="AN132" s="94">
        <f t="shared" si="32"/>
        <v>2.2514747350726849</v>
      </c>
      <c r="AO132" s="94">
        <f t="shared" si="29"/>
        <v>0.7364072475478719</v>
      </c>
      <c r="AP132" s="94">
        <f t="shared" si="30"/>
        <v>0.7026150182068478</v>
      </c>
    </row>
    <row r="133" spans="14:42" x14ac:dyDescent="0.35">
      <c r="N133" s="62">
        <v>131</v>
      </c>
      <c r="O133" s="62">
        <f t="shared" si="24"/>
        <v>2.2863813201125716</v>
      </c>
      <c r="P133" s="62">
        <f t="shared" ref="P133:P196" si="38">SIN(O133)*$B$4</f>
        <v>0.21509223036349004</v>
      </c>
      <c r="Q133" s="62">
        <f t="shared" ref="Q133:Q196" si="39">COS(O133)*$B$4+$B$4</f>
        <v>9.8023176737705442E-2</v>
      </c>
      <c r="S133" s="88">
        <v>131</v>
      </c>
      <c r="T133" s="88">
        <f t="shared" si="25"/>
        <v>2.2863813201125716</v>
      </c>
      <c r="U133" s="88">
        <f t="shared" ref="U133:U196" si="40">SIN(T133)*$B$5+$B$7</f>
        <v>1.5801864219679456</v>
      </c>
      <c r="V133" s="88">
        <f t="shared" ref="V133:V196" si="41">COS(T133)*$B$5+$B$5</f>
        <v>0.10490199615789531</v>
      </c>
      <c r="X133" s="89">
        <v>131</v>
      </c>
      <c r="Y133" s="89">
        <f t="shared" si="26"/>
        <v>2.2863813201125716</v>
      </c>
      <c r="Z133" s="89">
        <f t="shared" si="36"/>
        <v>1.4367916017256188</v>
      </c>
      <c r="AA133" s="89">
        <f t="shared" si="37"/>
        <v>0.22955321166609166</v>
      </c>
      <c r="AC133" s="90">
        <v>123</v>
      </c>
      <c r="AD133" s="90">
        <f t="shared" si="35"/>
        <v>2.1467549799530254</v>
      </c>
      <c r="AE133" s="90">
        <f t="shared" si="33"/>
        <v>0.72919214044603531</v>
      </c>
      <c r="AF133" s="90">
        <f t="shared" si="34"/>
        <v>0.38539299473945904</v>
      </c>
      <c r="AH133" s="85">
        <v>130</v>
      </c>
      <c r="AI133" s="85">
        <f t="shared" si="31"/>
        <v>2.2689280275926285</v>
      </c>
      <c r="AJ133" s="85">
        <f t="shared" si="27"/>
        <v>0.6643075680552355</v>
      </c>
      <c r="AK133" s="85">
        <f t="shared" si="28"/>
        <v>0.53366505577073253</v>
      </c>
      <c r="AM133" s="94">
        <v>130</v>
      </c>
      <c r="AN133" s="94">
        <f t="shared" si="32"/>
        <v>2.2689280275926285</v>
      </c>
      <c r="AO133" s="94">
        <f t="shared" si="29"/>
        <v>0.736240724772802</v>
      </c>
      <c r="AP133" s="94">
        <f t="shared" si="30"/>
        <v>0.70241300992729727</v>
      </c>
    </row>
    <row r="134" spans="14:42" x14ac:dyDescent="0.35">
      <c r="N134" s="62">
        <v>132</v>
      </c>
      <c r="O134" s="62">
        <f t="shared" ref="O134:O197" si="42">RADIANS(N134)</f>
        <v>2.3038346126325151</v>
      </c>
      <c r="P134" s="62">
        <f t="shared" si="38"/>
        <v>0.21179627526105735</v>
      </c>
      <c r="Q134" s="62">
        <f t="shared" si="39"/>
        <v>9.429777718772539E-2</v>
      </c>
      <c r="S134" s="88">
        <v>132</v>
      </c>
      <c r="T134" s="88">
        <f t="shared" ref="T134:T197" si="43">RADIANS(S134)</f>
        <v>2.3038346126325151</v>
      </c>
      <c r="U134" s="88">
        <f t="shared" si="40"/>
        <v>1.5766591717706053</v>
      </c>
      <c r="V134" s="88">
        <f t="shared" si="41"/>
        <v>0.10091516506054823</v>
      </c>
      <c r="X134" s="89">
        <v>132</v>
      </c>
      <c r="Y134" s="89">
        <f t="shared" ref="Y134:Y197" si="44">RADIANS(X134)</f>
        <v>2.3038346126325151</v>
      </c>
      <c r="Z134" s="89">
        <f t="shared" si="36"/>
        <v>1.4354616549299004</v>
      </c>
      <c r="AA134" s="89">
        <f t="shared" si="37"/>
        <v>0.2280499802687313</v>
      </c>
      <c r="AC134" s="90">
        <v>124</v>
      </c>
      <c r="AD134" s="90">
        <f t="shared" si="35"/>
        <v>2.1642082724729685</v>
      </c>
      <c r="AE134" s="90">
        <f t="shared" si="33"/>
        <v>0.72884535261198158</v>
      </c>
      <c r="AF134" s="90">
        <f t="shared" si="34"/>
        <v>0.38486905547505312</v>
      </c>
      <c r="AH134" s="85">
        <v>131</v>
      </c>
      <c r="AI134" s="85">
        <f t="shared" si="31"/>
        <v>2.2863813201125716</v>
      </c>
      <c r="AJ134" s="85">
        <f t="shared" ref="AJ134:AJ197" si="45">SIN(AI134)*0.015+$B$62</f>
        <v>0.66413754511179246</v>
      </c>
      <c r="AK134" s="85">
        <f t="shared" ref="AK134:AK197" si="46">COS(AI134)*0.015+$B$63</f>
        <v>0.53346598448117299</v>
      </c>
      <c r="AM134" s="94">
        <v>131</v>
      </c>
      <c r="AN134" s="94">
        <f t="shared" si="32"/>
        <v>2.2863813201125716</v>
      </c>
      <c r="AO134" s="94">
        <f t="shared" ref="AO134:AO197" si="47">SIN(AN134)*0.015+$B$64</f>
        <v>0.73607070182935896</v>
      </c>
      <c r="AP134" s="94">
        <f t="shared" ref="AP134:AP197" si="48">COS(AN134)*0.015+$B$65</f>
        <v>0.70221393863773773</v>
      </c>
    </row>
    <row r="135" spans="14:42" x14ac:dyDescent="0.35">
      <c r="N135" s="62">
        <v>133</v>
      </c>
      <c r="O135" s="62">
        <f t="shared" si="42"/>
        <v>2.3212879051524582</v>
      </c>
      <c r="P135" s="62">
        <f t="shared" si="38"/>
        <v>0.20843580496146361</v>
      </c>
      <c r="Q135" s="62">
        <f t="shared" si="39"/>
        <v>9.0630467382187968E-2</v>
      </c>
      <c r="S135" s="88">
        <v>133</v>
      </c>
      <c r="T135" s="88">
        <f t="shared" si="43"/>
        <v>2.3212879051524582</v>
      </c>
      <c r="U135" s="88">
        <f t="shared" si="40"/>
        <v>1.5730628789938472</v>
      </c>
      <c r="V135" s="88">
        <f t="shared" si="41"/>
        <v>9.6990500180937994E-2</v>
      </c>
      <c r="X135" s="89">
        <v>133</v>
      </c>
      <c r="Y135" s="89">
        <f t="shared" si="44"/>
        <v>2.3212879051524582</v>
      </c>
      <c r="Z135" s="89">
        <f t="shared" si="36"/>
        <v>1.4341056756862047</v>
      </c>
      <c r="AA135" s="89">
        <f t="shared" si="37"/>
        <v>0.22657018859281269</v>
      </c>
      <c r="AC135" s="90">
        <v>125</v>
      </c>
      <c r="AD135" s="90">
        <f t="shared" si="35"/>
        <v>2.1816615649929121</v>
      </c>
      <c r="AE135" s="90">
        <f t="shared" si="33"/>
        <v>0.72848947359440375</v>
      </c>
      <c r="AF135" s="90">
        <f t="shared" si="34"/>
        <v>0.38435124829136236</v>
      </c>
      <c r="AH135" s="85">
        <v>132</v>
      </c>
      <c r="AI135" s="85">
        <f t="shared" ref="AI135:AI198" si="49">RADIANS(AH135)</f>
        <v>2.3038346126325151</v>
      </c>
      <c r="AJ135" s="85">
        <f t="shared" si="45"/>
        <v>0.66396407379061173</v>
      </c>
      <c r="AK135" s="85">
        <f t="shared" si="46"/>
        <v>0.53326991082064779</v>
      </c>
      <c r="AM135" s="94">
        <v>132</v>
      </c>
      <c r="AN135" s="94">
        <f t="shared" ref="AN135:AN198" si="50">RADIANS(AM135)</f>
        <v>2.3038346126325151</v>
      </c>
      <c r="AO135" s="94">
        <f t="shared" si="47"/>
        <v>0.73589723050817824</v>
      </c>
      <c r="AP135" s="94">
        <f t="shared" si="48"/>
        <v>0.70201786497721252</v>
      </c>
    </row>
    <row r="136" spans="14:42" x14ac:dyDescent="0.35">
      <c r="N136" s="62">
        <v>134</v>
      </c>
      <c r="O136" s="62">
        <f t="shared" si="42"/>
        <v>2.3387411976724017</v>
      </c>
      <c r="P136" s="62">
        <f t="shared" si="38"/>
        <v>0.20501184309651554</v>
      </c>
      <c r="Q136" s="62">
        <f t="shared" si="39"/>
        <v>8.7022364419185733E-2</v>
      </c>
      <c r="S136" s="88">
        <v>134</v>
      </c>
      <c r="T136" s="88">
        <f t="shared" si="43"/>
        <v>2.3387411976724017</v>
      </c>
      <c r="U136" s="88">
        <f t="shared" si="40"/>
        <v>1.5693986391032886</v>
      </c>
      <c r="V136" s="88">
        <f t="shared" si="41"/>
        <v>9.3129197010005799E-2</v>
      </c>
      <c r="X136" s="89">
        <v>134</v>
      </c>
      <c r="Y136" s="89">
        <f t="shared" si="44"/>
        <v>2.3387411976724017</v>
      </c>
      <c r="Z136" s="89">
        <f t="shared" si="36"/>
        <v>1.4327240770389449</v>
      </c>
      <c r="AA136" s="89">
        <f t="shared" si="37"/>
        <v>0.22511428739721528</v>
      </c>
      <c r="AC136" s="90">
        <v>126</v>
      </c>
      <c r="AD136" s="90">
        <f t="shared" si="35"/>
        <v>2.1991148575128552</v>
      </c>
      <c r="AE136" s="90">
        <f t="shared" si="33"/>
        <v>0.72812461179749821</v>
      </c>
      <c r="AF136" s="90">
        <f t="shared" si="34"/>
        <v>0.38383973091747098</v>
      </c>
      <c r="AH136" s="85">
        <v>133</v>
      </c>
      <c r="AI136" s="85">
        <f t="shared" si="49"/>
        <v>2.3212879051524582</v>
      </c>
      <c r="AJ136" s="85">
        <f t="shared" si="45"/>
        <v>0.66378720693273841</v>
      </c>
      <c r="AK136" s="85">
        <f t="shared" si="46"/>
        <v>0.5330768945150931</v>
      </c>
      <c r="AM136" s="94">
        <v>133</v>
      </c>
      <c r="AN136" s="94">
        <f t="shared" si="50"/>
        <v>2.3212879051524582</v>
      </c>
      <c r="AO136" s="94">
        <f t="shared" si="47"/>
        <v>0.73572036365030491</v>
      </c>
      <c r="AP136" s="94">
        <f t="shared" si="48"/>
        <v>0.70182484867165784</v>
      </c>
    </row>
    <row r="137" spans="14:42" x14ac:dyDescent="0.35">
      <c r="N137" s="62">
        <v>135</v>
      </c>
      <c r="O137" s="62">
        <f t="shared" si="42"/>
        <v>2.3561944901923448</v>
      </c>
      <c r="P137" s="62">
        <f t="shared" si="38"/>
        <v>0.20152543263816605</v>
      </c>
      <c r="Q137" s="62">
        <f t="shared" si="39"/>
        <v>8.3474567361833979E-2</v>
      </c>
      <c r="S137" s="88">
        <v>135</v>
      </c>
      <c r="T137" s="88">
        <f t="shared" si="43"/>
        <v>2.3561944901923448</v>
      </c>
      <c r="U137" s="88">
        <f t="shared" si="40"/>
        <v>1.565667568261897</v>
      </c>
      <c r="V137" s="88">
        <f t="shared" si="41"/>
        <v>8.9332431738103013E-2</v>
      </c>
      <c r="X137" s="89">
        <v>135</v>
      </c>
      <c r="Y137" s="89">
        <f t="shared" si="44"/>
        <v>2.3561944901923448</v>
      </c>
      <c r="Z137" s="89">
        <f t="shared" si="36"/>
        <v>1.4313172798364531</v>
      </c>
      <c r="AA137" s="89">
        <f t="shared" si="37"/>
        <v>0.22368272016354704</v>
      </c>
      <c r="AC137" s="90">
        <v>127</v>
      </c>
      <c r="AD137" s="90">
        <f t="shared" si="35"/>
        <v>2.2165681500327987</v>
      </c>
      <c r="AE137" s="90">
        <f t="shared" si="33"/>
        <v>0.7277508783617026</v>
      </c>
      <c r="AF137" s="90">
        <f t="shared" si="34"/>
        <v>0.38333465916652631</v>
      </c>
      <c r="AH137" s="85">
        <v>134</v>
      </c>
      <c r="AI137" s="85">
        <f t="shared" si="49"/>
        <v>2.3387411976724017</v>
      </c>
      <c r="AJ137" s="85">
        <f t="shared" si="45"/>
        <v>0.66360699841353055</v>
      </c>
      <c r="AK137" s="85">
        <f t="shared" si="46"/>
        <v>0.53288699435914566</v>
      </c>
      <c r="AM137" s="94">
        <v>134</v>
      </c>
      <c r="AN137" s="94">
        <f t="shared" si="50"/>
        <v>2.3387411976724017</v>
      </c>
      <c r="AO137" s="94">
        <f t="shared" si="47"/>
        <v>0.73554015513109705</v>
      </c>
      <c r="AP137" s="94">
        <f t="shared" si="48"/>
        <v>0.7016349485157104</v>
      </c>
    </row>
    <row r="138" spans="14:42" x14ac:dyDescent="0.35">
      <c r="N138" s="62">
        <v>136</v>
      </c>
      <c r="O138" s="62">
        <f t="shared" si="42"/>
        <v>2.3736477827122884</v>
      </c>
      <c r="P138" s="62">
        <f t="shared" si="38"/>
        <v>0.19797763558081416</v>
      </c>
      <c r="Q138" s="62">
        <f t="shared" si="39"/>
        <v>7.9988156903484403E-2</v>
      </c>
      <c r="S138" s="88">
        <v>136</v>
      </c>
      <c r="T138" s="88">
        <f t="shared" si="43"/>
        <v>2.3736477827122884</v>
      </c>
      <c r="U138" s="88">
        <f t="shared" si="40"/>
        <v>1.5618708029899941</v>
      </c>
      <c r="V138" s="88">
        <f t="shared" si="41"/>
        <v>8.5601360896711387E-2</v>
      </c>
      <c r="X138" s="89">
        <v>136</v>
      </c>
      <c r="Y138" s="89">
        <f t="shared" si="44"/>
        <v>2.3736477827122884</v>
      </c>
      <c r="Z138" s="89">
        <f t="shared" si="36"/>
        <v>1.4298857126027849</v>
      </c>
      <c r="AA138" s="89">
        <f t="shared" si="37"/>
        <v>0.22227592296105508</v>
      </c>
      <c r="AC138" s="90">
        <v>128</v>
      </c>
      <c r="AD138" s="90">
        <f t="shared" si="35"/>
        <v>2.2340214425527418</v>
      </c>
      <c r="AE138" s="90">
        <f t="shared" si="33"/>
        <v>0.72736838712984209</v>
      </c>
      <c r="AF138" s="90">
        <f t="shared" si="34"/>
        <v>0.38283618688827631</v>
      </c>
      <c r="AH138" s="85">
        <v>135</v>
      </c>
      <c r="AI138" s="85">
        <f t="shared" si="49"/>
        <v>2.3561944901923448</v>
      </c>
      <c r="AJ138" s="85">
        <f t="shared" si="45"/>
        <v>0.66342350312624909</v>
      </c>
      <c r="AK138" s="85">
        <f t="shared" si="46"/>
        <v>0.53270026819823235</v>
      </c>
      <c r="AM138" s="94">
        <v>135</v>
      </c>
      <c r="AN138" s="94">
        <f t="shared" si="50"/>
        <v>2.3561944901923448</v>
      </c>
      <c r="AO138" s="94">
        <f t="shared" si="47"/>
        <v>0.7353566598438156</v>
      </c>
      <c r="AP138" s="94">
        <f t="shared" si="48"/>
        <v>0.70144822235479709</v>
      </c>
    </row>
    <row r="139" spans="14:42" x14ac:dyDescent="0.35">
      <c r="N139" s="62">
        <v>137</v>
      </c>
      <c r="O139" s="62">
        <f t="shared" si="42"/>
        <v>2.3911010752322315</v>
      </c>
      <c r="P139" s="62">
        <f t="shared" si="38"/>
        <v>0.19436953261781209</v>
      </c>
      <c r="Q139" s="62">
        <f t="shared" si="39"/>
        <v>7.6564195038536426E-2</v>
      </c>
      <c r="S139" s="88">
        <v>137</v>
      </c>
      <c r="T139" s="88">
        <f t="shared" si="43"/>
        <v>2.3911010752322315</v>
      </c>
      <c r="U139" s="88">
        <f t="shared" si="40"/>
        <v>1.5580094998190621</v>
      </c>
      <c r="V139" s="88">
        <f t="shared" si="41"/>
        <v>8.1937121006152996E-2</v>
      </c>
      <c r="X139" s="89">
        <v>137</v>
      </c>
      <c r="Y139" s="89">
        <f t="shared" si="44"/>
        <v>2.3911010752322315</v>
      </c>
      <c r="Z139" s="89">
        <f t="shared" si="36"/>
        <v>1.4284298114071874</v>
      </c>
      <c r="AA139" s="89">
        <f t="shared" si="37"/>
        <v>0.22089432431379538</v>
      </c>
      <c r="AC139" s="90">
        <v>129</v>
      </c>
      <c r="AD139" s="90">
        <f t="shared" si="35"/>
        <v>2.2514747350726849</v>
      </c>
      <c r="AE139" s="90">
        <f t="shared" si="33"/>
        <v>0.726977254612451</v>
      </c>
      <c r="AF139" s="90">
        <f t="shared" si="34"/>
        <v>0.38234446592220589</v>
      </c>
      <c r="AH139" s="85">
        <v>136</v>
      </c>
      <c r="AI139" s="85">
        <f t="shared" si="49"/>
        <v>2.3736477827122884</v>
      </c>
      <c r="AJ139" s="85">
        <f t="shared" si="45"/>
        <v>0.66323677696533578</v>
      </c>
      <c r="AK139" s="85">
        <f t="shared" si="46"/>
        <v>0.5325167729109509</v>
      </c>
      <c r="AM139" s="94">
        <v>136</v>
      </c>
      <c r="AN139" s="94">
        <f t="shared" si="50"/>
        <v>2.3736477827122884</v>
      </c>
      <c r="AO139" s="94">
        <f t="shared" si="47"/>
        <v>0.73516993368290229</v>
      </c>
      <c r="AP139" s="94">
        <f t="shared" si="48"/>
        <v>0.70126472706751564</v>
      </c>
    </row>
    <row r="140" spans="14:42" x14ac:dyDescent="0.35">
      <c r="N140" s="62">
        <v>138</v>
      </c>
      <c r="O140" s="62">
        <f t="shared" si="42"/>
        <v>2.4085543677521746</v>
      </c>
      <c r="P140" s="62">
        <f t="shared" si="38"/>
        <v>0.19070222281227461</v>
      </c>
      <c r="Q140" s="62">
        <f t="shared" si="39"/>
        <v>7.320372473894271E-2</v>
      </c>
      <c r="S140" s="88">
        <v>138</v>
      </c>
      <c r="T140" s="88">
        <f t="shared" si="43"/>
        <v>2.4085543677521746</v>
      </c>
      <c r="U140" s="88">
        <f t="shared" si="40"/>
        <v>1.5540848349394518</v>
      </c>
      <c r="V140" s="88">
        <f t="shared" si="41"/>
        <v>7.834082822939481E-2</v>
      </c>
      <c r="X140" s="89">
        <v>138</v>
      </c>
      <c r="Y140" s="89">
        <f t="shared" si="44"/>
        <v>2.4085543677521746</v>
      </c>
      <c r="Z140" s="89">
        <f t="shared" si="36"/>
        <v>1.4269500197312688</v>
      </c>
      <c r="AA140" s="89">
        <f t="shared" si="37"/>
        <v>0.21953834507009967</v>
      </c>
      <c r="AC140" s="90">
        <v>130</v>
      </c>
      <c r="AD140" s="90">
        <f t="shared" si="35"/>
        <v>2.2689280275926285</v>
      </c>
      <c r="AE140" s="90">
        <f t="shared" si="33"/>
        <v>0.72657759995228322</v>
      </c>
      <c r="AF140" s="90">
        <f t="shared" si="34"/>
        <v>0.38185964605128464</v>
      </c>
      <c r="AH140" s="85">
        <v>137</v>
      </c>
      <c r="AI140" s="85">
        <f t="shared" si="49"/>
        <v>2.3911010752322315</v>
      </c>
      <c r="AJ140" s="85">
        <f t="shared" si="45"/>
        <v>0.66304687680938834</v>
      </c>
      <c r="AK140" s="85">
        <f t="shared" si="46"/>
        <v>0.53233656439174304</v>
      </c>
      <c r="AM140" s="94">
        <v>137</v>
      </c>
      <c r="AN140" s="94">
        <f t="shared" si="50"/>
        <v>2.3911010752322315</v>
      </c>
      <c r="AO140" s="94">
        <f t="shared" si="47"/>
        <v>0.73498003352695485</v>
      </c>
      <c r="AP140" s="94">
        <f t="shared" si="48"/>
        <v>0.70108451854830778</v>
      </c>
    </row>
    <row r="141" spans="14:42" x14ac:dyDescent="0.35">
      <c r="N141" s="62">
        <v>139</v>
      </c>
      <c r="O141" s="62">
        <f t="shared" si="42"/>
        <v>2.4260076602721181</v>
      </c>
      <c r="P141" s="62">
        <f t="shared" si="38"/>
        <v>0.18697682326229456</v>
      </c>
      <c r="Q141" s="62">
        <f t="shared" si="39"/>
        <v>6.9907769636509964E-2</v>
      </c>
      <c r="S141" s="88">
        <v>139</v>
      </c>
      <c r="T141" s="88">
        <f t="shared" si="43"/>
        <v>2.4260076602721181</v>
      </c>
      <c r="U141" s="88">
        <f t="shared" si="40"/>
        <v>1.5500980038421048</v>
      </c>
      <c r="V141" s="88">
        <f t="shared" si="41"/>
        <v>7.4813578032054545E-2</v>
      </c>
      <c r="X141" s="89">
        <v>139</v>
      </c>
      <c r="Y141" s="89">
        <f t="shared" si="44"/>
        <v>2.4260076602721181</v>
      </c>
      <c r="Z141" s="89">
        <f t="shared" si="36"/>
        <v>1.4254467883339084</v>
      </c>
      <c r="AA141" s="89">
        <f t="shared" si="37"/>
        <v>0.21820839827438121</v>
      </c>
      <c r="AC141" s="90">
        <v>131</v>
      </c>
      <c r="AD141" s="90">
        <f t="shared" si="35"/>
        <v>2.2863813201125716</v>
      </c>
      <c r="AE141" s="90">
        <f t="shared" ref="AE141:AE204" si="51">SIN(AD141)*$B$10+$E$3</f>
        <v>0.72616954488801988</v>
      </c>
      <c r="AF141" s="90">
        <f t="shared" ref="AF141:AF204" si="52">COS(AD141)*$B$10+$B$14</f>
        <v>0.38138187495634179</v>
      </c>
      <c r="AH141" s="85">
        <v>138</v>
      </c>
      <c r="AI141" s="85">
        <f t="shared" si="49"/>
        <v>2.4085543677521746</v>
      </c>
      <c r="AJ141" s="85">
        <f t="shared" si="45"/>
        <v>0.66285386050383366</v>
      </c>
      <c r="AK141" s="85">
        <f t="shared" si="46"/>
        <v>0.53215969753386971</v>
      </c>
      <c r="AM141" s="94">
        <v>138</v>
      </c>
      <c r="AN141" s="94">
        <f t="shared" si="50"/>
        <v>2.4085543677521746</v>
      </c>
      <c r="AO141" s="94">
        <f t="shared" si="47"/>
        <v>0.73478701722140016</v>
      </c>
      <c r="AP141" s="94">
        <f t="shared" si="48"/>
        <v>0.70090765169043445</v>
      </c>
    </row>
    <row r="142" spans="14:42" x14ac:dyDescent="0.35">
      <c r="N142" s="62">
        <v>140</v>
      </c>
      <c r="O142" s="62">
        <f t="shared" si="42"/>
        <v>2.4434609527920612</v>
      </c>
      <c r="P142" s="62">
        <f t="shared" si="38"/>
        <v>0.18319446876066373</v>
      </c>
      <c r="Q142" s="62">
        <f t="shared" si="39"/>
        <v>6.6677333711091302E-2</v>
      </c>
      <c r="S142" s="88">
        <v>140</v>
      </c>
      <c r="T142" s="88">
        <f t="shared" si="43"/>
        <v>2.4434609527920612</v>
      </c>
      <c r="U142" s="88">
        <f t="shared" si="40"/>
        <v>1.5460502209543947</v>
      </c>
      <c r="V142" s="88">
        <f t="shared" si="41"/>
        <v>7.1356444848711731E-2</v>
      </c>
      <c r="X142" s="89">
        <v>140</v>
      </c>
      <c r="Y142" s="89">
        <f t="shared" si="44"/>
        <v>2.4434609527920612</v>
      </c>
      <c r="Z142" s="89">
        <f t="shared" si="36"/>
        <v>1.4239205751139521</v>
      </c>
      <c r="AA142" s="89">
        <f t="shared" si="37"/>
        <v>0.21690488904131755</v>
      </c>
      <c r="AC142" s="90">
        <v>132</v>
      </c>
      <c r="AD142" s="90">
        <f t="shared" ref="AD142:AD205" si="53">RADIANS(AC142)</f>
        <v>2.3038346126325151</v>
      </c>
      <c r="AE142" s="90">
        <f t="shared" si="51"/>
        <v>0.72575321371718626</v>
      </c>
      <c r="AF142" s="90">
        <f t="shared" si="52"/>
        <v>0.38091129817108116</v>
      </c>
      <c r="AH142" s="85">
        <v>139</v>
      </c>
      <c r="AI142" s="85">
        <f t="shared" si="49"/>
        <v>2.4260076602721181</v>
      </c>
      <c r="AJ142" s="85">
        <f t="shared" si="45"/>
        <v>0.66265778684330845</v>
      </c>
      <c r="AK142" s="85">
        <f t="shared" si="46"/>
        <v>0.53198622621268898</v>
      </c>
      <c r="AM142" s="94">
        <v>139</v>
      </c>
      <c r="AN142" s="94">
        <f t="shared" si="50"/>
        <v>2.4260076602721181</v>
      </c>
      <c r="AO142" s="94">
        <f t="shared" si="47"/>
        <v>0.73459094356087495</v>
      </c>
      <c r="AP142" s="94">
        <f t="shared" si="48"/>
        <v>0.70073418036925372</v>
      </c>
    </row>
    <row r="143" spans="14:42" x14ac:dyDescent="0.35">
      <c r="N143" s="62">
        <v>141</v>
      </c>
      <c r="O143" s="62">
        <f t="shared" si="42"/>
        <v>2.4609142453120048</v>
      </c>
      <c r="P143" s="62">
        <f t="shared" si="38"/>
        <v>0.17935631144920364</v>
      </c>
      <c r="Q143" s="62">
        <f t="shared" si="39"/>
        <v>6.3513400984763296E-2</v>
      </c>
      <c r="S143" s="88">
        <v>141</v>
      </c>
      <c r="T143" s="88">
        <f t="shared" si="43"/>
        <v>2.4609142453120048</v>
      </c>
      <c r="U143" s="88">
        <f t="shared" si="40"/>
        <v>1.5419427192702004</v>
      </c>
      <c r="V143" s="88">
        <f t="shared" si="41"/>
        <v>6.7970481755623868E-2</v>
      </c>
      <c r="X143" s="89">
        <v>141</v>
      </c>
      <c r="Y143" s="89">
        <f t="shared" si="44"/>
        <v>2.4609142453120048</v>
      </c>
      <c r="Z143" s="89">
        <f t="shared" si="36"/>
        <v>1.4223718449707314</v>
      </c>
      <c r="AA143" s="89">
        <f t="shared" si="37"/>
        <v>0.21562821443244834</v>
      </c>
      <c r="AC143" s="90">
        <v>133</v>
      </c>
      <c r="AD143" s="90">
        <f t="shared" si="53"/>
        <v>2.3212879051524582</v>
      </c>
      <c r="AE143" s="90">
        <f t="shared" si="51"/>
        <v>0.72532873325829017</v>
      </c>
      <c r="AF143" s="90">
        <f t="shared" si="52"/>
        <v>0.38044805903775009</v>
      </c>
      <c r="AH143" s="85">
        <v>140</v>
      </c>
      <c r="AI143" s="85">
        <f t="shared" si="49"/>
        <v>2.4434609527920612</v>
      </c>
      <c r="AJ143" s="85">
        <f t="shared" si="45"/>
        <v>0.66245871555374891</v>
      </c>
      <c r="AK143" s="85">
        <f t="shared" si="46"/>
        <v>0.53181620326924595</v>
      </c>
      <c r="AM143" s="94">
        <v>140</v>
      </c>
      <c r="AN143" s="94">
        <f t="shared" si="50"/>
        <v>2.4434609527920612</v>
      </c>
      <c r="AO143" s="94">
        <f t="shared" si="47"/>
        <v>0.73439187227131542</v>
      </c>
      <c r="AP143" s="94">
        <f t="shared" si="48"/>
        <v>0.70056415742581069</v>
      </c>
    </row>
    <row r="144" spans="14:42" x14ac:dyDescent="0.35">
      <c r="N144" s="62">
        <v>142</v>
      </c>
      <c r="O144" s="62">
        <f t="shared" si="42"/>
        <v>2.4783675378319479</v>
      </c>
      <c r="P144" s="62">
        <f t="shared" si="38"/>
        <v>0.17546352046781263</v>
      </c>
      <c r="Q144" s="62">
        <f t="shared" si="39"/>
        <v>6.0416935222084245E-2</v>
      </c>
      <c r="S144" s="88">
        <v>142</v>
      </c>
      <c r="T144" s="88">
        <f t="shared" si="43"/>
        <v>2.4783675378319479</v>
      </c>
      <c r="U144" s="88">
        <f t="shared" si="40"/>
        <v>1.5377767499743258</v>
      </c>
      <c r="V144" s="88">
        <f t="shared" si="41"/>
        <v>6.4656720149949831E-2</v>
      </c>
      <c r="X144" s="89">
        <v>142</v>
      </c>
      <c r="Y144" s="89">
        <f t="shared" si="44"/>
        <v>2.4783675378319479</v>
      </c>
      <c r="Z144" s="89">
        <f t="shared" si="36"/>
        <v>1.4208010696624509</v>
      </c>
      <c r="AA144" s="89">
        <f t="shared" si="37"/>
        <v>0.21437876333522699</v>
      </c>
      <c r="AC144" s="90">
        <v>134</v>
      </c>
      <c r="AD144" s="90">
        <f t="shared" si="53"/>
        <v>2.3387411976724017</v>
      </c>
      <c r="AE144" s="90">
        <f t="shared" si="51"/>
        <v>0.72489623281219151</v>
      </c>
      <c r="AF144" s="90">
        <f t="shared" si="52"/>
        <v>0.37999229866347611</v>
      </c>
      <c r="AH144" s="85">
        <v>141</v>
      </c>
      <c r="AI144" s="85">
        <f t="shared" si="49"/>
        <v>2.4609142453120048</v>
      </c>
      <c r="AJ144" s="85">
        <f t="shared" si="45"/>
        <v>0.66225670727419839</v>
      </c>
      <c r="AK144" s="85">
        <f t="shared" si="46"/>
        <v>0.53164968049417605</v>
      </c>
      <c r="AM144" s="94">
        <v>141</v>
      </c>
      <c r="AN144" s="94">
        <f t="shared" si="50"/>
        <v>2.4609142453120048</v>
      </c>
      <c r="AO144" s="94">
        <f t="shared" si="47"/>
        <v>0.73418986399176489</v>
      </c>
      <c r="AP144" s="94">
        <f t="shared" si="48"/>
        <v>0.70039763465074079</v>
      </c>
    </row>
    <row r="145" spans="14:42" x14ac:dyDescent="0.35">
      <c r="N145" s="62">
        <v>143</v>
      </c>
      <c r="O145" s="62">
        <f t="shared" si="42"/>
        <v>2.4958208303518914</v>
      </c>
      <c r="P145" s="62">
        <f t="shared" si="38"/>
        <v>0.17151728159833371</v>
      </c>
      <c r="Q145" s="62">
        <f t="shared" si="39"/>
        <v>5.7388879636521506E-2</v>
      </c>
      <c r="S145" s="88">
        <v>143</v>
      </c>
      <c r="T145" s="88">
        <f t="shared" si="43"/>
        <v>2.4958208303518914</v>
      </c>
      <c r="U145" s="88">
        <f t="shared" si="40"/>
        <v>1.5335535820613748</v>
      </c>
      <c r="V145" s="88">
        <f t="shared" si="41"/>
        <v>6.1416169435575652E-2</v>
      </c>
      <c r="X145" s="89">
        <v>143</v>
      </c>
      <c r="Y145" s="89">
        <f t="shared" si="44"/>
        <v>2.4958208303518914</v>
      </c>
      <c r="Z145" s="89">
        <f t="shared" si="36"/>
        <v>1.4192087276624856</v>
      </c>
      <c r="AA145" s="89">
        <f t="shared" si="37"/>
        <v>0.2131569163445613</v>
      </c>
      <c r="AC145" s="90">
        <v>135</v>
      </c>
      <c r="AD145" s="90">
        <f t="shared" si="53"/>
        <v>2.3561944901923448</v>
      </c>
      <c r="AE145" s="90">
        <f t="shared" si="51"/>
        <v>0.7244558441227158</v>
      </c>
      <c r="AF145" s="90">
        <f t="shared" si="52"/>
        <v>0.37954415587728429</v>
      </c>
      <c r="AH145" s="85">
        <v>142</v>
      </c>
      <c r="AI145" s="85">
        <f t="shared" si="49"/>
        <v>2.4783675378319479</v>
      </c>
      <c r="AJ145" s="85">
        <f t="shared" si="45"/>
        <v>0.66205182353833569</v>
      </c>
      <c r="AK145" s="85">
        <f t="shared" si="46"/>
        <v>0.53148670861192981</v>
      </c>
      <c r="AM145" s="94">
        <v>142</v>
      </c>
      <c r="AN145" s="94">
        <f t="shared" si="50"/>
        <v>2.4783675378319479</v>
      </c>
      <c r="AO145" s="94">
        <f t="shared" si="47"/>
        <v>0.7339849802559022</v>
      </c>
      <c r="AP145" s="94">
        <f t="shared" si="48"/>
        <v>0.70023466276849455</v>
      </c>
    </row>
    <row r="146" spans="14:42" x14ac:dyDescent="0.35">
      <c r="N146" s="62">
        <v>144</v>
      </c>
      <c r="O146" s="62">
        <f t="shared" si="42"/>
        <v>2.5132741228718345</v>
      </c>
      <c r="P146" s="62">
        <f t="shared" si="38"/>
        <v>0.16751879690335486</v>
      </c>
      <c r="Q146" s="62">
        <f t="shared" si="39"/>
        <v>5.443015660313999E-2</v>
      </c>
      <c r="S146" s="88">
        <v>144</v>
      </c>
      <c r="T146" s="88">
        <f t="shared" si="43"/>
        <v>2.5132741228718345</v>
      </c>
      <c r="U146" s="88">
        <f t="shared" si="40"/>
        <v>1.5292745019492044</v>
      </c>
      <c r="V146" s="88">
        <f t="shared" si="41"/>
        <v>5.8249816715641056E-2</v>
      </c>
      <c r="X146" s="89">
        <v>144</v>
      </c>
      <c r="Y146" s="89">
        <f t="shared" si="44"/>
        <v>2.5132741228718345</v>
      </c>
      <c r="Z146" s="89">
        <f t="shared" si="36"/>
        <v>1.4175953040136344</v>
      </c>
      <c r="AA146" s="89">
        <f t="shared" si="37"/>
        <v>0.21196304564688107</v>
      </c>
      <c r="AC146" s="90">
        <v>136</v>
      </c>
      <c r="AD146" s="90">
        <f t="shared" si="53"/>
        <v>2.3736477827122884</v>
      </c>
      <c r="AE146" s="90">
        <f t="shared" si="51"/>
        <v>0.72400770133652392</v>
      </c>
      <c r="AF146" s="90">
        <f t="shared" si="52"/>
        <v>0.37910376718780858</v>
      </c>
      <c r="AH146" s="85">
        <v>143</v>
      </c>
      <c r="AI146" s="85">
        <f t="shared" si="49"/>
        <v>2.4958208303518914</v>
      </c>
      <c r="AJ146" s="85">
        <f t="shared" si="45"/>
        <v>0.66184412675573157</v>
      </c>
      <c r="AK146" s="85">
        <f t="shared" si="46"/>
        <v>0.53132733726532122</v>
      </c>
      <c r="AM146" s="94">
        <v>143</v>
      </c>
      <c r="AN146" s="94">
        <f t="shared" si="50"/>
        <v>2.4958208303518914</v>
      </c>
      <c r="AO146" s="94">
        <f t="shared" si="47"/>
        <v>0.73377728347329807</v>
      </c>
      <c r="AP146" s="94">
        <f t="shared" si="48"/>
        <v>0.70007529142188596</v>
      </c>
    </row>
    <row r="147" spans="14:42" x14ac:dyDescent="0.35">
      <c r="N147" s="62">
        <v>145</v>
      </c>
      <c r="O147" s="62">
        <f t="shared" si="42"/>
        <v>2.530727415391778</v>
      </c>
      <c r="P147" s="62">
        <f t="shared" si="38"/>
        <v>0.16346928436004807</v>
      </c>
      <c r="Q147" s="62">
        <f t="shared" si="39"/>
        <v>5.1541667377637296E-2</v>
      </c>
      <c r="S147" s="88">
        <v>145</v>
      </c>
      <c r="T147" s="88">
        <f t="shared" si="43"/>
        <v>2.530727415391778</v>
      </c>
      <c r="U147" s="88">
        <f t="shared" si="40"/>
        <v>1.5249408130870692</v>
      </c>
      <c r="V147" s="88">
        <f t="shared" si="41"/>
        <v>5.515862649185746E-2</v>
      </c>
      <c r="X147" s="89">
        <v>145</v>
      </c>
      <c r="Y147" s="89">
        <f t="shared" si="44"/>
        <v>2.530727415391778</v>
      </c>
      <c r="Z147" s="89">
        <f t="shared" si="36"/>
        <v>1.4159612901803704</v>
      </c>
      <c r="AA147" s="89">
        <f t="shared" si="37"/>
        <v>0.2107975149067659</v>
      </c>
      <c r="AC147" s="90">
        <v>137</v>
      </c>
      <c r="AD147" s="90">
        <f t="shared" si="53"/>
        <v>2.3911010752322315</v>
      </c>
      <c r="AE147" s="90">
        <f t="shared" si="51"/>
        <v>0.72355194096225006</v>
      </c>
      <c r="AF147" s="90">
        <f t="shared" si="52"/>
        <v>0.37867126674170987</v>
      </c>
      <c r="AH147" s="85">
        <v>144</v>
      </c>
      <c r="AI147" s="85">
        <f t="shared" si="49"/>
        <v>2.5132741228718345</v>
      </c>
      <c r="AJ147" s="85">
        <f t="shared" si="45"/>
        <v>0.66163368019283797</v>
      </c>
      <c r="AK147" s="85">
        <f t="shared" si="46"/>
        <v>0.53117161500040644</v>
      </c>
      <c r="AM147" s="94">
        <v>144</v>
      </c>
      <c r="AN147" s="94">
        <f t="shared" si="50"/>
        <v>2.5132741228718345</v>
      </c>
      <c r="AO147" s="94">
        <f t="shared" si="47"/>
        <v>0.73356683691040447</v>
      </c>
      <c r="AP147" s="94">
        <f t="shared" si="48"/>
        <v>0.69991956915697118</v>
      </c>
    </row>
    <row r="148" spans="14:42" x14ac:dyDescent="0.35">
      <c r="N148" s="62">
        <v>146</v>
      </c>
      <c r="O148" s="62">
        <f t="shared" si="42"/>
        <v>2.5481807079117211</v>
      </c>
      <c r="P148" s="62">
        <f t="shared" si="38"/>
        <v>0.15936997748916285</v>
      </c>
      <c r="Q148" s="62">
        <f t="shared" si="39"/>
        <v>4.872429182181312E-2</v>
      </c>
      <c r="S148" s="88">
        <v>146</v>
      </c>
      <c r="T148" s="88">
        <f t="shared" si="43"/>
        <v>2.5481807079117211</v>
      </c>
      <c r="U148" s="88">
        <f t="shared" si="40"/>
        <v>1.5205538355585779</v>
      </c>
      <c r="V148" s="88">
        <f t="shared" si="41"/>
        <v>5.2143540370712282E-2</v>
      </c>
      <c r="X148" s="89">
        <v>146</v>
      </c>
      <c r="Y148" s="89">
        <f t="shared" si="44"/>
        <v>2.5481807079117211</v>
      </c>
      <c r="Z148" s="89">
        <f t="shared" si="36"/>
        <v>1.4143071838991359</v>
      </c>
      <c r="AA148" s="89">
        <f t="shared" si="37"/>
        <v>0.2096606791561702</v>
      </c>
      <c r="AC148" s="90">
        <v>138</v>
      </c>
      <c r="AD148" s="90">
        <f t="shared" si="53"/>
        <v>2.4085543677521746</v>
      </c>
      <c r="AE148" s="90">
        <f t="shared" si="51"/>
        <v>0.72308870182891893</v>
      </c>
      <c r="AF148" s="90">
        <f t="shared" si="52"/>
        <v>0.37824678628281383</v>
      </c>
      <c r="AH148" s="85">
        <v>145</v>
      </c>
      <c r="AI148" s="85">
        <f t="shared" si="49"/>
        <v>2.530727415391778</v>
      </c>
      <c r="AJ148" s="85">
        <f t="shared" si="45"/>
        <v>0.66142054795371652</v>
      </c>
      <c r="AK148" s="85">
        <f t="shared" si="46"/>
        <v>0.53101958925169568</v>
      </c>
      <c r="AM148" s="94">
        <v>145</v>
      </c>
      <c r="AN148" s="94">
        <f t="shared" si="50"/>
        <v>2.530727415391778</v>
      </c>
      <c r="AO148" s="94">
        <f t="shared" si="47"/>
        <v>0.73335370467128302</v>
      </c>
      <c r="AP148" s="94">
        <f t="shared" si="48"/>
        <v>0.69976754340826042</v>
      </c>
    </row>
    <row r="149" spans="14:42" x14ac:dyDescent="0.35">
      <c r="N149" s="62">
        <v>147</v>
      </c>
      <c r="O149" s="62">
        <f t="shared" si="42"/>
        <v>2.5656340004316642</v>
      </c>
      <c r="P149" s="62">
        <f t="shared" si="38"/>
        <v>0.15522212497928278</v>
      </c>
      <c r="Q149" s="62">
        <f t="shared" si="39"/>
        <v>4.5978888135554175E-2</v>
      </c>
      <c r="S149" s="88">
        <v>147</v>
      </c>
      <c r="T149" s="88">
        <f t="shared" si="43"/>
        <v>2.5656340004316642</v>
      </c>
      <c r="U149" s="88">
        <f t="shared" si="40"/>
        <v>1.5161149056795833</v>
      </c>
      <c r="V149" s="88">
        <f t="shared" si="41"/>
        <v>4.9205476776645718E-2</v>
      </c>
      <c r="X149" s="89">
        <v>147</v>
      </c>
      <c r="Y149" s="89">
        <f t="shared" si="44"/>
        <v>2.5656340004316642</v>
      </c>
      <c r="Z149" s="89">
        <f t="shared" si="36"/>
        <v>1.4126334890267283</v>
      </c>
      <c r="AA149" s="89">
        <f t="shared" si="37"/>
        <v>0.20855288468627625</v>
      </c>
      <c r="AC149" s="90">
        <v>139</v>
      </c>
      <c r="AD149" s="90">
        <f t="shared" si="53"/>
        <v>2.4260076602721181</v>
      </c>
      <c r="AE149" s="90">
        <f t="shared" si="51"/>
        <v>0.7226181250436583</v>
      </c>
      <c r="AF149" s="90">
        <f t="shared" si="52"/>
        <v>0.37783045511198021</v>
      </c>
      <c r="AH149" s="85">
        <v>146</v>
      </c>
      <c r="AI149" s="85">
        <f t="shared" si="49"/>
        <v>2.5481807079117211</v>
      </c>
      <c r="AJ149" s="85">
        <f t="shared" si="45"/>
        <v>0.66120479496051199</v>
      </c>
      <c r="AK149" s="85">
        <f t="shared" si="46"/>
        <v>0.53087130632770496</v>
      </c>
      <c r="AM149" s="94">
        <v>146</v>
      </c>
      <c r="AN149" s="94">
        <f t="shared" si="50"/>
        <v>2.5481807079117211</v>
      </c>
      <c r="AO149" s="94">
        <f t="shared" si="47"/>
        <v>0.73313795167807849</v>
      </c>
      <c r="AP149" s="94">
        <f t="shared" si="48"/>
        <v>0.6996192604842697</v>
      </c>
    </row>
    <row r="150" spans="14:42" x14ac:dyDescent="0.35">
      <c r="N150" s="62">
        <v>148</v>
      </c>
      <c r="O150" s="62">
        <f t="shared" si="42"/>
        <v>2.5830872929516078</v>
      </c>
      <c r="P150" s="62">
        <f t="shared" si="38"/>
        <v>0.15102699030646338</v>
      </c>
      <c r="Q150" s="62">
        <f t="shared" si="39"/>
        <v>4.33062925954186E-2</v>
      </c>
      <c r="S150" s="88">
        <v>148</v>
      </c>
      <c r="T150" s="88">
        <f t="shared" si="43"/>
        <v>2.5830872929516078</v>
      </c>
      <c r="U150" s="88">
        <f t="shared" si="40"/>
        <v>1.5116253755911275</v>
      </c>
      <c r="V150" s="88">
        <f t="shared" si="41"/>
        <v>4.6345330672290075E-2</v>
      </c>
      <c r="X150" s="89">
        <v>148</v>
      </c>
      <c r="Y150" s="89">
        <f t="shared" si="44"/>
        <v>2.5830872929516078</v>
      </c>
      <c r="Z150" s="89">
        <f t="shared" si="36"/>
        <v>1.4109407153868188</v>
      </c>
      <c r="AA150" s="89">
        <f t="shared" si="37"/>
        <v>0.20747446894201099</v>
      </c>
      <c r="AC150" s="90">
        <v>140</v>
      </c>
      <c r="AD150" s="90">
        <f t="shared" si="53"/>
        <v>2.4434609527920612</v>
      </c>
      <c r="AE150" s="90">
        <f t="shared" si="51"/>
        <v>0.72214035394871545</v>
      </c>
      <c r="AF150" s="90">
        <f t="shared" si="52"/>
        <v>0.37742240004771682</v>
      </c>
      <c r="AH150" s="85">
        <v>147</v>
      </c>
      <c r="AI150" s="85">
        <f t="shared" si="49"/>
        <v>2.5656340004316642</v>
      </c>
      <c r="AJ150" s="85">
        <f t="shared" si="45"/>
        <v>0.66098648693367623</v>
      </c>
      <c r="AK150" s="85">
        <f t="shared" si="46"/>
        <v>0.5307268113968493</v>
      </c>
      <c r="AM150" s="94">
        <v>147</v>
      </c>
      <c r="AN150" s="94">
        <f t="shared" si="50"/>
        <v>2.5656340004316642</v>
      </c>
      <c r="AO150" s="94">
        <f t="shared" si="47"/>
        <v>0.73291964365124274</v>
      </c>
      <c r="AP150" s="94">
        <f t="shared" si="48"/>
        <v>0.69947476555341404</v>
      </c>
    </row>
    <row r="151" spans="14:42" x14ac:dyDescent="0.35">
      <c r="N151" s="62">
        <v>149</v>
      </c>
      <c r="O151" s="62">
        <f t="shared" si="42"/>
        <v>2.6005405854715509</v>
      </c>
      <c r="P151" s="62">
        <f t="shared" si="38"/>
        <v>0.14678585134936548</v>
      </c>
      <c r="Q151" s="62">
        <f t="shared" si="39"/>
        <v>4.0707319299898015E-2</v>
      </c>
      <c r="S151" s="88">
        <v>149</v>
      </c>
      <c r="T151" s="88">
        <f t="shared" si="43"/>
        <v>2.6005405854715509</v>
      </c>
      <c r="U151" s="88">
        <f t="shared" si="40"/>
        <v>1.5070866128475666</v>
      </c>
      <c r="V151" s="88">
        <f t="shared" si="41"/>
        <v>4.3563973285855762E-2</v>
      </c>
      <c r="X151" s="89">
        <v>149</v>
      </c>
      <c r="Y151" s="89">
        <f t="shared" si="44"/>
        <v>2.6005405854715509</v>
      </c>
      <c r="Z151" s="89">
        <f t="shared" si="36"/>
        <v>1.4092293786146564</v>
      </c>
      <c r="AA151" s="89">
        <f t="shared" si="37"/>
        <v>0.20642576041925709</v>
      </c>
      <c r="AC151" s="90">
        <v>141</v>
      </c>
      <c r="AD151" s="90">
        <f t="shared" si="53"/>
        <v>2.4609142453120048</v>
      </c>
      <c r="AE151" s="90">
        <f t="shared" si="51"/>
        <v>0.72165553407779426</v>
      </c>
      <c r="AF151" s="90">
        <f t="shared" si="52"/>
        <v>0.3770227453875491</v>
      </c>
      <c r="AH151" s="85">
        <v>148</v>
      </c>
      <c r="AI151" s="85">
        <f t="shared" si="49"/>
        <v>2.5830872929516078</v>
      </c>
      <c r="AJ151" s="85">
        <f t="shared" si="45"/>
        <v>0.66076569037194888</v>
      </c>
      <c r="AK151" s="85">
        <f t="shared" si="46"/>
        <v>0.53058614847368424</v>
      </c>
      <c r="AM151" s="94">
        <v>148</v>
      </c>
      <c r="AN151" s="94">
        <f t="shared" si="50"/>
        <v>2.5830872929516078</v>
      </c>
      <c r="AO151" s="94">
        <f t="shared" si="47"/>
        <v>0.73269884708951538</v>
      </c>
      <c r="AP151" s="94">
        <f t="shared" si="48"/>
        <v>0.69933410263024898</v>
      </c>
    </row>
    <row r="152" spans="14:42" x14ac:dyDescent="0.35">
      <c r="N152" s="62">
        <v>150</v>
      </c>
      <c r="O152" s="62">
        <f t="shared" si="42"/>
        <v>2.6179938779914944</v>
      </c>
      <c r="P152" s="62">
        <f t="shared" si="38"/>
        <v>0.14249999999999996</v>
      </c>
      <c r="Q152" s="62">
        <f t="shared" si="39"/>
        <v>3.8182759921434967E-2</v>
      </c>
      <c r="S152" s="88">
        <v>150</v>
      </c>
      <c r="T152" s="88">
        <f t="shared" si="43"/>
        <v>2.6179938779914944</v>
      </c>
      <c r="U152" s="88">
        <f t="shared" si="40"/>
        <v>1.5024999999999999</v>
      </c>
      <c r="V152" s="88">
        <f t="shared" si="41"/>
        <v>4.0862251845746211E-2</v>
      </c>
      <c r="X152" s="89">
        <v>150</v>
      </c>
      <c r="Y152" s="89">
        <f t="shared" si="44"/>
        <v>2.6179938779914944</v>
      </c>
      <c r="Z152" s="89">
        <f t="shared" si="36"/>
        <v>1.4075000000000002</v>
      </c>
      <c r="AA152" s="89">
        <f t="shared" si="37"/>
        <v>0.20540707856478954</v>
      </c>
      <c r="AC152" s="90">
        <v>142</v>
      </c>
      <c r="AD152" s="90">
        <f t="shared" si="53"/>
        <v>2.4783675378319479</v>
      </c>
      <c r="AE152" s="90">
        <f t="shared" si="51"/>
        <v>0.72116381311172373</v>
      </c>
      <c r="AF152" s="90">
        <f t="shared" si="52"/>
        <v>0.37663161287015806</v>
      </c>
      <c r="AH152" s="85">
        <v>149</v>
      </c>
      <c r="AI152" s="85">
        <f t="shared" si="49"/>
        <v>2.6005405854715509</v>
      </c>
      <c r="AJ152" s="85">
        <f t="shared" si="45"/>
        <v>0.66054247253210163</v>
      </c>
      <c r="AK152" s="85">
        <f t="shared" si="46"/>
        <v>0.53044936040549895</v>
      </c>
      <c r="AM152" s="94">
        <v>149</v>
      </c>
      <c r="AN152" s="94">
        <f t="shared" si="50"/>
        <v>2.6005405854715509</v>
      </c>
      <c r="AO152" s="94">
        <f t="shared" si="47"/>
        <v>0.73247562924966814</v>
      </c>
      <c r="AP152" s="94">
        <f t="shared" si="48"/>
        <v>0.69919731456206369</v>
      </c>
    </row>
    <row r="153" spans="14:42" x14ac:dyDescent="0.35">
      <c r="N153" s="62">
        <v>151</v>
      </c>
      <c r="O153" s="62">
        <f t="shared" si="42"/>
        <v>2.6354471705114375</v>
      </c>
      <c r="P153" s="62">
        <f t="shared" si="38"/>
        <v>0.13817074177020608</v>
      </c>
      <c r="Q153" s="62">
        <f t="shared" si="39"/>
        <v>3.5733383465272217E-2</v>
      </c>
      <c r="S153" s="88">
        <v>151</v>
      </c>
      <c r="T153" s="88">
        <f t="shared" si="43"/>
        <v>2.6354471705114375</v>
      </c>
      <c r="U153" s="88">
        <f t="shared" si="40"/>
        <v>1.4978669341751329</v>
      </c>
      <c r="V153" s="88">
        <f t="shared" si="41"/>
        <v>3.824098932248432E-2</v>
      </c>
      <c r="X153" s="89">
        <v>151</v>
      </c>
      <c r="Y153" s="89">
        <f t="shared" si="44"/>
        <v>2.6354471705114375</v>
      </c>
      <c r="Z153" s="89">
        <f t="shared" si="36"/>
        <v>1.4057531063283288</v>
      </c>
      <c r="AA153" s="89">
        <f t="shared" si="37"/>
        <v>0.20441873367896948</v>
      </c>
      <c r="AC153" s="90">
        <v>143</v>
      </c>
      <c r="AD153" s="90">
        <f t="shared" si="53"/>
        <v>2.4958208303518914</v>
      </c>
      <c r="AE153" s="90">
        <f t="shared" si="51"/>
        <v>0.72066534083347378</v>
      </c>
      <c r="AF153" s="90">
        <f t="shared" si="52"/>
        <v>0.37624912163829749</v>
      </c>
      <c r="AH153" s="85">
        <v>150</v>
      </c>
      <c r="AI153" s="85">
        <f t="shared" si="49"/>
        <v>2.6179938779914944</v>
      </c>
      <c r="AJ153" s="85">
        <f t="shared" si="45"/>
        <v>0.66031690140845078</v>
      </c>
      <c r="AK153" s="85">
        <f t="shared" si="46"/>
        <v>0.53031648885926408</v>
      </c>
      <c r="AM153" s="94">
        <v>150</v>
      </c>
      <c r="AN153" s="94">
        <f t="shared" si="50"/>
        <v>2.6179938779914944</v>
      </c>
      <c r="AO153" s="94">
        <f t="shared" si="47"/>
        <v>0.73225005812601729</v>
      </c>
      <c r="AP153" s="94">
        <f t="shared" si="48"/>
        <v>0.69906444301582882</v>
      </c>
    </row>
    <row r="154" spans="14:42" x14ac:dyDescent="0.35">
      <c r="N154" s="62">
        <v>152</v>
      </c>
      <c r="O154" s="62">
        <f t="shared" si="42"/>
        <v>2.6529004630313811</v>
      </c>
      <c r="P154" s="62">
        <f t="shared" si="38"/>
        <v>0.13379939539397884</v>
      </c>
      <c r="Q154" s="62">
        <f t="shared" si="39"/>
        <v>3.3359936035205817E-2</v>
      </c>
      <c r="S154" s="88">
        <v>152</v>
      </c>
      <c r="T154" s="88">
        <f t="shared" si="43"/>
        <v>2.6529004630313811</v>
      </c>
      <c r="U154" s="88">
        <f t="shared" si="40"/>
        <v>1.4931888266496967</v>
      </c>
      <c r="V154" s="88">
        <f t="shared" si="41"/>
        <v>3.5700984178027251E-2</v>
      </c>
      <c r="X154" s="89">
        <v>152</v>
      </c>
      <c r="Y154" s="89">
        <f t="shared" si="44"/>
        <v>2.6529004630313811</v>
      </c>
      <c r="Z154" s="89">
        <f t="shared" si="36"/>
        <v>1.4039892297203775</v>
      </c>
      <c r="AA154" s="89">
        <f t="shared" si="37"/>
        <v>0.20346102682122338</v>
      </c>
      <c r="AC154" s="90">
        <v>144</v>
      </c>
      <c r="AD154" s="90">
        <f t="shared" si="53"/>
        <v>2.5132741228718345</v>
      </c>
      <c r="AE154" s="90">
        <f t="shared" si="51"/>
        <v>0.72016026908252906</v>
      </c>
      <c r="AF154" s="90">
        <f t="shared" si="52"/>
        <v>0.37587538820250194</v>
      </c>
      <c r="AH154" s="85">
        <v>151</v>
      </c>
      <c r="AI154" s="85">
        <f t="shared" si="49"/>
        <v>2.6354471705114375</v>
      </c>
      <c r="AJ154" s="85">
        <f t="shared" si="45"/>
        <v>0.66008904571214588</v>
      </c>
      <c r="AK154" s="85">
        <f t="shared" si="46"/>
        <v>0.5301875743089397</v>
      </c>
      <c r="AM154" s="94">
        <v>151</v>
      </c>
      <c r="AN154" s="94">
        <f t="shared" si="50"/>
        <v>2.6354471705114375</v>
      </c>
      <c r="AO154" s="94">
        <f t="shared" si="47"/>
        <v>0.73202220242971239</v>
      </c>
      <c r="AP154" s="94">
        <f t="shared" si="48"/>
        <v>0.69893552846550444</v>
      </c>
    </row>
    <row r="155" spans="14:42" x14ac:dyDescent="0.35">
      <c r="N155" s="62">
        <v>153</v>
      </c>
      <c r="O155" s="62">
        <f t="shared" si="42"/>
        <v>2.6703537555513241</v>
      </c>
      <c r="P155" s="62">
        <f t="shared" si="38"/>
        <v>0.12938729242577085</v>
      </c>
      <c r="Q155" s="62">
        <f t="shared" si="39"/>
        <v>3.1063140606315154E-2</v>
      </c>
      <c r="S155" s="88">
        <v>153</v>
      </c>
      <c r="T155" s="88">
        <f t="shared" si="43"/>
        <v>2.6703537555513241</v>
      </c>
      <c r="U155" s="88">
        <f t="shared" si="40"/>
        <v>1.4884671024205618</v>
      </c>
      <c r="V155" s="88">
        <f t="shared" si="41"/>
        <v>3.3243010122547823E-2</v>
      </c>
      <c r="X155" s="89">
        <v>153</v>
      </c>
      <c r="Y155" s="89">
        <f t="shared" si="44"/>
        <v>2.6703537555513241</v>
      </c>
      <c r="Z155" s="89">
        <f t="shared" si="36"/>
        <v>1.4022089074700479</v>
      </c>
      <c r="AA155" s="89">
        <f t="shared" si="37"/>
        <v>0.20253424971833769</v>
      </c>
      <c r="AC155" s="90">
        <v>145</v>
      </c>
      <c r="AD155" s="90">
        <f t="shared" si="53"/>
        <v>2.530727415391778</v>
      </c>
      <c r="AE155" s="90">
        <f t="shared" si="51"/>
        <v>0.71964875170863774</v>
      </c>
      <c r="AF155" s="90">
        <f t="shared" si="52"/>
        <v>0.37551052640559635</v>
      </c>
      <c r="AH155" s="85">
        <v>152</v>
      </c>
      <c r="AI155" s="85">
        <f t="shared" si="49"/>
        <v>2.6529004630313811</v>
      </c>
      <c r="AJ155" s="85">
        <f t="shared" si="45"/>
        <v>0.65985897485023914</v>
      </c>
      <c r="AK155" s="85">
        <f t="shared" si="46"/>
        <v>0.53006265602314673</v>
      </c>
      <c r="AM155" s="94">
        <v>152</v>
      </c>
      <c r="AN155" s="94">
        <f t="shared" si="50"/>
        <v>2.6529004630313811</v>
      </c>
      <c r="AO155" s="94">
        <f t="shared" si="47"/>
        <v>0.73179213156780565</v>
      </c>
      <c r="AP155" s="94">
        <f t="shared" si="48"/>
        <v>0.69881061017971147</v>
      </c>
    </row>
    <row r="156" spans="14:42" x14ac:dyDescent="0.35">
      <c r="N156" s="62">
        <v>154</v>
      </c>
      <c r="O156" s="62">
        <f t="shared" si="42"/>
        <v>2.6878070480712677</v>
      </c>
      <c r="P156" s="62">
        <f t="shared" si="38"/>
        <v>0.12493577683488702</v>
      </c>
      <c r="Q156" s="62">
        <f t="shared" si="39"/>
        <v>2.8843696804737418E-2</v>
      </c>
      <c r="S156" s="88">
        <v>154</v>
      </c>
      <c r="T156" s="88">
        <f t="shared" si="43"/>
        <v>2.6878070480712677</v>
      </c>
      <c r="U156" s="88">
        <f t="shared" si="40"/>
        <v>1.4837031997706687</v>
      </c>
      <c r="V156" s="88">
        <f t="shared" si="41"/>
        <v>3.0867815878754035E-2</v>
      </c>
      <c r="X156" s="89">
        <v>154</v>
      </c>
      <c r="Y156" s="89">
        <f t="shared" si="44"/>
        <v>2.6878070480712677</v>
      </c>
      <c r="Z156" s="89">
        <f t="shared" si="36"/>
        <v>1.4004126818807441</v>
      </c>
      <c r="AA156" s="89">
        <f t="shared" si="37"/>
        <v>0.20163868467559579</v>
      </c>
      <c r="AC156" s="90">
        <v>146</v>
      </c>
      <c r="AD156" s="90">
        <f t="shared" si="53"/>
        <v>2.5481807079117211</v>
      </c>
      <c r="AE156" s="90">
        <f t="shared" si="51"/>
        <v>0.71913094452494697</v>
      </c>
      <c r="AF156" s="90">
        <f t="shared" si="52"/>
        <v>0.37515464738801851</v>
      </c>
      <c r="AH156" s="85">
        <v>153</v>
      </c>
      <c r="AI156" s="85">
        <f t="shared" si="49"/>
        <v>2.6703537555513241</v>
      </c>
      <c r="AJ156" s="85">
        <f t="shared" si="45"/>
        <v>0.65962675890454403</v>
      </c>
      <c r="AK156" s="85">
        <f t="shared" si="46"/>
        <v>0.52994177205320514</v>
      </c>
      <c r="AM156" s="94">
        <v>153</v>
      </c>
      <c r="AN156" s="94">
        <f t="shared" si="50"/>
        <v>2.6703537555513241</v>
      </c>
      <c r="AO156" s="94">
        <f t="shared" si="47"/>
        <v>0.73155991562211053</v>
      </c>
      <c r="AP156" s="94">
        <f t="shared" si="48"/>
        <v>0.69868972620976988</v>
      </c>
    </row>
    <row r="157" spans="14:42" x14ac:dyDescent="0.35">
      <c r="N157" s="62">
        <v>155</v>
      </c>
      <c r="O157" s="62">
        <f t="shared" si="42"/>
        <v>2.7052603405912108</v>
      </c>
      <c r="P157" s="62">
        <f t="shared" si="38"/>
        <v>0.12044620459609935</v>
      </c>
      <c r="Q157" s="62">
        <f t="shared" si="39"/>
        <v>2.670228069455477E-2</v>
      </c>
      <c r="S157" s="88">
        <v>155</v>
      </c>
      <c r="T157" s="88">
        <f t="shared" si="43"/>
        <v>2.7052603405912108</v>
      </c>
      <c r="U157" s="88">
        <f t="shared" si="40"/>
        <v>1.4788985698309134</v>
      </c>
      <c r="V157" s="88">
        <f t="shared" si="41"/>
        <v>2.857612495382178E-2</v>
      </c>
      <c r="X157" s="89">
        <v>155</v>
      </c>
      <c r="Y157" s="89">
        <f t="shared" si="44"/>
        <v>2.7052603405912108</v>
      </c>
      <c r="Z157" s="89">
        <f t="shared" si="36"/>
        <v>1.3986011001001806</v>
      </c>
      <c r="AA157" s="89">
        <f t="shared" si="37"/>
        <v>0.20077460449078524</v>
      </c>
      <c r="AC157" s="90">
        <v>147</v>
      </c>
      <c r="AD157" s="90">
        <f t="shared" si="53"/>
        <v>2.5656340004316642</v>
      </c>
      <c r="AE157" s="90">
        <f t="shared" si="51"/>
        <v>0.718607005260541</v>
      </c>
      <c r="AF157" s="90">
        <f t="shared" si="52"/>
        <v>0.37480785955396478</v>
      </c>
      <c r="AH157" s="85">
        <v>154</v>
      </c>
      <c r="AI157" s="85">
        <f t="shared" si="49"/>
        <v>2.6878070480712677</v>
      </c>
      <c r="AJ157" s="85">
        <f t="shared" si="45"/>
        <v>0.659392468610287</v>
      </c>
      <c r="AK157" s="85">
        <f t="shared" si="46"/>
        <v>0.52982495922154316</v>
      </c>
      <c r="AM157" s="94">
        <v>154</v>
      </c>
      <c r="AN157" s="94">
        <f t="shared" si="50"/>
        <v>2.6878070480712677</v>
      </c>
      <c r="AO157" s="94">
        <f t="shared" si="47"/>
        <v>0.7313256253278535</v>
      </c>
      <c r="AP157" s="94">
        <f t="shared" si="48"/>
        <v>0.6985729133781079</v>
      </c>
    </row>
    <row r="158" spans="14:42" x14ac:dyDescent="0.35">
      <c r="N158" s="62">
        <v>156</v>
      </c>
      <c r="O158" s="62">
        <f t="shared" si="42"/>
        <v>2.7227136331111539</v>
      </c>
      <c r="P158" s="62">
        <f t="shared" si="38"/>
        <v>0.11591994327660311</v>
      </c>
      <c r="Q158" s="62">
        <f t="shared" si="39"/>
        <v>2.4639544571858796E-2</v>
      </c>
      <c r="S158" s="88">
        <v>156</v>
      </c>
      <c r="T158" s="88">
        <f t="shared" si="43"/>
        <v>2.7227136331111539</v>
      </c>
      <c r="U158" s="88">
        <f t="shared" si="40"/>
        <v>1.4740546761381192</v>
      </c>
      <c r="V158" s="88">
        <f t="shared" si="41"/>
        <v>2.6368635419006747E-2</v>
      </c>
      <c r="X158" s="89">
        <v>156</v>
      </c>
      <c r="Y158" s="89">
        <f t="shared" si="44"/>
        <v>2.7227136331111539</v>
      </c>
      <c r="Z158" s="89">
        <f t="shared" si="36"/>
        <v>1.3967747139537172</v>
      </c>
      <c r="AA158" s="89">
        <f t="shared" si="37"/>
        <v>0.1999422723711009</v>
      </c>
      <c r="AC158" s="90">
        <v>148</v>
      </c>
      <c r="AD158" s="90">
        <f t="shared" si="53"/>
        <v>2.5830872929516078</v>
      </c>
      <c r="AE158" s="90">
        <f t="shared" si="51"/>
        <v>0.71807709351239546</v>
      </c>
      <c r="AF158" s="90">
        <f t="shared" si="52"/>
        <v>0.37447026853836868</v>
      </c>
      <c r="AH158" s="85">
        <v>155</v>
      </c>
      <c r="AI158" s="85">
        <f t="shared" si="49"/>
        <v>2.7052603405912108</v>
      </c>
      <c r="AJ158" s="85">
        <f t="shared" si="45"/>
        <v>0.65915617533456128</v>
      </c>
      <c r="AK158" s="85">
        <f t="shared" si="46"/>
        <v>0.52971225311048087</v>
      </c>
      <c r="AM158" s="94">
        <v>155</v>
      </c>
      <c r="AN158" s="94">
        <f t="shared" si="50"/>
        <v>2.7052603405912108</v>
      </c>
      <c r="AO158" s="94">
        <f t="shared" si="47"/>
        <v>0.73108933205212778</v>
      </c>
      <c r="AP158" s="94">
        <f t="shared" si="48"/>
        <v>0.69846020726704561</v>
      </c>
    </row>
    <row r="159" spans="14:42" x14ac:dyDescent="0.35">
      <c r="N159" s="62">
        <v>157</v>
      </c>
      <c r="O159" s="62">
        <f t="shared" si="42"/>
        <v>2.7401669256310974</v>
      </c>
      <c r="P159" s="62">
        <f t="shared" si="38"/>
        <v>0.11135837161944301</v>
      </c>
      <c r="Q159" s="62">
        <f t="shared" si="39"/>
        <v>2.2656116766054502E-2</v>
      </c>
      <c r="S159" s="88">
        <v>157</v>
      </c>
      <c r="T159" s="88">
        <f t="shared" si="43"/>
        <v>2.7401669256310974</v>
      </c>
      <c r="U159" s="88">
        <f t="shared" si="40"/>
        <v>1.4691729941892286</v>
      </c>
      <c r="V159" s="88">
        <f t="shared" si="41"/>
        <v>2.4246019697005683E-2</v>
      </c>
      <c r="X159" s="89">
        <v>157</v>
      </c>
      <c r="Y159" s="89">
        <f t="shared" si="44"/>
        <v>2.7401669256310974</v>
      </c>
      <c r="Z159" s="89">
        <f t="shared" si="36"/>
        <v>1.3949340797762666</v>
      </c>
      <c r="AA159" s="89">
        <f t="shared" si="37"/>
        <v>0.19914194185296935</v>
      </c>
      <c r="AC159" s="90">
        <v>149</v>
      </c>
      <c r="AD159" s="90">
        <f t="shared" si="53"/>
        <v>2.6005405854715509</v>
      </c>
      <c r="AE159" s="90">
        <f t="shared" si="51"/>
        <v>0.71754137069676205</v>
      </c>
      <c r="AF159" s="90">
        <f t="shared" si="52"/>
        <v>0.37414197717472397</v>
      </c>
      <c r="AH159" s="85">
        <v>156</v>
      </c>
      <c r="AI159" s="85">
        <f t="shared" si="49"/>
        <v>2.7227136331111539</v>
      </c>
      <c r="AJ159" s="85">
        <f t="shared" si="45"/>
        <v>0.65891795105458784</v>
      </c>
      <c r="AK159" s="85">
        <f t="shared" si="46"/>
        <v>0.52960368805139157</v>
      </c>
      <c r="AM159" s="94">
        <v>156</v>
      </c>
      <c r="AN159" s="94">
        <f t="shared" si="50"/>
        <v>2.7227136331111539</v>
      </c>
      <c r="AO159" s="94">
        <f t="shared" si="47"/>
        <v>0.73085110777215434</v>
      </c>
      <c r="AP159" s="94">
        <f t="shared" si="48"/>
        <v>0.69835164220795631</v>
      </c>
    </row>
    <row r="160" spans="14:42" x14ac:dyDescent="0.35">
      <c r="N160" s="62">
        <v>158</v>
      </c>
      <c r="O160" s="62">
        <f t="shared" si="42"/>
        <v>2.7576202181510405</v>
      </c>
      <c r="P160" s="62">
        <f t="shared" si="38"/>
        <v>0.10676287912353498</v>
      </c>
      <c r="Q160" s="62">
        <f t="shared" si="39"/>
        <v>2.0752601448465635E-2</v>
      </c>
      <c r="S160" s="88">
        <v>158</v>
      </c>
      <c r="T160" s="88">
        <f t="shared" si="43"/>
        <v>2.7576202181510405</v>
      </c>
      <c r="U160" s="88">
        <f t="shared" si="40"/>
        <v>1.4642550109918533</v>
      </c>
      <c r="V160" s="88">
        <f t="shared" si="41"/>
        <v>2.2208924357129844E-2</v>
      </c>
      <c r="X160" s="89">
        <v>158</v>
      </c>
      <c r="Y160" s="89">
        <f t="shared" si="44"/>
        <v>2.7576202181510405</v>
      </c>
      <c r="Z160" s="89">
        <f t="shared" si="36"/>
        <v>1.39307975824283</v>
      </c>
      <c r="AA160" s="89">
        <f t="shared" si="37"/>
        <v>0.19837385672481944</v>
      </c>
      <c r="AC160" s="90">
        <v>150</v>
      </c>
      <c r="AD160" s="90">
        <f t="shared" si="53"/>
        <v>2.6179938779914944</v>
      </c>
      <c r="AE160" s="90">
        <f t="shared" si="51"/>
        <v>0.71700000000000008</v>
      </c>
      <c r="AF160" s="90">
        <f t="shared" si="52"/>
        <v>0.37382308546376025</v>
      </c>
      <c r="AH160" s="85">
        <v>157</v>
      </c>
      <c r="AI160" s="85">
        <f t="shared" si="49"/>
        <v>2.7401669256310974</v>
      </c>
      <c r="AJ160" s="85">
        <f t="shared" si="45"/>
        <v>0.6586778683357899</v>
      </c>
      <c r="AK160" s="85">
        <f t="shared" si="46"/>
        <v>0.52949929711424404</v>
      </c>
      <c r="AM160" s="94">
        <v>157</v>
      </c>
      <c r="AN160" s="94">
        <f t="shared" si="50"/>
        <v>2.7401669256310974</v>
      </c>
      <c r="AO160" s="94">
        <f t="shared" si="47"/>
        <v>0.7306110250533564</v>
      </c>
      <c r="AP160" s="94">
        <f t="shared" si="48"/>
        <v>0.69824725127080878</v>
      </c>
    </row>
    <row r="161" spans="14:42" x14ac:dyDescent="0.35">
      <c r="N161" s="62">
        <v>159</v>
      </c>
      <c r="O161" s="62">
        <f t="shared" si="42"/>
        <v>2.7750735106709841</v>
      </c>
      <c r="P161" s="62">
        <f t="shared" si="38"/>
        <v>0.10213486562041055</v>
      </c>
      <c r="Q161" s="62">
        <f t="shared" si="39"/>
        <v>1.8929578448297513E-2</v>
      </c>
      <c r="S161" s="88">
        <v>159</v>
      </c>
      <c r="T161" s="88">
        <f t="shared" si="43"/>
        <v>2.7750735106709841</v>
      </c>
      <c r="U161" s="88">
        <f t="shared" si="40"/>
        <v>1.4593022246113168</v>
      </c>
      <c r="V161" s="88">
        <f t="shared" si="41"/>
        <v>2.0257969918353491E-2</v>
      </c>
      <c r="X161" s="89">
        <v>159</v>
      </c>
      <c r="Y161" s="89">
        <f t="shared" si="44"/>
        <v>2.7750735106709841</v>
      </c>
      <c r="Z161" s="89">
        <f t="shared" si="36"/>
        <v>1.3912123141977095</v>
      </c>
      <c r="AA161" s="89">
        <f t="shared" si="37"/>
        <v>0.19763825095282178</v>
      </c>
      <c r="AC161" s="90">
        <v>151</v>
      </c>
      <c r="AD161" s="90">
        <f t="shared" si="53"/>
        <v>2.6354471705114375</v>
      </c>
      <c r="AE161" s="90">
        <f t="shared" si="51"/>
        <v>0.71645314632886825</v>
      </c>
      <c r="AF161" s="90">
        <f t="shared" si="52"/>
        <v>0.37351369054298178</v>
      </c>
      <c r="AH161" s="85">
        <v>158</v>
      </c>
      <c r="AI161" s="85">
        <f t="shared" si="49"/>
        <v>2.7576202181510405</v>
      </c>
      <c r="AJ161" s="85">
        <f t="shared" si="45"/>
        <v>0.65843600030968952</v>
      </c>
      <c r="AK161" s="85">
        <f t="shared" si="46"/>
        <v>0.52939911209752877</v>
      </c>
      <c r="AM161" s="94">
        <v>158</v>
      </c>
      <c r="AN161" s="94">
        <f t="shared" si="50"/>
        <v>2.7576202181510405</v>
      </c>
      <c r="AO161" s="94">
        <f t="shared" si="47"/>
        <v>0.73036915702725602</v>
      </c>
      <c r="AP161" s="94">
        <f t="shared" si="48"/>
        <v>0.69814706625409351</v>
      </c>
    </row>
    <row r="162" spans="14:42" x14ac:dyDescent="0.35">
      <c r="N162" s="62">
        <v>160</v>
      </c>
      <c r="O162" s="62">
        <f t="shared" si="42"/>
        <v>2.7925268031909272</v>
      </c>
      <c r="P162" s="62">
        <f t="shared" si="38"/>
        <v>9.7475740847815628E-2</v>
      </c>
      <c r="Q162" s="62">
        <f t="shared" si="39"/>
        <v>1.7187603076016134E-2</v>
      </c>
      <c r="S162" s="88">
        <v>160</v>
      </c>
      <c r="T162" s="88">
        <f t="shared" si="43"/>
        <v>2.7925268031909272</v>
      </c>
      <c r="U162" s="88">
        <f t="shared" si="40"/>
        <v>1.454316143714329</v>
      </c>
      <c r="V162" s="88">
        <f t="shared" si="41"/>
        <v>1.8393750660297969E-2</v>
      </c>
      <c r="X162" s="89">
        <v>160</v>
      </c>
      <c r="Y162" s="89">
        <f t="shared" si="44"/>
        <v>2.7925268031909272</v>
      </c>
      <c r="Z162" s="89">
        <f t="shared" si="36"/>
        <v>1.389332316482452</v>
      </c>
      <c r="AA162" s="89">
        <f t="shared" si="37"/>
        <v>0.19693534860962053</v>
      </c>
      <c r="AC162" s="90">
        <v>152</v>
      </c>
      <c r="AD162" s="90">
        <f t="shared" si="53"/>
        <v>2.6529004630313811</v>
      </c>
      <c r="AE162" s="90">
        <f t="shared" si="51"/>
        <v>0.71590097626029214</v>
      </c>
      <c r="AF162" s="90">
        <f t="shared" si="52"/>
        <v>0.37321388665707866</v>
      </c>
      <c r="AH162" s="85">
        <v>159</v>
      </c>
      <c r="AI162" s="85">
        <f t="shared" si="49"/>
        <v>2.7750735106709841</v>
      </c>
      <c r="AJ162" s="85">
        <f t="shared" si="45"/>
        <v>0.65819242065163031</v>
      </c>
      <c r="AK162" s="85">
        <f t="shared" si="46"/>
        <v>0.52930316351857254</v>
      </c>
      <c r="AM162" s="94">
        <v>159</v>
      </c>
      <c r="AN162" s="94">
        <f t="shared" si="50"/>
        <v>2.7750735106709841</v>
      </c>
      <c r="AO162" s="94">
        <f t="shared" si="47"/>
        <v>0.73012557736919681</v>
      </c>
      <c r="AP162" s="94">
        <f t="shared" si="48"/>
        <v>0.69805111767513728</v>
      </c>
    </row>
    <row r="163" spans="14:42" x14ac:dyDescent="0.35">
      <c r="N163" s="62">
        <v>161</v>
      </c>
      <c r="O163" s="62">
        <f t="shared" si="42"/>
        <v>2.8099800957108707</v>
      </c>
      <c r="P163" s="62">
        <f t="shared" si="38"/>
        <v>9.2786924020289624E-2</v>
      </c>
      <c r="Q163" s="62">
        <f t="shared" si="39"/>
        <v>1.5527205954194712E-2</v>
      </c>
      <c r="S163" s="88">
        <v>161</v>
      </c>
      <c r="T163" s="88">
        <f t="shared" si="43"/>
        <v>2.8099800957108707</v>
      </c>
      <c r="U163" s="88">
        <f t="shared" si="40"/>
        <v>1.4492982871094329</v>
      </c>
      <c r="V163" s="88">
        <f t="shared" si="41"/>
        <v>1.661683444220835E-2</v>
      </c>
      <c r="X163" s="89">
        <v>161</v>
      </c>
      <c r="Y163" s="89">
        <f t="shared" si="44"/>
        <v>2.8099800957108707</v>
      </c>
      <c r="Z163" s="89">
        <f t="shared" si="36"/>
        <v>1.387440337762573</v>
      </c>
      <c r="AA163" s="89">
        <f t="shared" si="37"/>
        <v>0.19626536380607856</v>
      </c>
      <c r="AC163" s="90">
        <v>153</v>
      </c>
      <c r="AD163" s="90">
        <f t="shared" si="53"/>
        <v>2.6703537555513241</v>
      </c>
      <c r="AE163" s="90">
        <f t="shared" si="51"/>
        <v>0.71534365799062372</v>
      </c>
      <c r="AF163" s="90">
        <f t="shared" si="52"/>
        <v>0.37292376512921876</v>
      </c>
      <c r="AH163" s="85">
        <v>160</v>
      </c>
      <c r="AI163" s="85">
        <f t="shared" si="49"/>
        <v>2.7925268031909272</v>
      </c>
      <c r="AJ163" s="85">
        <f t="shared" si="45"/>
        <v>0.65794720355833591</v>
      </c>
      <c r="AK163" s="85">
        <f t="shared" si="46"/>
        <v>0.52921148060424195</v>
      </c>
      <c r="AM163" s="94">
        <v>160</v>
      </c>
      <c r="AN163" s="94">
        <f t="shared" si="50"/>
        <v>2.7925268031909272</v>
      </c>
      <c r="AO163" s="94">
        <f t="shared" si="47"/>
        <v>0.72988036027590242</v>
      </c>
      <c r="AP163" s="94">
        <f t="shared" si="48"/>
        <v>0.69795943476080669</v>
      </c>
    </row>
    <row r="164" spans="14:42" x14ac:dyDescent="0.35">
      <c r="N164" s="62">
        <v>162</v>
      </c>
      <c r="O164" s="62">
        <f t="shared" si="42"/>
        <v>2.8274333882308138</v>
      </c>
      <c r="P164" s="62">
        <f t="shared" si="38"/>
        <v>8.8069843396860026E-2</v>
      </c>
      <c r="Q164" s="62">
        <f t="shared" si="39"/>
        <v>1.3948892855881245E-2</v>
      </c>
      <c r="S164" s="88">
        <v>162</v>
      </c>
      <c r="T164" s="88">
        <f t="shared" si="43"/>
        <v>2.8274333882308138</v>
      </c>
      <c r="U164" s="88">
        <f t="shared" si="40"/>
        <v>1.4442501832843591</v>
      </c>
      <c r="V164" s="88">
        <f t="shared" si="41"/>
        <v>1.4927762529978184E-2</v>
      </c>
      <c r="X164" s="89">
        <v>162</v>
      </c>
      <c r="Y164" s="89">
        <f t="shared" si="44"/>
        <v>2.8274333882308138</v>
      </c>
      <c r="Z164" s="89">
        <f t="shared" si="36"/>
        <v>1.3855369543531191</v>
      </c>
      <c r="AA164" s="89">
        <f t="shared" si="37"/>
        <v>0.19562850062605733</v>
      </c>
      <c r="AC164" s="90">
        <v>154</v>
      </c>
      <c r="AD164" s="90">
        <f t="shared" si="53"/>
        <v>2.6878070480712677</v>
      </c>
      <c r="AE164" s="90">
        <f t="shared" si="51"/>
        <v>0.71478136128440684</v>
      </c>
      <c r="AF164" s="90">
        <f t="shared" si="52"/>
        <v>0.37264341433323001</v>
      </c>
      <c r="AH164" s="85">
        <v>161</v>
      </c>
      <c r="AI164" s="85">
        <f t="shared" si="49"/>
        <v>2.8099800957108707</v>
      </c>
      <c r="AJ164" s="85">
        <f t="shared" si="45"/>
        <v>0.65770042372530824</v>
      </c>
      <c r="AK164" s="85">
        <f t="shared" si="46"/>
        <v>0.52912409128204085</v>
      </c>
      <c r="AM164" s="94">
        <v>161</v>
      </c>
      <c r="AN164" s="94">
        <f t="shared" si="50"/>
        <v>2.8099800957108707</v>
      </c>
      <c r="AO164" s="94">
        <f t="shared" si="47"/>
        <v>0.72963358044287474</v>
      </c>
      <c r="AP164" s="94">
        <f t="shared" si="48"/>
        <v>0.69787204543860559</v>
      </c>
    </row>
    <row r="165" spans="14:42" x14ac:dyDescent="0.35">
      <c r="N165" s="62">
        <v>163</v>
      </c>
      <c r="O165" s="62">
        <f t="shared" si="42"/>
        <v>2.8448866807507573</v>
      </c>
      <c r="P165" s="62">
        <f t="shared" si="38"/>
        <v>8.3325935845979929E-2</v>
      </c>
      <c r="Q165" s="62">
        <f t="shared" si="39"/>
        <v>1.2453144550534867E-2</v>
      </c>
      <c r="S165" s="88">
        <v>163</v>
      </c>
      <c r="T165" s="88">
        <f t="shared" si="43"/>
        <v>2.8448866807507573</v>
      </c>
      <c r="U165" s="88">
        <f t="shared" si="40"/>
        <v>1.4391733699404348</v>
      </c>
      <c r="V165" s="88">
        <f t="shared" si="41"/>
        <v>1.3327049431274163E-2</v>
      </c>
      <c r="X165" s="89">
        <v>163</v>
      </c>
      <c r="Y165" s="89">
        <f t="shared" si="44"/>
        <v>2.8448866807507573</v>
      </c>
      <c r="Z165" s="89">
        <f t="shared" si="36"/>
        <v>1.3836227460431147</v>
      </c>
      <c r="AA165" s="89">
        <f t="shared" si="37"/>
        <v>0.19502495306425088</v>
      </c>
      <c r="AC165" s="90">
        <v>155</v>
      </c>
      <c r="AD165" s="90">
        <f t="shared" si="53"/>
        <v>2.7052603405912108</v>
      </c>
      <c r="AE165" s="90">
        <f t="shared" si="51"/>
        <v>0.7142142574226652</v>
      </c>
      <c r="AF165" s="90">
        <f t="shared" si="52"/>
        <v>0.37237291966668062</v>
      </c>
      <c r="AH165" s="85">
        <v>162</v>
      </c>
      <c r="AI165" s="85">
        <f t="shared" si="49"/>
        <v>2.8274333882308138</v>
      </c>
      <c r="AJ165" s="85">
        <f t="shared" si="45"/>
        <v>0.65745215632407505</v>
      </c>
      <c r="AK165" s="85">
        <f t="shared" si="46"/>
        <v>0.52904102217160331</v>
      </c>
      <c r="AM165" s="94">
        <v>162</v>
      </c>
      <c r="AN165" s="94">
        <f t="shared" si="50"/>
        <v>2.8274333882308138</v>
      </c>
      <c r="AO165" s="94">
        <f t="shared" si="47"/>
        <v>0.72938531304164156</v>
      </c>
      <c r="AP165" s="94">
        <f t="shared" si="48"/>
        <v>0.69778897632816805</v>
      </c>
    </row>
    <row r="166" spans="14:42" x14ac:dyDescent="0.35">
      <c r="N166" s="62">
        <v>164</v>
      </c>
      <c r="O166" s="62">
        <f t="shared" si="42"/>
        <v>2.8623399732707004</v>
      </c>
      <c r="P166" s="62">
        <f t="shared" si="38"/>
        <v>7.8556646407844766E-2</v>
      </c>
      <c r="Q166" s="62">
        <f t="shared" si="39"/>
        <v>1.10404166575791E-2</v>
      </c>
      <c r="S166" s="88">
        <v>164</v>
      </c>
      <c r="T166" s="88">
        <f t="shared" si="43"/>
        <v>2.8623399732707004</v>
      </c>
      <c r="U166" s="88">
        <f t="shared" si="40"/>
        <v>1.4340693935241848</v>
      </c>
      <c r="V166" s="88">
        <f t="shared" si="41"/>
        <v>1.1815182738812713E-2</v>
      </c>
      <c r="X166" s="89">
        <v>164</v>
      </c>
      <c r="Y166" s="89">
        <f t="shared" si="44"/>
        <v>2.8623399732707004</v>
      </c>
      <c r="Z166" s="89">
        <f t="shared" si="36"/>
        <v>1.381698295918955</v>
      </c>
      <c r="AA166" s="89">
        <f t="shared" si="37"/>
        <v>0.19445490496709333</v>
      </c>
      <c r="AC166" s="90">
        <v>156</v>
      </c>
      <c r="AD166" s="90">
        <f t="shared" si="53"/>
        <v>2.7227136331111539</v>
      </c>
      <c r="AE166" s="90">
        <f t="shared" si="51"/>
        <v>0.71364251915072885</v>
      </c>
      <c r="AF166" s="90">
        <f t="shared" si="52"/>
        <v>0.37211236352486643</v>
      </c>
      <c r="AH166" s="85">
        <v>163</v>
      </c>
      <c r="AI166" s="85">
        <f t="shared" si="49"/>
        <v>2.8448866807507573</v>
      </c>
      <c r="AJ166" s="85">
        <f t="shared" si="45"/>
        <v>0.65720247697929191</v>
      </c>
      <c r="AK166" s="85">
        <f t="shared" si="46"/>
        <v>0.52896229857658505</v>
      </c>
      <c r="AM166" s="94">
        <v>163</v>
      </c>
      <c r="AN166" s="94">
        <f t="shared" si="50"/>
        <v>2.8448866807507573</v>
      </c>
      <c r="AO166" s="94">
        <f t="shared" si="47"/>
        <v>0.72913563369685841</v>
      </c>
      <c r="AP166" s="94">
        <f t="shared" si="48"/>
        <v>0.69771025273314979</v>
      </c>
    </row>
    <row r="167" spans="14:42" x14ac:dyDescent="0.35">
      <c r="N167" s="62">
        <v>165</v>
      </c>
      <c r="O167" s="62">
        <f t="shared" si="42"/>
        <v>2.8797932657906435</v>
      </c>
      <c r="P167" s="62">
        <f t="shared" si="38"/>
        <v>7.376342785421848E-2</v>
      </c>
      <c r="Q167" s="62">
        <f t="shared" si="39"/>
        <v>9.7111395076155405E-3</v>
      </c>
      <c r="S167" s="88">
        <v>165</v>
      </c>
      <c r="T167" s="88">
        <f t="shared" si="43"/>
        <v>2.8797932657906435</v>
      </c>
      <c r="U167" s="88">
        <f t="shared" si="40"/>
        <v>1.428939808756269</v>
      </c>
      <c r="V167" s="88">
        <f t="shared" si="41"/>
        <v>1.0392622981834188E-2</v>
      </c>
      <c r="X167" s="89">
        <v>165</v>
      </c>
      <c r="Y167" s="89">
        <f t="shared" si="44"/>
        <v>2.8797932657906435</v>
      </c>
      <c r="Z167" s="89">
        <f t="shared" si="36"/>
        <v>1.3797641901867901</v>
      </c>
      <c r="AA167" s="89">
        <f t="shared" si="37"/>
        <v>0.19391852997675713</v>
      </c>
      <c r="AC167" s="90">
        <v>157</v>
      </c>
      <c r="AD167" s="90">
        <f t="shared" si="53"/>
        <v>2.7401669256310974</v>
      </c>
      <c r="AE167" s="90">
        <f t="shared" si="51"/>
        <v>0.71306632062561393</v>
      </c>
      <c r="AF167" s="90">
        <f t="shared" si="52"/>
        <v>0.37186182527571215</v>
      </c>
      <c r="AH167" s="85">
        <v>164</v>
      </c>
      <c r="AI167" s="85">
        <f t="shared" si="49"/>
        <v>2.8623399732707004</v>
      </c>
      <c r="AJ167" s="85">
        <f t="shared" si="45"/>
        <v>0.65695146174570584</v>
      </c>
      <c r="AK167" s="85">
        <f t="shared" si="46"/>
        <v>0.52888794447695586</v>
      </c>
      <c r="AM167" s="94">
        <v>164</v>
      </c>
      <c r="AN167" s="94">
        <f t="shared" si="50"/>
        <v>2.8623399732707004</v>
      </c>
      <c r="AO167" s="94">
        <f t="shared" si="47"/>
        <v>0.72888461846327235</v>
      </c>
      <c r="AP167" s="94">
        <f t="shared" si="48"/>
        <v>0.6976358986335206</v>
      </c>
    </row>
    <row r="168" spans="14:42" x14ac:dyDescent="0.35">
      <c r="N168" s="62">
        <v>166</v>
      </c>
      <c r="O168" s="62">
        <f t="shared" si="42"/>
        <v>2.8972465583105871</v>
      </c>
      <c r="P168" s="62">
        <f t="shared" si="38"/>
        <v>6.8947740245905303E-2</v>
      </c>
      <c r="Q168" s="62">
        <f t="shared" si="39"/>
        <v>8.4657180113409947E-3</v>
      </c>
      <c r="S168" s="88">
        <v>166</v>
      </c>
      <c r="T168" s="88">
        <f t="shared" si="43"/>
        <v>2.8972465583105871</v>
      </c>
      <c r="U168" s="88">
        <f t="shared" si="40"/>
        <v>1.4237861781578987</v>
      </c>
      <c r="V168" s="88">
        <f t="shared" si="41"/>
        <v>9.059803485821083E-3</v>
      </c>
      <c r="X168" s="89">
        <v>166</v>
      </c>
      <c r="Y168" s="89">
        <f t="shared" si="44"/>
        <v>2.8972465583105871</v>
      </c>
      <c r="Z168" s="89">
        <f t="shared" si="36"/>
        <v>1.3778210179939618</v>
      </c>
      <c r="AA168" s="89">
        <f t="shared" si="37"/>
        <v>0.19341599147826039</v>
      </c>
      <c r="AC168" s="90">
        <v>158</v>
      </c>
      <c r="AD168" s="90">
        <f t="shared" si="53"/>
        <v>2.7576202181510405</v>
      </c>
      <c r="AE168" s="90">
        <f t="shared" si="51"/>
        <v>0.71248583736297288</v>
      </c>
      <c r="AF168" s="90">
        <f t="shared" si="52"/>
        <v>0.37162138123559568</v>
      </c>
      <c r="AH168" s="85">
        <v>165</v>
      </c>
      <c r="AI168" s="85">
        <f t="shared" si="49"/>
        <v>2.8797932657906435</v>
      </c>
      <c r="AJ168" s="85">
        <f t="shared" si="45"/>
        <v>0.65669918708498864</v>
      </c>
      <c r="AK168" s="85">
        <f t="shared" si="46"/>
        <v>0.52881798252169454</v>
      </c>
      <c r="AM168" s="94">
        <v>165</v>
      </c>
      <c r="AN168" s="94">
        <f t="shared" si="50"/>
        <v>2.8797932657906435</v>
      </c>
      <c r="AO168" s="94">
        <f t="shared" si="47"/>
        <v>0.72863234380255515</v>
      </c>
      <c r="AP168" s="94">
        <f t="shared" si="48"/>
        <v>0.69756593667825928</v>
      </c>
    </row>
    <row r="169" spans="14:42" x14ac:dyDescent="0.35">
      <c r="N169" s="62">
        <v>167</v>
      </c>
      <c r="O169" s="62">
        <f t="shared" si="42"/>
        <v>2.9146998508305302</v>
      </c>
      <c r="P169" s="62">
        <f t="shared" si="38"/>
        <v>6.4111050488001572E-2</v>
      </c>
      <c r="Q169" s="62">
        <f t="shared" si="39"/>
        <v>7.3045315362079699E-3</v>
      </c>
      <c r="S169" s="88">
        <v>167</v>
      </c>
      <c r="T169" s="88">
        <f t="shared" si="43"/>
        <v>2.9146998508305302</v>
      </c>
      <c r="U169" s="88">
        <f t="shared" si="40"/>
        <v>1.4186100715748791</v>
      </c>
      <c r="V169" s="88">
        <f t="shared" si="41"/>
        <v>7.8171302405032894E-3</v>
      </c>
      <c r="X169" s="89">
        <v>167</v>
      </c>
      <c r="Y169" s="89">
        <f t="shared" si="44"/>
        <v>2.9146998508305302</v>
      </c>
      <c r="Z169" s="89">
        <f t="shared" si="36"/>
        <v>1.3758693712495447</v>
      </c>
      <c r="AA169" s="89">
        <f t="shared" si="37"/>
        <v>0.19294744254969795</v>
      </c>
      <c r="AC169" s="90">
        <v>159</v>
      </c>
      <c r="AD169" s="90">
        <f t="shared" si="53"/>
        <v>2.7750735106709841</v>
      </c>
      <c r="AE169" s="90">
        <f t="shared" si="51"/>
        <v>0.71190124618363082</v>
      </c>
      <c r="AF169" s="90">
        <f t="shared" si="52"/>
        <v>0.37139110464610076</v>
      </c>
      <c r="AH169" s="85">
        <v>166</v>
      </c>
      <c r="AI169" s="85">
        <f t="shared" si="49"/>
        <v>2.8972465583105871</v>
      </c>
      <c r="AJ169" s="85">
        <f t="shared" si="45"/>
        <v>0.65644572984244587</v>
      </c>
      <c r="AK169" s="85">
        <f t="shared" si="46"/>
        <v>0.52875243402189065</v>
      </c>
      <c r="AM169" s="94">
        <v>166</v>
      </c>
      <c r="AN169" s="94">
        <f t="shared" si="50"/>
        <v>2.8972465583105871</v>
      </c>
      <c r="AO169" s="94">
        <f t="shared" si="47"/>
        <v>0.72837888656001237</v>
      </c>
      <c r="AP169" s="94">
        <f t="shared" si="48"/>
        <v>0.69750038817845539</v>
      </c>
    </row>
    <row r="170" spans="14:42" x14ac:dyDescent="0.35">
      <c r="N170" s="62">
        <v>168</v>
      </c>
      <c r="O170" s="62">
        <f t="shared" si="42"/>
        <v>2.9321531433504737</v>
      </c>
      <c r="P170" s="62">
        <f t="shared" si="38"/>
        <v>5.9254831883061403E-2</v>
      </c>
      <c r="Q170" s="62">
        <f t="shared" si="39"/>
        <v>6.227933790865392E-3</v>
      </c>
      <c r="S170" s="88">
        <v>168</v>
      </c>
      <c r="T170" s="88">
        <f t="shared" si="43"/>
        <v>2.9321531433504737</v>
      </c>
      <c r="U170" s="88">
        <f t="shared" si="40"/>
        <v>1.4134130656994166</v>
      </c>
      <c r="V170" s="88">
        <f t="shared" si="41"/>
        <v>6.6649817761892383E-3</v>
      </c>
      <c r="X170" s="89">
        <v>168</v>
      </c>
      <c r="Y170" s="89">
        <f t="shared" si="44"/>
        <v>2.9321531433504737</v>
      </c>
      <c r="Z170" s="89">
        <f t="shared" si="36"/>
        <v>1.3739098444440425</v>
      </c>
      <c r="AA170" s="89">
        <f t="shared" si="37"/>
        <v>0.19251302591561234</v>
      </c>
      <c r="AC170" s="90">
        <v>160</v>
      </c>
      <c r="AD170" s="90">
        <f t="shared" si="53"/>
        <v>2.7925268031909272</v>
      </c>
      <c r="AE170" s="90">
        <f t="shared" si="51"/>
        <v>0.7113127251597241</v>
      </c>
      <c r="AF170" s="90">
        <f t="shared" si="52"/>
        <v>0.37117106565170732</v>
      </c>
      <c r="AH170" s="85">
        <v>167</v>
      </c>
      <c r="AI170" s="85">
        <f t="shared" si="49"/>
        <v>2.9146998508305302</v>
      </c>
      <c r="AJ170" s="85">
        <f t="shared" si="45"/>
        <v>0.65619116722360882</v>
      </c>
      <c r="AK170" s="85">
        <f t="shared" si="46"/>
        <v>0.52869131894425203</v>
      </c>
      <c r="AM170" s="94">
        <v>167</v>
      </c>
      <c r="AN170" s="94">
        <f t="shared" si="50"/>
        <v>2.9146998508305302</v>
      </c>
      <c r="AO170" s="94">
        <f t="shared" si="47"/>
        <v>0.72812432394117532</v>
      </c>
      <c r="AP170" s="94">
        <f t="shared" si="48"/>
        <v>0.69743927310081677</v>
      </c>
    </row>
    <row r="171" spans="14:42" x14ac:dyDescent="0.35">
      <c r="N171" s="62">
        <v>169</v>
      </c>
      <c r="O171" s="62">
        <f t="shared" si="42"/>
        <v>2.9496064358704168</v>
      </c>
      <c r="P171" s="62">
        <f t="shared" si="38"/>
        <v>5.4380563682315315E-2</v>
      </c>
      <c r="Q171" s="62">
        <f t="shared" si="39"/>
        <v>5.2362527174157902E-3</v>
      </c>
      <c r="S171" s="88">
        <v>169</v>
      </c>
      <c r="T171" s="88">
        <f t="shared" si="43"/>
        <v>2.9496064358704168</v>
      </c>
      <c r="U171" s="88">
        <f t="shared" si="40"/>
        <v>1.4081967435898464</v>
      </c>
      <c r="V171" s="88">
        <f t="shared" si="41"/>
        <v>5.6037090484624685E-3</v>
      </c>
      <c r="X171" s="89">
        <v>169</v>
      </c>
      <c r="Y171" s="89">
        <f t="shared" si="44"/>
        <v>2.9496064358704168</v>
      </c>
      <c r="Z171" s="89">
        <f t="shared" si="36"/>
        <v>1.3719430344683028</v>
      </c>
      <c r="AA171" s="89">
        <f t="shared" si="37"/>
        <v>0.19211287390351861</v>
      </c>
      <c r="AC171" s="90">
        <v>161</v>
      </c>
      <c r="AD171" s="90">
        <f t="shared" si="53"/>
        <v>2.8099800957108707</v>
      </c>
      <c r="AE171" s="90">
        <f t="shared" si="51"/>
        <v>0.71072045356045765</v>
      </c>
      <c r="AF171" s="90">
        <f t="shared" si="52"/>
        <v>0.37096133127842462</v>
      </c>
      <c r="AH171" s="85">
        <v>168</v>
      </c>
      <c r="AI171" s="85">
        <f t="shared" si="49"/>
        <v>2.9321531433504737</v>
      </c>
      <c r="AJ171" s="85">
        <f t="shared" si="45"/>
        <v>0.65593557677071723</v>
      </c>
      <c r="AK171" s="85">
        <f t="shared" si="46"/>
        <v>0.52863465590502356</v>
      </c>
      <c r="AM171" s="94">
        <v>168</v>
      </c>
      <c r="AN171" s="94">
        <f t="shared" si="50"/>
        <v>2.9321531433504737</v>
      </c>
      <c r="AO171" s="94">
        <f t="shared" si="47"/>
        <v>0.72786873348828374</v>
      </c>
      <c r="AP171" s="94">
        <f t="shared" si="48"/>
        <v>0.6973826100615883</v>
      </c>
    </row>
    <row r="172" spans="14:42" x14ac:dyDescent="0.35">
      <c r="N172" s="62">
        <v>170</v>
      </c>
      <c r="O172" s="62">
        <f t="shared" si="42"/>
        <v>2.9670597283903604</v>
      </c>
      <c r="P172" s="62">
        <f t="shared" si="38"/>
        <v>4.9489730635075127E-2</v>
      </c>
      <c r="Q172" s="62">
        <f t="shared" si="39"/>
        <v>4.3297903915207048E-3</v>
      </c>
      <c r="S172" s="88">
        <v>170</v>
      </c>
      <c r="T172" s="88">
        <f t="shared" si="43"/>
        <v>2.9670597283903604</v>
      </c>
      <c r="U172" s="88">
        <f t="shared" si="40"/>
        <v>1.4029626941884139</v>
      </c>
      <c r="V172" s="88">
        <f t="shared" si="41"/>
        <v>4.633635331276531E-3</v>
      </c>
      <c r="X172" s="89">
        <v>170</v>
      </c>
      <c r="Y172" s="89">
        <f t="shared" si="44"/>
        <v>2.9670597283903604</v>
      </c>
      <c r="Z172" s="89">
        <f t="shared" si="36"/>
        <v>1.3699695404316972</v>
      </c>
      <c r="AA172" s="89">
        <f t="shared" si="37"/>
        <v>0.19174710840359607</v>
      </c>
      <c r="AC172" s="90">
        <v>162</v>
      </c>
      <c r="AD172" s="90">
        <f t="shared" si="53"/>
        <v>2.8274333882308138</v>
      </c>
      <c r="AE172" s="90">
        <f t="shared" si="51"/>
        <v>0.7101246117974982</v>
      </c>
      <c r="AF172" s="90">
        <f t="shared" si="52"/>
        <v>0.37076196541337447</v>
      </c>
      <c r="AH172" s="85">
        <v>169</v>
      </c>
      <c r="AI172" s="85">
        <f t="shared" si="49"/>
        <v>2.9496064358704168</v>
      </c>
      <c r="AJ172" s="85">
        <f t="shared" si="45"/>
        <v>0.65567903633909896</v>
      </c>
      <c r="AK172" s="85">
        <f t="shared" si="46"/>
        <v>0.5285824621643157</v>
      </c>
      <c r="AM172" s="94">
        <v>169</v>
      </c>
      <c r="AN172" s="94">
        <f t="shared" si="50"/>
        <v>2.9496064358704168</v>
      </c>
      <c r="AO172" s="94">
        <f t="shared" si="47"/>
        <v>0.72761219305666547</v>
      </c>
      <c r="AP172" s="94">
        <f t="shared" si="48"/>
        <v>0.69733041632088044</v>
      </c>
    </row>
    <row r="173" spans="14:42" x14ac:dyDescent="0.35">
      <c r="N173" s="62">
        <v>171</v>
      </c>
      <c r="O173" s="62">
        <f t="shared" si="42"/>
        <v>2.9845130209103035</v>
      </c>
      <c r="P173" s="62">
        <f t="shared" si="38"/>
        <v>4.4583822536465825E-2</v>
      </c>
      <c r="Q173" s="62">
        <f t="shared" si="39"/>
        <v>3.508822930385791E-3</v>
      </c>
      <c r="S173" s="88">
        <v>171</v>
      </c>
      <c r="T173" s="88">
        <f t="shared" si="43"/>
        <v>2.9845130209103035</v>
      </c>
      <c r="U173" s="88">
        <f t="shared" si="40"/>
        <v>1.3977125118372706</v>
      </c>
      <c r="V173" s="88">
        <f t="shared" si="41"/>
        <v>3.7550561184830356E-3</v>
      </c>
      <c r="X173" s="89">
        <v>171</v>
      </c>
      <c r="Y173" s="89">
        <f t="shared" si="44"/>
        <v>2.9845130209103035</v>
      </c>
      <c r="Z173" s="89">
        <f t="shared" si="36"/>
        <v>1.3679899634796266</v>
      </c>
      <c r="AA173" s="89">
        <f t="shared" si="37"/>
        <v>0.19141584083155916</v>
      </c>
      <c r="AC173" s="90">
        <v>163</v>
      </c>
      <c r="AD173" s="90">
        <f t="shared" si="53"/>
        <v>2.8448866807507573</v>
      </c>
      <c r="AE173" s="90">
        <f t="shared" si="51"/>
        <v>0.70952538137001864</v>
      </c>
      <c r="AF173" s="90">
        <f t="shared" si="52"/>
        <v>0.37057302878533077</v>
      </c>
      <c r="AH173" s="85">
        <v>170</v>
      </c>
      <c r="AI173" s="85">
        <f t="shared" si="49"/>
        <v>2.9670597283903604</v>
      </c>
      <c r="AJ173" s="85">
        <f t="shared" si="45"/>
        <v>0.65542162407345483</v>
      </c>
      <c r="AK173" s="85">
        <f t="shared" si="46"/>
        <v>0.52853475362084745</v>
      </c>
      <c r="AM173" s="94">
        <v>170</v>
      </c>
      <c r="AN173" s="94">
        <f t="shared" si="50"/>
        <v>2.9670597283903604</v>
      </c>
      <c r="AO173" s="94">
        <f t="shared" si="47"/>
        <v>0.72735478079102134</v>
      </c>
      <c r="AP173" s="94">
        <f t="shared" si="48"/>
        <v>0.69728270777741219</v>
      </c>
    </row>
    <row r="174" spans="14:42" x14ac:dyDescent="0.35">
      <c r="N174" s="62">
        <v>172</v>
      </c>
      <c r="O174" s="62">
        <f t="shared" si="42"/>
        <v>3.001966313430247</v>
      </c>
      <c r="P174" s="62">
        <f t="shared" si="38"/>
        <v>3.9664333773618617E-2</v>
      </c>
      <c r="Q174" s="62">
        <f t="shared" si="39"/>
        <v>2.7736004086524324E-3</v>
      </c>
      <c r="S174" s="88">
        <v>172</v>
      </c>
      <c r="T174" s="88">
        <f t="shared" si="43"/>
        <v>3.001966313430247</v>
      </c>
      <c r="U174" s="88">
        <f t="shared" si="40"/>
        <v>1.3924477957928201</v>
      </c>
      <c r="V174" s="88">
        <f t="shared" si="41"/>
        <v>2.9682390338210407E-3</v>
      </c>
      <c r="X174" s="89">
        <v>172</v>
      </c>
      <c r="Y174" s="89">
        <f t="shared" si="44"/>
        <v>3.001966313430247</v>
      </c>
      <c r="Z174" s="89">
        <f t="shared" si="36"/>
        <v>1.3660049066104076</v>
      </c>
      <c r="AA174" s="89">
        <f t="shared" si="37"/>
        <v>0.1911191720947194</v>
      </c>
      <c r="AC174" s="90">
        <v>164</v>
      </c>
      <c r="AD174" s="90">
        <f t="shared" si="53"/>
        <v>2.8623399732707004</v>
      </c>
      <c r="AE174" s="90">
        <f t="shared" si="51"/>
        <v>0.70892294480941209</v>
      </c>
      <c r="AF174" s="90">
        <f t="shared" si="52"/>
        <v>0.37039457894622052</v>
      </c>
      <c r="AH174" s="85">
        <v>171</v>
      </c>
      <c r="AI174" s="85">
        <f t="shared" si="49"/>
        <v>2.9845130209103035</v>
      </c>
      <c r="AJ174" s="85">
        <f t="shared" si="45"/>
        <v>0.65516341838405434</v>
      </c>
      <c r="AK174" s="85">
        <f t="shared" si="46"/>
        <v>0.52849154480710359</v>
      </c>
      <c r="AM174" s="94">
        <v>171</v>
      </c>
      <c r="AN174" s="94">
        <f t="shared" si="50"/>
        <v>2.9845130209103035</v>
      </c>
      <c r="AO174" s="94">
        <f t="shared" si="47"/>
        <v>0.72709657510162085</v>
      </c>
      <c r="AP174" s="94">
        <f t="shared" si="48"/>
        <v>0.69723949896366832</v>
      </c>
    </row>
    <row r="175" spans="14:42" x14ac:dyDescent="0.35">
      <c r="N175" s="62">
        <v>173</v>
      </c>
      <c r="O175" s="62">
        <f t="shared" si="42"/>
        <v>3.0194196059501901</v>
      </c>
      <c r="P175" s="62">
        <f t="shared" si="38"/>
        <v>3.4732762870467046E-2</v>
      </c>
      <c r="Q175" s="62">
        <f t="shared" si="39"/>
        <v>2.1243467822232298E-3</v>
      </c>
      <c r="S175" s="88">
        <v>173</v>
      </c>
      <c r="T175" s="88">
        <f t="shared" si="43"/>
        <v>3.0194196059501901</v>
      </c>
      <c r="U175" s="88">
        <f t="shared" si="40"/>
        <v>1.38717014973857</v>
      </c>
      <c r="V175" s="88">
        <f t="shared" si="41"/>
        <v>2.273423749396819E-3</v>
      </c>
      <c r="X175" s="89">
        <v>173</v>
      </c>
      <c r="Y175" s="89">
        <f t="shared" si="44"/>
        <v>3.0194196059501901</v>
      </c>
      <c r="Z175" s="89">
        <f t="shared" si="36"/>
        <v>1.3640149744915921</v>
      </c>
      <c r="AA175" s="89">
        <f t="shared" si="37"/>
        <v>0.19085719256124795</v>
      </c>
      <c r="AC175" s="90">
        <v>165</v>
      </c>
      <c r="AD175" s="90">
        <f t="shared" si="53"/>
        <v>2.8797932657906435</v>
      </c>
      <c r="AE175" s="90">
        <f t="shared" si="51"/>
        <v>0.70831748562369079</v>
      </c>
      <c r="AF175" s="90">
        <f t="shared" si="52"/>
        <v>0.37022667025359357</v>
      </c>
      <c r="AH175" s="85">
        <v>172</v>
      </c>
      <c r="AI175" s="85">
        <f t="shared" si="49"/>
        <v>3.001966313430247</v>
      </c>
      <c r="AJ175" s="85">
        <f t="shared" si="45"/>
        <v>0.65490449792285177</v>
      </c>
      <c r="AK175" s="85">
        <f t="shared" si="46"/>
        <v>0.52845284888490707</v>
      </c>
      <c r="AM175" s="94">
        <v>172</v>
      </c>
      <c r="AN175" s="94">
        <f t="shared" si="50"/>
        <v>3.001966313430247</v>
      </c>
      <c r="AO175" s="94">
        <f t="shared" si="47"/>
        <v>0.72683765464041827</v>
      </c>
      <c r="AP175" s="94">
        <f t="shared" si="48"/>
        <v>0.69720080304147181</v>
      </c>
    </row>
    <row r="176" spans="14:42" x14ac:dyDescent="0.35">
      <c r="N176" s="62">
        <v>174</v>
      </c>
      <c r="O176" s="62">
        <f t="shared" si="42"/>
        <v>3.0368728984701332</v>
      </c>
      <c r="P176" s="62">
        <f t="shared" si="38"/>
        <v>2.9790612031281312E-2</v>
      </c>
      <c r="Q176" s="62">
        <f t="shared" si="39"/>
        <v>1.5612598200421268E-3</v>
      </c>
      <c r="S176" s="88">
        <v>174</v>
      </c>
      <c r="T176" s="88">
        <f t="shared" si="43"/>
        <v>3.0368728984701332</v>
      </c>
      <c r="U176" s="88">
        <f t="shared" si="40"/>
        <v>1.3818811812966345</v>
      </c>
      <c r="V176" s="88">
        <f t="shared" si="41"/>
        <v>1.6708219126766455E-3</v>
      </c>
      <c r="X176" s="89">
        <v>174</v>
      </c>
      <c r="Y176" s="89">
        <f t="shared" si="44"/>
        <v>3.0368728984701332</v>
      </c>
      <c r="Z176" s="89">
        <f t="shared" si="36"/>
        <v>1.3620207732757803</v>
      </c>
      <c r="AA176" s="89">
        <f t="shared" si="37"/>
        <v>0.19062998203264855</v>
      </c>
      <c r="AC176" s="90">
        <v>166</v>
      </c>
      <c r="AD176" s="90">
        <f t="shared" si="53"/>
        <v>2.8972465583105871</v>
      </c>
      <c r="AE176" s="90">
        <f t="shared" si="51"/>
        <v>0.70770918824158813</v>
      </c>
      <c r="AF176" s="90">
        <f t="shared" si="52"/>
        <v>0.37006935385406414</v>
      </c>
      <c r="AH176" s="85">
        <v>173</v>
      </c>
      <c r="AI176" s="85">
        <f t="shared" si="49"/>
        <v>3.0194196059501901</v>
      </c>
      <c r="AJ176" s="85">
        <f t="shared" si="45"/>
        <v>0.65464494155952802</v>
      </c>
      <c r="AK176" s="85">
        <f t="shared" si="46"/>
        <v>0.52841867764141082</v>
      </c>
      <c r="AM176" s="94">
        <v>173</v>
      </c>
      <c r="AN176" s="94">
        <f t="shared" si="50"/>
        <v>3.0194196059501901</v>
      </c>
      <c r="AO176" s="94">
        <f t="shared" si="47"/>
        <v>0.72657809827709452</v>
      </c>
      <c r="AP176" s="94">
        <f t="shared" si="48"/>
        <v>0.69716663179797556</v>
      </c>
    </row>
    <row r="177" spans="14:42" x14ac:dyDescent="0.35">
      <c r="N177" s="62">
        <v>175</v>
      </c>
      <c r="O177" s="62">
        <f t="shared" si="42"/>
        <v>3.0543261909900767</v>
      </c>
      <c r="P177" s="62">
        <f t="shared" si="38"/>
        <v>2.4839386683082582E-2</v>
      </c>
      <c r="Q177" s="62">
        <f t="shared" si="39"/>
        <v>1.0845110438525429E-3</v>
      </c>
      <c r="S177" s="88">
        <v>175</v>
      </c>
      <c r="T177" s="88">
        <f t="shared" si="43"/>
        <v>3.0543261909900767</v>
      </c>
      <c r="U177" s="88">
        <f t="shared" si="40"/>
        <v>1.3765825015380357</v>
      </c>
      <c r="V177" s="88">
        <f t="shared" si="41"/>
        <v>1.1606170820175898E-3</v>
      </c>
      <c r="X177" s="89">
        <v>175</v>
      </c>
      <c r="Y177" s="89">
        <f t="shared" si="44"/>
        <v>3.0543261909900767</v>
      </c>
      <c r="Z177" s="89">
        <f t="shared" si="36"/>
        <v>1.3600229104159809</v>
      </c>
      <c r="AA177" s="89">
        <f t="shared" si="37"/>
        <v>0.19043760971944923</v>
      </c>
      <c r="AC177" s="90">
        <v>167</v>
      </c>
      <c r="AD177" s="90">
        <f t="shared" si="53"/>
        <v>2.9146998508305302</v>
      </c>
      <c r="AE177" s="90">
        <f t="shared" si="51"/>
        <v>0.70709823795637916</v>
      </c>
      <c r="AF177" s="90">
        <f t="shared" si="52"/>
        <v>0.36992267766773157</v>
      </c>
      <c r="AH177" s="85">
        <v>174</v>
      </c>
      <c r="AI177" s="85">
        <f t="shared" si="49"/>
        <v>3.0368728984701332</v>
      </c>
      <c r="AJ177" s="85">
        <f t="shared" si="45"/>
        <v>0.65438482835746559</v>
      </c>
      <c r="AK177" s="85">
        <f t="shared" si="46"/>
        <v>0.52838904148550647</v>
      </c>
      <c r="AM177" s="94">
        <v>174</v>
      </c>
      <c r="AN177" s="94">
        <f t="shared" si="50"/>
        <v>3.0368728984701332</v>
      </c>
      <c r="AO177" s="94">
        <f t="shared" si="47"/>
        <v>0.72631798507503209</v>
      </c>
      <c r="AP177" s="94">
        <f t="shared" si="48"/>
        <v>0.69713699564207121</v>
      </c>
    </row>
    <row r="178" spans="14:42" x14ac:dyDescent="0.35">
      <c r="N178" s="62">
        <v>176</v>
      </c>
      <c r="O178" s="62">
        <f t="shared" si="42"/>
        <v>3.0717794835100198</v>
      </c>
      <c r="P178" s="62">
        <f t="shared" si="38"/>
        <v>1.9880595017075772E-2</v>
      </c>
      <c r="Q178" s="62">
        <f t="shared" si="39"/>
        <v>6.9424567595011144E-4</v>
      </c>
      <c r="S178" s="88">
        <v>176</v>
      </c>
      <c r="T178" s="88">
        <f t="shared" si="43"/>
        <v>3.0717794835100198</v>
      </c>
      <c r="U178" s="88">
        <f t="shared" si="40"/>
        <v>1.3712757244919584</v>
      </c>
      <c r="V178" s="88">
        <f t="shared" si="41"/>
        <v>7.4296467075363193E-4</v>
      </c>
      <c r="X178" s="89">
        <v>176</v>
      </c>
      <c r="Y178" s="89">
        <f t="shared" si="44"/>
        <v>3.0717794835100198</v>
      </c>
      <c r="Z178" s="89">
        <f t="shared" si="36"/>
        <v>1.3580219944805745</v>
      </c>
      <c r="AA178" s="89">
        <f t="shared" si="37"/>
        <v>0.19028013422012019</v>
      </c>
      <c r="AC178" s="90">
        <v>168</v>
      </c>
      <c r="AD178" s="90">
        <f t="shared" si="53"/>
        <v>2.9321531433504737</v>
      </c>
      <c r="AE178" s="90">
        <f t="shared" si="51"/>
        <v>0.70648482086943942</v>
      </c>
      <c r="AF178" s="90">
        <f t="shared" si="52"/>
        <v>0.36978668637358303</v>
      </c>
      <c r="AH178" s="85">
        <v>175</v>
      </c>
      <c r="AI178" s="85">
        <f t="shared" si="49"/>
        <v>3.0543261909900767</v>
      </c>
      <c r="AJ178" s="85">
        <f t="shared" si="45"/>
        <v>0.65412423754966575</v>
      </c>
      <c r="AK178" s="85">
        <f t="shared" si="46"/>
        <v>0.52836394944465448</v>
      </c>
      <c r="AM178" s="94">
        <v>175</v>
      </c>
      <c r="AN178" s="94">
        <f t="shared" si="50"/>
        <v>3.0543261909900767</v>
      </c>
      <c r="AO178" s="94">
        <f t="shared" si="47"/>
        <v>0.72605739426723226</v>
      </c>
      <c r="AP178" s="94">
        <f t="shared" si="48"/>
        <v>0.69711190360121922</v>
      </c>
    </row>
    <row r="179" spans="14:42" x14ac:dyDescent="0.35">
      <c r="N179" s="62">
        <v>177</v>
      </c>
      <c r="O179" s="62">
        <f t="shared" si="42"/>
        <v>3.0892327760299634</v>
      </c>
      <c r="P179" s="62">
        <f t="shared" si="38"/>
        <v>1.4915747529238984E-2</v>
      </c>
      <c r="Q179" s="62">
        <f t="shared" si="39"/>
        <v>3.9058259494645364E-4</v>
      </c>
      <c r="S179" s="88">
        <v>177</v>
      </c>
      <c r="T179" s="88">
        <f t="shared" si="43"/>
        <v>3.0892327760299634</v>
      </c>
      <c r="U179" s="88">
        <f t="shared" si="40"/>
        <v>1.3659624666540979</v>
      </c>
      <c r="V179" s="88">
        <f t="shared" si="41"/>
        <v>4.1799189985497476E-4</v>
      </c>
      <c r="X179" s="89">
        <v>177</v>
      </c>
      <c r="Y179" s="89">
        <f t="shared" si="44"/>
        <v>3.0892327760299634</v>
      </c>
      <c r="Z179" s="89">
        <f t="shared" si="36"/>
        <v>1.3560186349679386</v>
      </c>
      <c r="AA179" s="89">
        <f t="shared" si="37"/>
        <v>0.190157603503224</v>
      </c>
      <c r="AC179" s="90">
        <v>169</v>
      </c>
      <c r="AD179" s="90">
        <f t="shared" si="53"/>
        <v>2.9496064358704168</v>
      </c>
      <c r="AE179" s="90">
        <f t="shared" si="51"/>
        <v>0.70586912383355571</v>
      </c>
      <c r="AF179" s="90">
        <f t="shared" si="52"/>
        <v>0.36966142139588415</v>
      </c>
      <c r="AH179" s="85">
        <v>176</v>
      </c>
      <c r="AI179" s="85">
        <f t="shared" si="49"/>
        <v>3.0717794835100198</v>
      </c>
      <c r="AJ179" s="85">
        <f t="shared" si="45"/>
        <v>0.65386324851461275</v>
      </c>
      <c r="AK179" s="85">
        <f t="shared" si="46"/>
        <v>0.52834340916213329</v>
      </c>
      <c r="AM179" s="94">
        <v>176</v>
      </c>
      <c r="AN179" s="94">
        <f t="shared" si="50"/>
        <v>3.0717794835100198</v>
      </c>
      <c r="AO179" s="94">
        <f t="shared" si="47"/>
        <v>0.72579640523217925</v>
      </c>
      <c r="AP179" s="94">
        <f t="shared" si="48"/>
        <v>0.69709136331869803</v>
      </c>
    </row>
    <row r="180" spans="14:42" x14ac:dyDescent="0.35">
      <c r="N180" s="62">
        <v>178</v>
      </c>
      <c r="O180" s="62">
        <f t="shared" si="42"/>
        <v>3.1066860685499065</v>
      </c>
      <c r="P180" s="62">
        <f t="shared" si="38"/>
        <v>9.946356560212824E-3</v>
      </c>
      <c r="Q180" s="62">
        <f t="shared" si="39"/>
        <v>1.7361429955770058E-4</v>
      </c>
      <c r="S180" s="88">
        <v>178</v>
      </c>
      <c r="T180" s="88">
        <f t="shared" si="43"/>
        <v>3.1066860685499065</v>
      </c>
      <c r="U180" s="88">
        <f t="shared" si="40"/>
        <v>1.360644346494263</v>
      </c>
      <c r="V180" s="88">
        <f t="shared" si="41"/>
        <v>1.8579775917576535E-4</v>
      </c>
      <c r="X180" s="89">
        <v>178</v>
      </c>
      <c r="Y180" s="89">
        <f t="shared" si="44"/>
        <v>3.1066860685499065</v>
      </c>
      <c r="Z180" s="89">
        <f t="shared" si="36"/>
        <v>1.3540134421207877</v>
      </c>
      <c r="AA180" s="89">
        <f t="shared" si="37"/>
        <v>0.19007005489280399</v>
      </c>
      <c r="AC180" s="90">
        <v>170</v>
      </c>
      <c r="AD180" s="90">
        <f t="shared" si="53"/>
        <v>2.9670597283903604</v>
      </c>
      <c r="AE180" s="90">
        <f t="shared" si="51"/>
        <v>0.70525133439600951</v>
      </c>
      <c r="AF180" s="90">
        <f t="shared" si="52"/>
        <v>0.36954692089156055</v>
      </c>
      <c r="AH180" s="85">
        <v>177</v>
      </c>
      <c r="AI180" s="85">
        <f t="shared" si="49"/>
        <v>3.0892327760299634</v>
      </c>
      <c r="AJ180" s="85">
        <f t="shared" si="45"/>
        <v>0.65360194075209499</v>
      </c>
      <c r="AK180" s="85">
        <f t="shared" si="46"/>
        <v>0.52832742689471202</v>
      </c>
      <c r="AM180" s="94">
        <v>177</v>
      </c>
      <c r="AN180" s="94">
        <f t="shared" si="50"/>
        <v>3.0892327760299634</v>
      </c>
      <c r="AO180" s="94">
        <f t="shared" si="47"/>
        <v>0.72553509746966149</v>
      </c>
      <c r="AP180" s="94">
        <f t="shared" si="48"/>
        <v>0.69707538105127675</v>
      </c>
    </row>
    <row r="181" spans="14:42" x14ac:dyDescent="0.35">
      <c r="N181" s="62">
        <v>179</v>
      </c>
      <c r="O181" s="62">
        <f t="shared" si="42"/>
        <v>3.12413936106985</v>
      </c>
      <c r="P181" s="62">
        <f t="shared" si="38"/>
        <v>4.9739358346257796E-3</v>
      </c>
      <c r="Q181" s="62">
        <f t="shared" si="39"/>
        <v>4.3406880428475958E-5</v>
      </c>
      <c r="S181" s="88">
        <v>179</v>
      </c>
      <c r="T181" s="88">
        <f t="shared" si="43"/>
        <v>3.12413936106985</v>
      </c>
      <c r="U181" s="88">
        <f t="shared" si="40"/>
        <v>1.3553229839633716</v>
      </c>
      <c r="V181" s="88">
        <f t="shared" si="41"/>
        <v>4.6452977300659448E-5</v>
      </c>
      <c r="X181" s="89">
        <v>179</v>
      </c>
      <c r="Y181" s="89">
        <f t="shared" si="44"/>
        <v>3.12413936106985</v>
      </c>
      <c r="Z181" s="89">
        <f t="shared" si="36"/>
        <v>1.3520070267402877</v>
      </c>
      <c r="AA181" s="89">
        <f t="shared" si="37"/>
        <v>0.19001751505701497</v>
      </c>
      <c r="AC181" s="90">
        <v>171</v>
      </c>
      <c r="AD181" s="90">
        <f t="shared" si="53"/>
        <v>2.9845130209103035</v>
      </c>
      <c r="AE181" s="90">
        <f t="shared" si="51"/>
        <v>0.70463164074144835</v>
      </c>
      <c r="AF181" s="90">
        <f t="shared" si="52"/>
        <v>0.36944321973857508</v>
      </c>
      <c r="AH181" s="85">
        <v>178</v>
      </c>
      <c r="AI181" s="85">
        <f t="shared" si="49"/>
        <v>3.1066860685499065</v>
      </c>
      <c r="AJ181" s="85">
        <f t="shared" si="45"/>
        <v>0.65334039385898834</v>
      </c>
      <c r="AK181" s="85">
        <f t="shared" si="46"/>
        <v>0.52831600751074415</v>
      </c>
      <c r="AM181" s="94">
        <v>178</v>
      </c>
      <c r="AN181" s="94">
        <f t="shared" si="50"/>
        <v>3.1066860685499065</v>
      </c>
      <c r="AO181" s="94">
        <f t="shared" si="47"/>
        <v>0.72527355057655485</v>
      </c>
      <c r="AP181" s="94">
        <f t="shared" si="48"/>
        <v>0.69706396166730888</v>
      </c>
    </row>
    <row r="182" spans="14:42" x14ac:dyDescent="0.35">
      <c r="N182" s="62">
        <v>180</v>
      </c>
      <c r="O182" s="62">
        <f t="shared" si="42"/>
        <v>3.1415926535897931</v>
      </c>
      <c r="P182" s="62">
        <f t="shared" si="38"/>
        <v>3.4916730964895665E-17</v>
      </c>
      <c r="Q182" s="62">
        <f t="shared" si="39"/>
        <v>0</v>
      </c>
      <c r="S182" s="88">
        <v>180</v>
      </c>
      <c r="T182" s="88">
        <f t="shared" si="43"/>
        <v>3.1415926535897931</v>
      </c>
      <c r="U182" s="88">
        <f t="shared" si="40"/>
        <v>1.35</v>
      </c>
      <c r="V182" s="88">
        <f t="shared" si="41"/>
        <v>0</v>
      </c>
      <c r="X182" s="89">
        <v>180</v>
      </c>
      <c r="Y182" s="89">
        <f t="shared" si="44"/>
        <v>3.1415926535897931</v>
      </c>
      <c r="Z182" s="89">
        <f t="shared" si="36"/>
        <v>1.35</v>
      </c>
      <c r="AA182" s="89">
        <f t="shared" si="37"/>
        <v>0.19</v>
      </c>
      <c r="AC182" s="90">
        <v>172</v>
      </c>
      <c r="AD182" s="90">
        <f t="shared" si="53"/>
        <v>3.001966313430247</v>
      </c>
      <c r="AE182" s="90">
        <f t="shared" si="51"/>
        <v>0.70401023163456244</v>
      </c>
      <c r="AF182" s="90">
        <f t="shared" si="52"/>
        <v>0.36935034952530349</v>
      </c>
      <c r="AH182" s="85">
        <v>179</v>
      </c>
      <c r="AI182" s="85">
        <f t="shared" si="49"/>
        <v>3.12413936106985</v>
      </c>
      <c r="AJ182" s="85">
        <f t="shared" si="45"/>
        <v>0.65307868750501008</v>
      </c>
      <c r="AK182" s="85">
        <f t="shared" si="46"/>
        <v>0.52830915448868476</v>
      </c>
      <c r="AM182" s="94">
        <v>179</v>
      </c>
      <c r="AN182" s="94">
        <f t="shared" si="50"/>
        <v>3.12413936106985</v>
      </c>
      <c r="AO182" s="94">
        <f t="shared" si="47"/>
        <v>0.72501184422257658</v>
      </c>
      <c r="AP182" s="94">
        <f t="shared" si="48"/>
        <v>0.6970571086452495</v>
      </c>
    </row>
    <row r="183" spans="14:42" x14ac:dyDescent="0.35">
      <c r="N183" s="62">
        <v>181</v>
      </c>
      <c r="O183" s="62">
        <f t="shared" si="42"/>
        <v>3.1590459461097367</v>
      </c>
      <c r="P183" s="62">
        <f t="shared" si="38"/>
        <v>-4.973935834625836E-3</v>
      </c>
      <c r="Q183" s="62">
        <f t="shared" si="39"/>
        <v>4.3406880428475958E-5</v>
      </c>
      <c r="S183" s="88">
        <v>181</v>
      </c>
      <c r="T183" s="88">
        <f t="shared" si="43"/>
        <v>3.1590459461097367</v>
      </c>
      <c r="U183" s="88">
        <f t="shared" si="40"/>
        <v>1.3446770160366286</v>
      </c>
      <c r="V183" s="88">
        <f t="shared" si="41"/>
        <v>4.6452977300659448E-5</v>
      </c>
      <c r="X183" s="89">
        <v>181</v>
      </c>
      <c r="Y183" s="89">
        <f t="shared" si="44"/>
        <v>3.1590459461097367</v>
      </c>
      <c r="Z183" s="89">
        <f t="shared" si="36"/>
        <v>1.3479929732597125</v>
      </c>
      <c r="AA183" s="89">
        <f t="shared" si="37"/>
        <v>0.19001751505701497</v>
      </c>
      <c r="AC183" s="90">
        <v>173</v>
      </c>
      <c r="AD183" s="90">
        <f t="shared" si="53"/>
        <v>3.0194196059501901</v>
      </c>
      <c r="AE183" s="90">
        <f t="shared" si="51"/>
        <v>0.70338729636258535</v>
      </c>
      <c r="AF183" s="90">
        <f t="shared" si="52"/>
        <v>0.36926833854091246</v>
      </c>
      <c r="AH183" s="85">
        <v>180</v>
      </c>
      <c r="AI183" s="85">
        <f t="shared" si="49"/>
        <v>3.1415926535897931</v>
      </c>
      <c r="AJ183" s="85">
        <f t="shared" si="45"/>
        <v>0.65281690140845083</v>
      </c>
      <c r="AK183" s="85">
        <f t="shared" si="46"/>
        <v>0.5283068699160306</v>
      </c>
      <c r="AM183" s="94">
        <v>180</v>
      </c>
      <c r="AN183" s="94">
        <f t="shared" si="50"/>
        <v>3.1415926535897931</v>
      </c>
      <c r="AO183" s="94">
        <f t="shared" si="47"/>
        <v>0.72475005812601734</v>
      </c>
      <c r="AP183" s="94">
        <f t="shared" si="48"/>
        <v>0.69705482407259534</v>
      </c>
    </row>
    <row r="184" spans="14:42" x14ac:dyDescent="0.35">
      <c r="N184" s="62">
        <v>182</v>
      </c>
      <c r="O184" s="62">
        <f t="shared" si="42"/>
        <v>3.1764992386296798</v>
      </c>
      <c r="P184" s="62">
        <f t="shared" si="38"/>
        <v>-9.9463565602127563E-3</v>
      </c>
      <c r="Q184" s="62">
        <f t="shared" si="39"/>
        <v>1.7361429955770058E-4</v>
      </c>
      <c r="S184" s="88">
        <v>182</v>
      </c>
      <c r="T184" s="88">
        <f t="shared" si="43"/>
        <v>3.1764992386296798</v>
      </c>
      <c r="U184" s="88">
        <f t="shared" si="40"/>
        <v>1.3393556535057374</v>
      </c>
      <c r="V184" s="88">
        <f t="shared" si="41"/>
        <v>1.8579775917576535E-4</v>
      </c>
      <c r="X184" s="89">
        <v>182</v>
      </c>
      <c r="Y184" s="89">
        <f t="shared" si="44"/>
        <v>3.1764992386296798</v>
      </c>
      <c r="Z184" s="89">
        <f t="shared" si="36"/>
        <v>1.3459865578792125</v>
      </c>
      <c r="AA184" s="89">
        <f t="shared" si="37"/>
        <v>0.19007005489280399</v>
      </c>
      <c r="AC184" s="90">
        <v>174</v>
      </c>
      <c r="AD184" s="90">
        <f t="shared" si="53"/>
        <v>3.0368728984701332</v>
      </c>
      <c r="AE184" s="90">
        <f t="shared" si="51"/>
        <v>0.70276302467763563</v>
      </c>
      <c r="AF184" s="90">
        <f t="shared" si="52"/>
        <v>0.36919721176674219</v>
      </c>
      <c r="AH184" s="85">
        <v>181</v>
      </c>
      <c r="AI184" s="85">
        <f t="shared" si="49"/>
        <v>3.1590459461097367</v>
      </c>
      <c r="AJ184" s="85">
        <f t="shared" si="45"/>
        <v>0.65255511531189159</v>
      </c>
      <c r="AK184" s="85">
        <f t="shared" si="46"/>
        <v>0.52830915448868476</v>
      </c>
      <c r="AM184" s="94">
        <v>181</v>
      </c>
      <c r="AN184" s="94">
        <f t="shared" si="50"/>
        <v>3.1590459461097367</v>
      </c>
      <c r="AO184" s="94">
        <f t="shared" si="47"/>
        <v>0.72448827202945809</v>
      </c>
      <c r="AP184" s="94">
        <f t="shared" si="48"/>
        <v>0.6970571086452495</v>
      </c>
    </row>
    <row r="185" spans="14:42" x14ac:dyDescent="0.35">
      <c r="N185" s="62">
        <v>183</v>
      </c>
      <c r="O185" s="62">
        <f t="shared" si="42"/>
        <v>3.1939525311496229</v>
      </c>
      <c r="P185" s="62">
        <f t="shared" si="38"/>
        <v>-1.4915747529238913E-2</v>
      </c>
      <c r="Q185" s="62">
        <f t="shared" si="39"/>
        <v>3.9058259494645364E-4</v>
      </c>
      <c r="S185" s="88">
        <v>183</v>
      </c>
      <c r="T185" s="88">
        <f t="shared" si="43"/>
        <v>3.1939525311496229</v>
      </c>
      <c r="U185" s="88">
        <f t="shared" si="40"/>
        <v>1.3340375333459022</v>
      </c>
      <c r="V185" s="88">
        <f t="shared" si="41"/>
        <v>4.1799189985497476E-4</v>
      </c>
      <c r="X185" s="89">
        <v>183</v>
      </c>
      <c r="Y185" s="89">
        <f t="shared" si="44"/>
        <v>3.1939525311496229</v>
      </c>
      <c r="Z185" s="89">
        <f t="shared" si="36"/>
        <v>1.3439813650320616</v>
      </c>
      <c r="AA185" s="89">
        <f t="shared" si="37"/>
        <v>0.190157603503224</v>
      </c>
      <c r="AC185" s="90">
        <v>175</v>
      </c>
      <c r="AD185" s="90">
        <f t="shared" si="53"/>
        <v>3.0543261909900767</v>
      </c>
      <c r="AE185" s="90">
        <f t="shared" si="51"/>
        <v>0.70213760673891579</v>
      </c>
      <c r="AF185" s="90">
        <f t="shared" si="52"/>
        <v>0.36913699086869717</v>
      </c>
      <c r="AH185" s="85">
        <v>182</v>
      </c>
      <c r="AI185" s="85">
        <f t="shared" si="49"/>
        <v>3.1764992386296798</v>
      </c>
      <c r="AJ185" s="85">
        <f t="shared" si="45"/>
        <v>0.65229340895791332</v>
      </c>
      <c r="AK185" s="85">
        <f t="shared" si="46"/>
        <v>0.52831600751074415</v>
      </c>
      <c r="AM185" s="94">
        <v>182</v>
      </c>
      <c r="AN185" s="94">
        <f t="shared" si="50"/>
        <v>3.1764992386296798</v>
      </c>
      <c r="AO185" s="94">
        <f t="shared" si="47"/>
        <v>0.72422656567547983</v>
      </c>
      <c r="AP185" s="94">
        <f t="shared" si="48"/>
        <v>0.69706396166730888</v>
      </c>
    </row>
    <row r="186" spans="14:42" x14ac:dyDescent="0.35">
      <c r="N186" s="62">
        <v>184</v>
      </c>
      <c r="O186" s="62">
        <f t="shared" si="42"/>
        <v>3.2114058236695664</v>
      </c>
      <c r="P186" s="62">
        <f t="shared" si="38"/>
        <v>-1.9880595017075703E-2</v>
      </c>
      <c r="Q186" s="62">
        <f t="shared" si="39"/>
        <v>6.9424567595011144E-4</v>
      </c>
      <c r="S186" s="88">
        <v>184</v>
      </c>
      <c r="T186" s="88">
        <f t="shared" si="43"/>
        <v>3.2114058236695664</v>
      </c>
      <c r="U186" s="88">
        <f t="shared" si="40"/>
        <v>1.328724275508042</v>
      </c>
      <c r="V186" s="88">
        <f t="shared" si="41"/>
        <v>7.4296467075363193E-4</v>
      </c>
      <c r="X186" s="89">
        <v>184</v>
      </c>
      <c r="Y186" s="89">
        <f t="shared" si="44"/>
        <v>3.2114058236695664</v>
      </c>
      <c r="Z186" s="89">
        <f t="shared" si="36"/>
        <v>1.3419780055194257</v>
      </c>
      <c r="AA186" s="89">
        <f t="shared" si="37"/>
        <v>0.19028013422012019</v>
      </c>
      <c r="AC186" s="90">
        <v>176</v>
      </c>
      <c r="AD186" s="90">
        <f t="shared" si="53"/>
        <v>3.0717794835100198</v>
      </c>
      <c r="AE186" s="90">
        <f t="shared" si="51"/>
        <v>0.70151123305478857</v>
      </c>
      <c r="AF186" s="90">
        <f t="shared" si="52"/>
        <v>0.36908769419064635</v>
      </c>
      <c r="AH186" s="85">
        <v>183</v>
      </c>
      <c r="AI186" s="85">
        <f t="shared" si="49"/>
        <v>3.1939525311496229</v>
      </c>
      <c r="AJ186" s="85">
        <f t="shared" si="45"/>
        <v>0.65203186206480668</v>
      </c>
      <c r="AK186" s="85">
        <f t="shared" si="46"/>
        <v>0.52832742689471202</v>
      </c>
      <c r="AM186" s="94">
        <v>183</v>
      </c>
      <c r="AN186" s="94">
        <f t="shared" si="50"/>
        <v>3.1939525311496229</v>
      </c>
      <c r="AO186" s="94">
        <f t="shared" si="47"/>
        <v>0.72396501878237318</v>
      </c>
      <c r="AP186" s="94">
        <f t="shared" si="48"/>
        <v>0.69707538105127675</v>
      </c>
    </row>
    <row r="187" spans="14:42" x14ac:dyDescent="0.35">
      <c r="N187" s="62">
        <v>185</v>
      </c>
      <c r="O187" s="62">
        <f t="shared" si="42"/>
        <v>3.2288591161895095</v>
      </c>
      <c r="P187" s="62">
        <f t="shared" si="38"/>
        <v>-2.4839386683082512E-2</v>
      </c>
      <c r="Q187" s="62">
        <f t="shared" si="39"/>
        <v>1.0845110438525429E-3</v>
      </c>
      <c r="S187" s="88">
        <v>185</v>
      </c>
      <c r="T187" s="88">
        <f t="shared" si="43"/>
        <v>3.2288591161895095</v>
      </c>
      <c r="U187" s="88">
        <f t="shared" si="40"/>
        <v>1.3234174984619644</v>
      </c>
      <c r="V187" s="88">
        <f t="shared" si="41"/>
        <v>1.1606170820175898E-3</v>
      </c>
      <c r="X187" s="89">
        <v>185</v>
      </c>
      <c r="Y187" s="89">
        <f t="shared" si="44"/>
        <v>3.2288591161895095</v>
      </c>
      <c r="Z187" s="89">
        <f t="shared" si="36"/>
        <v>1.3399770895840195</v>
      </c>
      <c r="AA187" s="89">
        <f t="shared" si="37"/>
        <v>0.19043760971944923</v>
      </c>
      <c r="AC187" s="90">
        <v>177</v>
      </c>
      <c r="AD187" s="90">
        <f t="shared" si="53"/>
        <v>3.0892327760299634</v>
      </c>
      <c r="AE187" s="90">
        <f t="shared" si="51"/>
        <v>0.70088409442474608</v>
      </c>
      <c r="AF187" s="90">
        <f t="shared" si="52"/>
        <v>0.36904933674883539</v>
      </c>
      <c r="AH187" s="85">
        <v>184</v>
      </c>
      <c r="AI187" s="85">
        <f t="shared" si="49"/>
        <v>3.2114058236695664</v>
      </c>
      <c r="AJ187" s="85">
        <f t="shared" si="45"/>
        <v>0.65177055430228892</v>
      </c>
      <c r="AK187" s="85">
        <f t="shared" si="46"/>
        <v>0.52834340916213329</v>
      </c>
      <c r="AM187" s="94">
        <v>184</v>
      </c>
      <c r="AN187" s="94">
        <f t="shared" si="50"/>
        <v>3.2114058236695664</v>
      </c>
      <c r="AO187" s="94">
        <f t="shared" si="47"/>
        <v>0.72370371101985542</v>
      </c>
      <c r="AP187" s="94">
        <f t="shared" si="48"/>
        <v>0.69709136331869803</v>
      </c>
    </row>
    <row r="188" spans="14:42" x14ac:dyDescent="0.35">
      <c r="N188" s="62">
        <v>186</v>
      </c>
      <c r="O188" s="62">
        <f t="shared" si="42"/>
        <v>3.246312408709453</v>
      </c>
      <c r="P188" s="62">
        <f t="shared" si="38"/>
        <v>-2.9790612031281246E-2</v>
      </c>
      <c r="Q188" s="62">
        <f t="shared" si="39"/>
        <v>1.5612598200421268E-3</v>
      </c>
      <c r="S188" s="88">
        <v>186</v>
      </c>
      <c r="T188" s="88">
        <f t="shared" si="43"/>
        <v>3.246312408709453</v>
      </c>
      <c r="U188" s="88">
        <f t="shared" si="40"/>
        <v>1.3181188187033657</v>
      </c>
      <c r="V188" s="88">
        <f t="shared" si="41"/>
        <v>1.6708219126766455E-3</v>
      </c>
      <c r="X188" s="89">
        <v>186</v>
      </c>
      <c r="Y188" s="89">
        <f t="shared" si="44"/>
        <v>3.246312408709453</v>
      </c>
      <c r="Z188" s="89">
        <f t="shared" si="36"/>
        <v>1.3379792267242199</v>
      </c>
      <c r="AA188" s="89">
        <f t="shared" si="37"/>
        <v>0.19062998203264855</v>
      </c>
      <c r="AC188" s="90">
        <v>178</v>
      </c>
      <c r="AD188" s="90">
        <f t="shared" si="53"/>
        <v>3.1066860685499065</v>
      </c>
      <c r="AE188" s="90">
        <f t="shared" si="51"/>
        <v>0.70025638188129014</v>
      </c>
      <c r="AF188" s="90">
        <f t="shared" si="52"/>
        <v>0.36902193022731256</v>
      </c>
      <c r="AH188" s="85">
        <v>185</v>
      </c>
      <c r="AI188" s="85">
        <f t="shared" si="49"/>
        <v>3.2288591161895095</v>
      </c>
      <c r="AJ188" s="85">
        <f t="shared" si="45"/>
        <v>0.65150956526723591</v>
      </c>
      <c r="AK188" s="85">
        <f t="shared" si="46"/>
        <v>0.52836394944465448</v>
      </c>
      <c r="AM188" s="94">
        <v>185</v>
      </c>
      <c r="AN188" s="94">
        <f t="shared" si="50"/>
        <v>3.2288591161895095</v>
      </c>
      <c r="AO188" s="94">
        <f t="shared" si="47"/>
        <v>0.72344272198480242</v>
      </c>
      <c r="AP188" s="94">
        <f t="shared" si="48"/>
        <v>0.69711190360121922</v>
      </c>
    </row>
    <row r="189" spans="14:42" x14ac:dyDescent="0.35">
      <c r="N189" s="62">
        <v>187</v>
      </c>
      <c r="O189" s="62">
        <f t="shared" si="42"/>
        <v>3.2637657012293961</v>
      </c>
      <c r="P189" s="62">
        <f t="shared" si="38"/>
        <v>-3.4732762870466984E-2</v>
      </c>
      <c r="Q189" s="62">
        <f t="shared" si="39"/>
        <v>2.1243467822232298E-3</v>
      </c>
      <c r="S189" s="88">
        <v>187</v>
      </c>
      <c r="T189" s="88">
        <f t="shared" si="43"/>
        <v>3.2637657012293961</v>
      </c>
      <c r="U189" s="88">
        <f t="shared" si="40"/>
        <v>1.3128298502614302</v>
      </c>
      <c r="V189" s="88">
        <f t="shared" si="41"/>
        <v>2.2734237493967635E-3</v>
      </c>
      <c r="X189" s="89">
        <v>187</v>
      </c>
      <c r="Y189" s="89">
        <f t="shared" si="44"/>
        <v>3.2637657012293961</v>
      </c>
      <c r="Z189" s="89">
        <f t="shared" si="36"/>
        <v>1.3359850255084083</v>
      </c>
      <c r="AA189" s="89">
        <f t="shared" si="37"/>
        <v>0.19085719256124795</v>
      </c>
      <c r="AC189" s="90">
        <v>179</v>
      </c>
      <c r="AD189" s="90">
        <f t="shared" si="53"/>
        <v>3.12413936106985</v>
      </c>
      <c r="AE189" s="90">
        <f t="shared" si="51"/>
        <v>0.69962828663174226</v>
      </c>
      <c r="AF189" s="90">
        <f t="shared" si="52"/>
        <v>0.36900548297436997</v>
      </c>
      <c r="AH189" s="85">
        <v>186</v>
      </c>
      <c r="AI189" s="85">
        <f t="shared" si="49"/>
        <v>3.246312408709453</v>
      </c>
      <c r="AJ189" s="85">
        <f t="shared" si="45"/>
        <v>0.65124897445943608</v>
      </c>
      <c r="AK189" s="85">
        <f t="shared" si="46"/>
        <v>0.52838904148550647</v>
      </c>
      <c r="AM189" s="94">
        <v>186</v>
      </c>
      <c r="AN189" s="94">
        <f t="shared" si="50"/>
        <v>3.246312408709453</v>
      </c>
      <c r="AO189" s="94">
        <f t="shared" si="47"/>
        <v>0.72318213117700259</v>
      </c>
      <c r="AP189" s="94">
        <f t="shared" si="48"/>
        <v>0.69713699564207121</v>
      </c>
    </row>
    <row r="190" spans="14:42" x14ac:dyDescent="0.35">
      <c r="N190" s="62">
        <v>188</v>
      </c>
      <c r="O190" s="62">
        <f t="shared" si="42"/>
        <v>3.2812189937493397</v>
      </c>
      <c r="P190" s="62">
        <f t="shared" si="38"/>
        <v>-3.9664333773618672E-2</v>
      </c>
      <c r="Q190" s="62">
        <f t="shared" si="39"/>
        <v>2.7736004086524879E-3</v>
      </c>
      <c r="S190" s="88">
        <v>188</v>
      </c>
      <c r="T190" s="88">
        <f t="shared" si="43"/>
        <v>3.2812189937493397</v>
      </c>
      <c r="U190" s="88">
        <f t="shared" si="40"/>
        <v>1.3075522042071801</v>
      </c>
      <c r="V190" s="88">
        <f t="shared" si="41"/>
        <v>2.9682390338210962E-3</v>
      </c>
      <c r="X190" s="89">
        <v>188</v>
      </c>
      <c r="Y190" s="89">
        <f t="shared" si="44"/>
        <v>3.2812189937493397</v>
      </c>
      <c r="Z190" s="89">
        <f t="shared" si="36"/>
        <v>1.3339950933895925</v>
      </c>
      <c r="AA190" s="89">
        <f t="shared" si="37"/>
        <v>0.1911191720947194</v>
      </c>
      <c r="AC190" s="90">
        <v>180</v>
      </c>
      <c r="AD190" s="90">
        <f t="shared" si="53"/>
        <v>3.1415926535897931</v>
      </c>
      <c r="AE190" s="90">
        <f t="shared" si="51"/>
        <v>0.69900000000000007</v>
      </c>
      <c r="AF190" s="90">
        <f t="shared" si="52"/>
        <v>0.36900000000000005</v>
      </c>
      <c r="AH190" s="85">
        <v>187</v>
      </c>
      <c r="AI190" s="85">
        <f t="shared" si="49"/>
        <v>3.2637657012293961</v>
      </c>
      <c r="AJ190" s="85">
        <f t="shared" si="45"/>
        <v>0.65098886125737365</v>
      </c>
      <c r="AK190" s="85">
        <f t="shared" si="46"/>
        <v>0.52841867764141082</v>
      </c>
      <c r="AM190" s="94">
        <v>187</v>
      </c>
      <c r="AN190" s="94">
        <f t="shared" si="50"/>
        <v>3.2637657012293961</v>
      </c>
      <c r="AO190" s="94">
        <f t="shared" si="47"/>
        <v>0.72292201797494016</v>
      </c>
      <c r="AP190" s="94">
        <f t="shared" si="48"/>
        <v>0.69716663179797556</v>
      </c>
    </row>
    <row r="191" spans="14:42" x14ac:dyDescent="0.35">
      <c r="N191" s="62">
        <v>189</v>
      </c>
      <c r="O191" s="62">
        <f t="shared" si="42"/>
        <v>3.2986722862692828</v>
      </c>
      <c r="P191" s="62">
        <f t="shared" si="38"/>
        <v>-4.4583822536465756E-2</v>
      </c>
      <c r="Q191" s="62">
        <f t="shared" si="39"/>
        <v>3.5088229303857355E-3</v>
      </c>
      <c r="S191" s="88">
        <v>189</v>
      </c>
      <c r="T191" s="88">
        <f t="shared" si="43"/>
        <v>3.2986722862692828</v>
      </c>
      <c r="U191" s="88">
        <f t="shared" si="40"/>
        <v>1.3022874881627298</v>
      </c>
      <c r="V191" s="88">
        <f t="shared" si="41"/>
        <v>3.75505611848298E-3</v>
      </c>
      <c r="X191" s="89">
        <v>189</v>
      </c>
      <c r="Y191" s="89">
        <f t="shared" si="44"/>
        <v>3.2986722862692828</v>
      </c>
      <c r="Z191" s="89">
        <f t="shared" si="36"/>
        <v>1.3320100365203735</v>
      </c>
      <c r="AA191" s="89">
        <f t="shared" si="37"/>
        <v>0.19141584083155916</v>
      </c>
      <c r="AC191" s="90">
        <v>181</v>
      </c>
      <c r="AD191" s="90">
        <f t="shared" si="53"/>
        <v>3.1590459461097367</v>
      </c>
      <c r="AE191" s="90">
        <f t="shared" si="51"/>
        <v>0.69837171336825787</v>
      </c>
      <c r="AF191" s="90">
        <f t="shared" si="52"/>
        <v>0.36900548297436997</v>
      </c>
      <c r="AH191" s="85">
        <v>188</v>
      </c>
      <c r="AI191" s="85">
        <f t="shared" si="49"/>
        <v>3.2812189937493397</v>
      </c>
      <c r="AJ191" s="85">
        <f t="shared" si="45"/>
        <v>0.6507293048940499</v>
      </c>
      <c r="AK191" s="85">
        <f t="shared" si="46"/>
        <v>0.52845284888490707</v>
      </c>
      <c r="AM191" s="94">
        <v>188</v>
      </c>
      <c r="AN191" s="94">
        <f t="shared" si="50"/>
        <v>3.2812189937493397</v>
      </c>
      <c r="AO191" s="94">
        <f t="shared" si="47"/>
        <v>0.7226624616116164</v>
      </c>
      <c r="AP191" s="94">
        <f t="shared" si="48"/>
        <v>0.69720080304147181</v>
      </c>
    </row>
    <row r="192" spans="14:42" x14ac:dyDescent="0.35">
      <c r="N192" s="62">
        <v>190</v>
      </c>
      <c r="O192" s="62">
        <f t="shared" si="42"/>
        <v>3.3161255787892263</v>
      </c>
      <c r="P192" s="62">
        <f t="shared" si="38"/>
        <v>-4.9489730635075183E-2</v>
      </c>
      <c r="Q192" s="62">
        <f t="shared" si="39"/>
        <v>4.3297903915207048E-3</v>
      </c>
      <c r="S192" s="88">
        <v>190</v>
      </c>
      <c r="T192" s="88">
        <f t="shared" si="43"/>
        <v>3.3161255787892263</v>
      </c>
      <c r="U192" s="88">
        <f t="shared" si="40"/>
        <v>1.2970373058115863</v>
      </c>
      <c r="V192" s="88">
        <f t="shared" si="41"/>
        <v>4.633635331276531E-3</v>
      </c>
      <c r="X192" s="89">
        <v>190</v>
      </c>
      <c r="Y192" s="89">
        <f t="shared" si="44"/>
        <v>3.3161255787892263</v>
      </c>
      <c r="Z192" s="89">
        <f t="shared" si="36"/>
        <v>1.330030459568303</v>
      </c>
      <c r="AA192" s="89">
        <f t="shared" si="37"/>
        <v>0.19174710840359607</v>
      </c>
      <c r="AC192" s="90">
        <v>182</v>
      </c>
      <c r="AD192" s="90">
        <f t="shared" si="53"/>
        <v>3.1764992386296798</v>
      </c>
      <c r="AE192" s="90">
        <f t="shared" si="51"/>
        <v>0.69774361811871</v>
      </c>
      <c r="AF192" s="90">
        <f t="shared" si="52"/>
        <v>0.36902193022731256</v>
      </c>
      <c r="AH192" s="85">
        <v>189</v>
      </c>
      <c r="AI192" s="85">
        <f t="shared" si="49"/>
        <v>3.2986722862692828</v>
      </c>
      <c r="AJ192" s="85">
        <f t="shared" si="45"/>
        <v>0.65047038443284733</v>
      </c>
      <c r="AK192" s="85">
        <f t="shared" si="46"/>
        <v>0.52849154480710359</v>
      </c>
      <c r="AM192" s="94">
        <v>189</v>
      </c>
      <c r="AN192" s="94">
        <f t="shared" si="50"/>
        <v>3.2986722862692828</v>
      </c>
      <c r="AO192" s="94">
        <f t="shared" si="47"/>
        <v>0.72240354115041383</v>
      </c>
      <c r="AP192" s="94">
        <f t="shared" si="48"/>
        <v>0.69723949896366832</v>
      </c>
    </row>
    <row r="193" spans="14:42" x14ac:dyDescent="0.35">
      <c r="N193" s="62">
        <v>191</v>
      </c>
      <c r="O193" s="62">
        <f t="shared" si="42"/>
        <v>3.3335788713091694</v>
      </c>
      <c r="P193" s="62">
        <f t="shared" si="38"/>
        <v>-5.4380563682315239E-2</v>
      </c>
      <c r="Q193" s="62">
        <f t="shared" si="39"/>
        <v>5.2362527174157902E-3</v>
      </c>
      <c r="S193" s="88">
        <v>191</v>
      </c>
      <c r="T193" s="88">
        <f t="shared" si="43"/>
        <v>3.3335788713091694</v>
      </c>
      <c r="U193" s="88">
        <f t="shared" si="40"/>
        <v>1.291803256410154</v>
      </c>
      <c r="V193" s="88">
        <f t="shared" si="41"/>
        <v>5.6037090484624685E-3</v>
      </c>
      <c r="X193" s="89">
        <v>191</v>
      </c>
      <c r="Y193" s="89">
        <f t="shared" si="44"/>
        <v>3.3335788713091694</v>
      </c>
      <c r="Z193" s="89">
        <f t="shared" si="36"/>
        <v>1.3280569655316974</v>
      </c>
      <c r="AA193" s="89">
        <f t="shared" si="37"/>
        <v>0.19211287390351861</v>
      </c>
      <c r="AC193" s="90">
        <v>183</v>
      </c>
      <c r="AD193" s="90">
        <f t="shared" si="53"/>
        <v>3.1939525311496229</v>
      </c>
      <c r="AE193" s="90">
        <f t="shared" si="51"/>
        <v>0.69711590557525405</v>
      </c>
      <c r="AF193" s="90">
        <f t="shared" si="52"/>
        <v>0.36904933674883539</v>
      </c>
      <c r="AH193" s="85">
        <v>190</v>
      </c>
      <c r="AI193" s="85">
        <f t="shared" si="49"/>
        <v>3.3161255787892263</v>
      </c>
      <c r="AJ193" s="85">
        <f t="shared" si="45"/>
        <v>0.65021217874344683</v>
      </c>
      <c r="AK193" s="85">
        <f t="shared" si="46"/>
        <v>0.52853475362084745</v>
      </c>
      <c r="AM193" s="94">
        <v>190</v>
      </c>
      <c r="AN193" s="94">
        <f t="shared" si="50"/>
        <v>3.3161255787892263</v>
      </c>
      <c r="AO193" s="94">
        <f t="shared" si="47"/>
        <v>0.72214533546101334</v>
      </c>
      <c r="AP193" s="94">
        <f t="shared" si="48"/>
        <v>0.69728270777741219</v>
      </c>
    </row>
    <row r="194" spans="14:42" x14ac:dyDescent="0.35">
      <c r="N194" s="62">
        <v>192</v>
      </c>
      <c r="O194" s="62">
        <f t="shared" si="42"/>
        <v>3.351032163829113</v>
      </c>
      <c r="P194" s="62">
        <f t="shared" si="38"/>
        <v>-5.9254831883061458E-2</v>
      </c>
      <c r="Q194" s="62">
        <f t="shared" si="39"/>
        <v>6.227933790865392E-3</v>
      </c>
      <c r="S194" s="88">
        <v>192</v>
      </c>
      <c r="T194" s="88">
        <f t="shared" si="43"/>
        <v>3.351032163829113</v>
      </c>
      <c r="U194" s="88">
        <f t="shared" si="40"/>
        <v>1.2865869343005834</v>
      </c>
      <c r="V194" s="88">
        <f t="shared" si="41"/>
        <v>6.6649817761892938E-3</v>
      </c>
      <c r="X194" s="89">
        <v>192</v>
      </c>
      <c r="Y194" s="89">
        <f t="shared" si="44"/>
        <v>3.351032163829113</v>
      </c>
      <c r="Z194" s="89">
        <f t="shared" si="36"/>
        <v>1.3260901555559577</v>
      </c>
      <c r="AA194" s="89">
        <f t="shared" si="37"/>
        <v>0.19251302591561234</v>
      </c>
      <c r="AC194" s="90">
        <v>184</v>
      </c>
      <c r="AD194" s="90">
        <f t="shared" si="53"/>
        <v>3.2114058236695664</v>
      </c>
      <c r="AE194" s="90">
        <f t="shared" si="51"/>
        <v>0.69648876694521156</v>
      </c>
      <c r="AF194" s="90">
        <f t="shared" si="52"/>
        <v>0.36908769419064635</v>
      </c>
      <c r="AH194" s="85">
        <v>191</v>
      </c>
      <c r="AI194" s="85">
        <f t="shared" si="49"/>
        <v>3.3335788713091694</v>
      </c>
      <c r="AJ194" s="85">
        <f t="shared" si="45"/>
        <v>0.6499547664778027</v>
      </c>
      <c r="AK194" s="85">
        <f t="shared" si="46"/>
        <v>0.5285824621643157</v>
      </c>
      <c r="AM194" s="94">
        <v>191</v>
      </c>
      <c r="AN194" s="94">
        <f t="shared" si="50"/>
        <v>3.3335788713091694</v>
      </c>
      <c r="AO194" s="94">
        <f t="shared" si="47"/>
        <v>0.72188792319536921</v>
      </c>
      <c r="AP194" s="94">
        <f t="shared" si="48"/>
        <v>0.69733041632088044</v>
      </c>
    </row>
    <row r="195" spans="14:42" x14ac:dyDescent="0.35">
      <c r="N195" s="62">
        <v>193</v>
      </c>
      <c r="O195" s="62">
        <f t="shared" si="42"/>
        <v>3.3684854563490561</v>
      </c>
      <c r="P195" s="62">
        <f t="shared" si="38"/>
        <v>-6.4111050488001517E-2</v>
      </c>
      <c r="Q195" s="62">
        <f t="shared" si="39"/>
        <v>7.3045315362079699E-3</v>
      </c>
      <c r="S195" s="88">
        <v>193</v>
      </c>
      <c r="T195" s="88">
        <f t="shared" si="43"/>
        <v>3.3684854563490561</v>
      </c>
      <c r="U195" s="88">
        <f t="shared" si="40"/>
        <v>1.2813899284251213</v>
      </c>
      <c r="V195" s="88">
        <f t="shared" si="41"/>
        <v>7.8171302405032339E-3</v>
      </c>
      <c r="X195" s="89">
        <v>193</v>
      </c>
      <c r="Y195" s="89">
        <f t="shared" si="44"/>
        <v>3.3684854563490561</v>
      </c>
      <c r="Z195" s="89">
        <f t="shared" si="36"/>
        <v>1.3241306287504555</v>
      </c>
      <c r="AA195" s="89">
        <f t="shared" si="37"/>
        <v>0.19294744254969792</v>
      </c>
      <c r="AC195" s="90">
        <v>185</v>
      </c>
      <c r="AD195" s="90">
        <f t="shared" si="53"/>
        <v>3.2288591161895095</v>
      </c>
      <c r="AE195" s="90">
        <f t="shared" si="51"/>
        <v>0.69586239326108434</v>
      </c>
      <c r="AF195" s="90">
        <f t="shared" si="52"/>
        <v>0.36913699086869717</v>
      </c>
      <c r="AH195" s="85">
        <v>192</v>
      </c>
      <c r="AI195" s="85">
        <f t="shared" si="49"/>
        <v>3.351032163829113</v>
      </c>
      <c r="AJ195" s="85">
        <f t="shared" si="45"/>
        <v>0.64969822604618443</v>
      </c>
      <c r="AK195" s="85">
        <f t="shared" si="46"/>
        <v>0.52863465590502356</v>
      </c>
      <c r="AM195" s="94">
        <v>192</v>
      </c>
      <c r="AN195" s="94">
        <f t="shared" si="50"/>
        <v>3.351032163829113</v>
      </c>
      <c r="AO195" s="94">
        <f t="shared" si="47"/>
        <v>0.72163138276375094</v>
      </c>
      <c r="AP195" s="94">
        <f t="shared" si="48"/>
        <v>0.6973826100615883</v>
      </c>
    </row>
    <row r="196" spans="14:42" x14ac:dyDescent="0.35">
      <c r="N196" s="62">
        <v>194</v>
      </c>
      <c r="O196" s="62">
        <f t="shared" si="42"/>
        <v>3.3859387488689991</v>
      </c>
      <c r="P196" s="62">
        <f t="shared" si="38"/>
        <v>-6.8947740245905234E-2</v>
      </c>
      <c r="Q196" s="62">
        <f t="shared" si="39"/>
        <v>8.4657180113409947E-3</v>
      </c>
      <c r="S196" s="88">
        <v>194</v>
      </c>
      <c r="T196" s="88">
        <f t="shared" si="43"/>
        <v>3.3859387488689991</v>
      </c>
      <c r="U196" s="88">
        <f t="shared" si="40"/>
        <v>1.2762138218421015</v>
      </c>
      <c r="V196" s="88">
        <f t="shared" si="41"/>
        <v>9.059803485821083E-3</v>
      </c>
      <c r="X196" s="89">
        <v>194</v>
      </c>
      <c r="Y196" s="89">
        <f t="shared" si="44"/>
        <v>3.3859387488689991</v>
      </c>
      <c r="Z196" s="89">
        <f t="shared" ref="Z196:Z259" si="54">SIN(Y196)*$B$9+$B$7</f>
        <v>1.3221789820060383</v>
      </c>
      <c r="AA196" s="89">
        <f t="shared" ref="AA196:AA259" si="55">COS(Y196)*$B$9+$B$5</f>
        <v>0.19341599147826039</v>
      </c>
      <c r="AC196" s="90">
        <v>186</v>
      </c>
      <c r="AD196" s="90">
        <f t="shared" si="53"/>
        <v>3.246312408709453</v>
      </c>
      <c r="AE196" s="90">
        <f t="shared" si="51"/>
        <v>0.6952369753223645</v>
      </c>
      <c r="AF196" s="90">
        <f t="shared" si="52"/>
        <v>0.36919721176674219</v>
      </c>
      <c r="AH196" s="85">
        <v>193</v>
      </c>
      <c r="AI196" s="85">
        <f t="shared" si="49"/>
        <v>3.3684854563490561</v>
      </c>
      <c r="AJ196" s="85">
        <f t="shared" si="45"/>
        <v>0.64944263559329285</v>
      </c>
      <c r="AK196" s="85">
        <f t="shared" si="46"/>
        <v>0.52869131894425203</v>
      </c>
      <c r="AM196" s="94">
        <v>193</v>
      </c>
      <c r="AN196" s="94">
        <f t="shared" si="50"/>
        <v>3.3684854563490561</v>
      </c>
      <c r="AO196" s="94">
        <f t="shared" si="47"/>
        <v>0.72137579231085935</v>
      </c>
      <c r="AP196" s="94">
        <f t="shared" si="48"/>
        <v>0.69743927310081677</v>
      </c>
    </row>
    <row r="197" spans="14:42" x14ac:dyDescent="0.35">
      <c r="N197" s="62">
        <v>195</v>
      </c>
      <c r="O197" s="62">
        <f t="shared" si="42"/>
        <v>3.4033920413889427</v>
      </c>
      <c r="P197" s="62">
        <f t="shared" ref="P197:P260" si="56">SIN(O197)*$B$4</f>
        <v>-7.3763427854218425E-2</v>
      </c>
      <c r="Q197" s="62">
        <f t="shared" ref="Q197:Q260" si="57">COS(O197)*$B$4+$B$4</f>
        <v>9.7111395076155405E-3</v>
      </c>
      <c r="S197" s="88">
        <v>195</v>
      </c>
      <c r="T197" s="88">
        <f t="shared" si="43"/>
        <v>3.4033920413889427</v>
      </c>
      <c r="U197" s="88">
        <f t="shared" ref="U197:U260" si="58">SIN(T197)*$B$5+$B$7</f>
        <v>1.2710601912437312</v>
      </c>
      <c r="V197" s="88">
        <f t="shared" ref="V197:V260" si="59">COS(T197)*$B$5+$B$5</f>
        <v>1.0392622981834188E-2</v>
      </c>
      <c r="X197" s="89">
        <v>195</v>
      </c>
      <c r="Y197" s="89">
        <f t="shared" si="44"/>
        <v>3.4033920413889427</v>
      </c>
      <c r="Z197" s="89">
        <f t="shared" si="54"/>
        <v>1.3202358098132101</v>
      </c>
      <c r="AA197" s="89">
        <f t="shared" si="55"/>
        <v>0.19391852997675713</v>
      </c>
      <c r="AC197" s="90">
        <v>187</v>
      </c>
      <c r="AD197" s="90">
        <f t="shared" si="53"/>
        <v>3.2637657012293961</v>
      </c>
      <c r="AE197" s="90">
        <f t="shared" si="51"/>
        <v>0.69461270363741479</v>
      </c>
      <c r="AF197" s="90">
        <f t="shared" si="52"/>
        <v>0.36926833854091246</v>
      </c>
      <c r="AH197" s="85">
        <v>194</v>
      </c>
      <c r="AI197" s="85">
        <f t="shared" si="49"/>
        <v>3.3859387488689991</v>
      </c>
      <c r="AJ197" s="85">
        <f t="shared" si="45"/>
        <v>0.6491880729744558</v>
      </c>
      <c r="AK197" s="85">
        <f t="shared" si="46"/>
        <v>0.52875243402189065</v>
      </c>
      <c r="AM197" s="94">
        <v>194</v>
      </c>
      <c r="AN197" s="94">
        <f t="shared" si="50"/>
        <v>3.3859387488689991</v>
      </c>
      <c r="AO197" s="94">
        <f t="shared" si="47"/>
        <v>0.7211212296920223</v>
      </c>
      <c r="AP197" s="94">
        <f t="shared" si="48"/>
        <v>0.69750038817845539</v>
      </c>
    </row>
    <row r="198" spans="14:42" x14ac:dyDescent="0.35">
      <c r="N198" s="62">
        <v>196</v>
      </c>
      <c r="O198" s="62">
        <f t="shared" ref="O198:O261" si="60">RADIANS(N198)</f>
        <v>3.4208453339088858</v>
      </c>
      <c r="P198" s="62">
        <f t="shared" si="56"/>
        <v>-7.855664640784471E-2</v>
      </c>
      <c r="Q198" s="62">
        <f t="shared" si="57"/>
        <v>1.10404166575791E-2</v>
      </c>
      <c r="S198" s="88">
        <v>196</v>
      </c>
      <c r="T198" s="88">
        <f t="shared" ref="T198:T261" si="61">RADIANS(S198)</f>
        <v>3.4208453339088858</v>
      </c>
      <c r="U198" s="88">
        <f t="shared" si="58"/>
        <v>1.2659306064758153</v>
      </c>
      <c r="V198" s="88">
        <f t="shared" si="59"/>
        <v>1.1815182738812713E-2</v>
      </c>
      <c r="X198" s="89">
        <v>196</v>
      </c>
      <c r="Y198" s="89">
        <f t="shared" ref="Y198:Y261" si="62">RADIANS(X198)</f>
        <v>3.4208453339088858</v>
      </c>
      <c r="Z198" s="89">
        <f t="shared" si="54"/>
        <v>1.3183017040810452</v>
      </c>
      <c r="AA198" s="89">
        <f t="shared" si="55"/>
        <v>0.19445490496709333</v>
      </c>
      <c r="AC198" s="90">
        <v>188</v>
      </c>
      <c r="AD198" s="90">
        <f t="shared" si="53"/>
        <v>3.2812189937493397</v>
      </c>
      <c r="AE198" s="90">
        <f t="shared" si="51"/>
        <v>0.69398976836543769</v>
      </c>
      <c r="AF198" s="90">
        <f t="shared" si="52"/>
        <v>0.36935034952530349</v>
      </c>
      <c r="AH198" s="85">
        <v>195</v>
      </c>
      <c r="AI198" s="85">
        <f t="shared" si="49"/>
        <v>3.4033920413889427</v>
      </c>
      <c r="AJ198" s="85">
        <f t="shared" ref="AJ198:AJ261" si="63">SIN(AI198)*0.015+$B$62</f>
        <v>0.64893461573191302</v>
      </c>
      <c r="AK198" s="85">
        <f t="shared" ref="AK198:AK261" si="64">COS(AI198)*0.015+$B$63</f>
        <v>0.52881798252169454</v>
      </c>
      <c r="AM198" s="94">
        <v>195</v>
      </c>
      <c r="AN198" s="94">
        <f t="shared" si="50"/>
        <v>3.4033920413889427</v>
      </c>
      <c r="AO198" s="94">
        <f t="shared" ref="AO198:AO261" si="65">SIN(AN198)*0.015+$B$64</f>
        <v>0.72086777244947953</v>
      </c>
      <c r="AP198" s="94">
        <f t="shared" ref="AP198:AP261" si="66">COS(AN198)*0.015+$B$65</f>
        <v>0.69756593667825928</v>
      </c>
    </row>
    <row r="199" spans="14:42" x14ac:dyDescent="0.35">
      <c r="N199" s="62">
        <v>197</v>
      </c>
      <c r="O199" s="62">
        <f t="shared" si="60"/>
        <v>3.4382986264288293</v>
      </c>
      <c r="P199" s="62">
        <f t="shared" si="56"/>
        <v>-8.332593584597997E-2</v>
      </c>
      <c r="Q199" s="62">
        <f t="shared" si="57"/>
        <v>1.2453144550534923E-2</v>
      </c>
      <c r="S199" s="88">
        <v>197</v>
      </c>
      <c r="T199" s="88">
        <f t="shared" si="61"/>
        <v>3.4382986264288293</v>
      </c>
      <c r="U199" s="88">
        <f t="shared" si="58"/>
        <v>1.2608266300595654</v>
      </c>
      <c r="V199" s="88">
        <f t="shared" si="59"/>
        <v>1.3327049431274218E-2</v>
      </c>
      <c r="X199" s="89">
        <v>197</v>
      </c>
      <c r="Y199" s="89">
        <f t="shared" si="62"/>
        <v>3.4382986264288293</v>
      </c>
      <c r="Z199" s="89">
        <f t="shared" si="54"/>
        <v>1.3163772539568854</v>
      </c>
      <c r="AA199" s="89">
        <f t="shared" si="55"/>
        <v>0.19502495306425091</v>
      </c>
      <c r="AC199" s="90">
        <v>189</v>
      </c>
      <c r="AD199" s="90">
        <f t="shared" si="53"/>
        <v>3.2986722862692828</v>
      </c>
      <c r="AE199" s="90">
        <f t="shared" si="51"/>
        <v>0.69336835925855178</v>
      </c>
      <c r="AF199" s="90">
        <f t="shared" si="52"/>
        <v>0.36944321973857508</v>
      </c>
      <c r="AH199" s="85">
        <v>196</v>
      </c>
      <c r="AI199" s="85">
        <f t="shared" ref="AI199:AI262" si="67">RADIANS(AH199)</f>
        <v>3.4208453339088858</v>
      </c>
      <c r="AJ199" s="85">
        <f t="shared" si="63"/>
        <v>0.64868234107119582</v>
      </c>
      <c r="AK199" s="85">
        <f t="shared" si="64"/>
        <v>0.52888794447695586</v>
      </c>
      <c r="AM199" s="94">
        <v>196</v>
      </c>
      <c r="AN199" s="94">
        <f t="shared" ref="AN199:AN262" si="68">RADIANS(AM199)</f>
        <v>3.4208453339088858</v>
      </c>
      <c r="AO199" s="94">
        <f t="shared" si="65"/>
        <v>0.72061549778876233</v>
      </c>
      <c r="AP199" s="94">
        <f t="shared" si="66"/>
        <v>0.6976358986335206</v>
      </c>
    </row>
    <row r="200" spans="14:42" x14ac:dyDescent="0.35">
      <c r="N200" s="62">
        <v>198</v>
      </c>
      <c r="O200" s="62">
        <f t="shared" si="60"/>
        <v>3.4557519189487724</v>
      </c>
      <c r="P200" s="62">
        <f t="shared" si="56"/>
        <v>-8.806984339685997E-2</v>
      </c>
      <c r="Q200" s="62">
        <f t="shared" si="57"/>
        <v>1.394889285588119E-2</v>
      </c>
      <c r="S200" s="88">
        <v>198</v>
      </c>
      <c r="T200" s="88">
        <f t="shared" si="61"/>
        <v>3.4557519189487724</v>
      </c>
      <c r="U200" s="88">
        <f t="shared" si="58"/>
        <v>1.2557498167156411</v>
      </c>
      <c r="V200" s="88">
        <f t="shared" si="59"/>
        <v>1.4927762529978128E-2</v>
      </c>
      <c r="X200" s="89">
        <v>198</v>
      </c>
      <c r="Y200" s="89">
        <f t="shared" si="62"/>
        <v>3.4557519189487724</v>
      </c>
      <c r="Z200" s="89">
        <f t="shared" si="54"/>
        <v>1.3144630456468811</v>
      </c>
      <c r="AA200" s="89">
        <f t="shared" si="55"/>
        <v>0.1956285006260573</v>
      </c>
      <c r="AC200" s="90">
        <v>190</v>
      </c>
      <c r="AD200" s="90">
        <f t="shared" si="53"/>
        <v>3.3161255787892263</v>
      </c>
      <c r="AE200" s="90">
        <f t="shared" si="51"/>
        <v>0.69274866560399062</v>
      </c>
      <c r="AF200" s="90">
        <f t="shared" si="52"/>
        <v>0.36954692089156055</v>
      </c>
      <c r="AH200" s="85">
        <v>197</v>
      </c>
      <c r="AI200" s="85">
        <f t="shared" si="67"/>
        <v>3.4382986264288293</v>
      </c>
      <c r="AJ200" s="85">
        <f t="shared" si="63"/>
        <v>0.64843132583760976</v>
      </c>
      <c r="AK200" s="85">
        <f t="shared" si="64"/>
        <v>0.52896229857658505</v>
      </c>
      <c r="AM200" s="94">
        <v>197</v>
      </c>
      <c r="AN200" s="94">
        <f t="shared" si="68"/>
        <v>3.4382986264288293</v>
      </c>
      <c r="AO200" s="94">
        <f t="shared" si="65"/>
        <v>0.72036448255517627</v>
      </c>
      <c r="AP200" s="94">
        <f t="shared" si="66"/>
        <v>0.69771025273314979</v>
      </c>
    </row>
    <row r="201" spans="14:42" x14ac:dyDescent="0.35">
      <c r="N201" s="62">
        <v>199</v>
      </c>
      <c r="O201" s="62">
        <f t="shared" si="60"/>
        <v>3.473205211468716</v>
      </c>
      <c r="P201" s="62">
        <f t="shared" si="56"/>
        <v>-9.2786924020289666E-2</v>
      </c>
      <c r="Q201" s="62">
        <f t="shared" si="57"/>
        <v>1.5527205954194712E-2</v>
      </c>
      <c r="S201" s="88">
        <v>199</v>
      </c>
      <c r="T201" s="88">
        <f t="shared" si="61"/>
        <v>3.473205211468716</v>
      </c>
      <c r="U201" s="88">
        <f t="shared" si="58"/>
        <v>1.2507017128905673</v>
      </c>
      <c r="V201" s="88">
        <f t="shared" si="59"/>
        <v>1.6616834442208406E-2</v>
      </c>
      <c r="X201" s="89">
        <v>199</v>
      </c>
      <c r="Y201" s="89">
        <f t="shared" si="62"/>
        <v>3.473205211468716</v>
      </c>
      <c r="Z201" s="89">
        <f t="shared" si="54"/>
        <v>1.3125596622374271</v>
      </c>
      <c r="AA201" s="89">
        <f t="shared" si="55"/>
        <v>0.19626536380607856</v>
      </c>
      <c r="AC201" s="90">
        <v>191</v>
      </c>
      <c r="AD201" s="90">
        <f t="shared" si="53"/>
        <v>3.3335788713091694</v>
      </c>
      <c r="AE201" s="90">
        <f t="shared" si="51"/>
        <v>0.69213087616644442</v>
      </c>
      <c r="AF201" s="90">
        <f t="shared" si="52"/>
        <v>0.36966142139588415</v>
      </c>
      <c r="AH201" s="85">
        <v>198</v>
      </c>
      <c r="AI201" s="85">
        <f t="shared" si="67"/>
        <v>3.4557519189487724</v>
      </c>
      <c r="AJ201" s="85">
        <f t="shared" si="63"/>
        <v>0.64818164649282661</v>
      </c>
      <c r="AK201" s="85">
        <f t="shared" si="64"/>
        <v>0.52904102217160331</v>
      </c>
      <c r="AM201" s="94">
        <v>198</v>
      </c>
      <c r="AN201" s="94">
        <f t="shared" si="68"/>
        <v>3.4557519189487724</v>
      </c>
      <c r="AO201" s="94">
        <f t="shared" si="65"/>
        <v>0.72011480321039312</v>
      </c>
      <c r="AP201" s="94">
        <f t="shared" si="66"/>
        <v>0.69778897632816805</v>
      </c>
    </row>
    <row r="202" spans="14:42" x14ac:dyDescent="0.35">
      <c r="N202" s="62">
        <v>200</v>
      </c>
      <c r="O202" s="62">
        <f t="shared" si="60"/>
        <v>3.4906585039886591</v>
      </c>
      <c r="P202" s="62">
        <f t="shared" si="56"/>
        <v>-9.7475740847815559E-2</v>
      </c>
      <c r="Q202" s="62">
        <f t="shared" si="57"/>
        <v>1.7187603076016078E-2</v>
      </c>
      <c r="S202" s="88">
        <v>200</v>
      </c>
      <c r="T202" s="88">
        <f t="shared" si="61"/>
        <v>3.4906585039886591</v>
      </c>
      <c r="U202" s="88">
        <f t="shared" si="58"/>
        <v>1.2456838562856711</v>
      </c>
      <c r="V202" s="88">
        <f t="shared" si="59"/>
        <v>1.8393750660297914E-2</v>
      </c>
      <c r="X202" s="89">
        <v>200</v>
      </c>
      <c r="Y202" s="89">
        <f t="shared" si="62"/>
        <v>3.4906585039886591</v>
      </c>
      <c r="Z202" s="89">
        <f t="shared" si="54"/>
        <v>1.3106676835175481</v>
      </c>
      <c r="AA202" s="89">
        <f t="shared" si="55"/>
        <v>0.19693534860962053</v>
      </c>
      <c r="AC202" s="90">
        <v>192</v>
      </c>
      <c r="AD202" s="90">
        <f t="shared" si="53"/>
        <v>3.351032163829113</v>
      </c>
      <c r="AE202" s="90">
        <f t="shared" si="51"/>
        <v>0.69151517913056071</v>
      </c>
      <c r="AF202" s="90">
        <f t="shared" si="52"/>
        <v>0.36978668637358303</v>
      </c>
      <c r="AH202" s="85">
        <v>199</v>
      </c>
      <c r="AI202" s="85">
        <f t="shared" si="67"/>
        <v>3.473205211468716</v>
      </c>
      <c r="AJ202" s="85">
        <f t="shared" si="63"/>
        <v>0.64793337909159343</v>
      </c>
      <c r="AK202" s="85">
        <f t="shared" si="64"/>
        <v>0.52912409128204085</v>
      </c>
      <c r="AM202" s="94">
        <v>199</v>
      </c>
      <c r="AN202" s="94">
        <f t="shared" si="68"/>
        <v>3.473205211468716</v>
      </c>
      <c r="AO202" s="94">
        <f t="shared" si="65"/>
        <v>0.71986653580915994</v>
      </c>
      <c r="AP202" s="94">
        <f t="shared" si="66"/>
        <v>0.69787204543860559</v>
      </c>
    </row>
    <row r="203" spans="14:42" x14ac:dyDescent="0.35">
      <c r="N203" s="62">
        <v>201</v>
      </c>
      <c r="O203" s="62">
        <f t="shared" si="60"/>
        <v>3.5081117965086026</v>
      </c>
      <c r="P203" s="62">
        <f t="shared" si="56"/>
        <v>-0.10213486562041062</v>
      </c>
      <c r="Q203" s="62">
        <f t="shared" si="57"/>
        <v>1.8929578448297513E-2</v>
      </c>
      <c r="S203" s="88">
        <v>201</v>
      </c>
      <c r="T203" s="88">
        <f t="shared" si="61"/>
        <v>3.5081117965086026</v>
      </c>
      <c r="U203" s="88">
        <f t="shared" si="58"/>
        <v>1.2406977753886834</v>
      </c>
      <c r="V203" s="88">
        <f t="shared" si="59"/>
        <v>2.0257969918353491E-2</v>
      </c>
      <c r="X203" s="89">
        <v>201</v>
      </c>
      <c r="Y203" s="89">
        <f t="shared" si="62"/>
        <v>3.5081117965086026</v>
      </c>
      <c r="Z203" s="89">
        <f t="shared" si="54"/>
        <v>1.3087876858022904</v>
      </c>
      <c r="AA203" s="89">
        <f t="shared" si="55"/>
        <v>0.19763825095282178</v>
      </c>
      <c r="AC203" s="90">
        <v>193</v>
      </c>
      <c r="AD203" s="90">
        <f t="shared" si="53"/>
        <v>3.3684854563490561</v>
      </c>
      <c r="AE203" s="90">
        <f t="shared" si="51"/>
        <v>0.69090176204362097</v>
      </c>
      <c r="AF203" s="90">
        <f t="shared" si="52"/>
        <v>0.36992267766773157</v>
      </c>
      <c r="AH203" s="85">
        <v>200</v>
      </c>
      <c r="AI203" s="85">
        <f t="shared" si="67"/>
        <v>3.4906585039886591</v>
      </c>
      <c r="AJ203" s="85">
        <f t="shared" si="63"/>
        <v>0.64768659925856575</v>
      </c>
      <c r="AK203" s="85">
        <f t="shared" si="64"/>
        <v>0.52921148060424195</v>
      </c>
      <c r="AM203" s="94">
        <v>200</v>
      </c>
      <c r="AN203" s="94">
        <f t="shared" si="68"/>
        <v>3.4906585039886591</v>
      </c>
      <c r="AO203" s="94">
        <f t="shared" si="65"/>
        <v>0.71961975597613226</v>
      </c>
      <c r="AP203" s="94">
        <f t="shared" si="66"/>
        <v>0.69795943476080669</v>
      </c>
    </row>
    <row r="204" spans="14:42" x14ac:dyDescent="0.35">
      <c r="N204" s="62">
        <v>202</v>
      </c>
      <c r="O204" s="62">
        <f t="shared" si="60"/>
        <v>3.5255650890285457</v>
      </c>
      <c r="P204" s="62">
        <f t="shared" si="56"/>
        <v>-0.10676287912353491</v>
      </c>
      <c r="Q204" s="62">
        <f t="shared" si="57"/>
        <v>2.075260144846558E-2</v>
      </c>
      <c r="S204" s="88">
        <v>202</v>
      </c>
      <c r="T204" s="88">
        <f t="shared" si="61"/>
        <v>3.5255650890285457</v>
      </c>
      <c r="U204" s="88">
        <f t="shared" si="58"/>
        <v>1.2357449890081469</v>
      </c>
      <c r="V204" s="88">
        <f t="shared" si="59"/>
        <v>2.2208924357129844E-2</v>
      </c>
      <c r="X204" s="89">
        <v>202</v>
      </c>
      <c r="Y204" s="89">
        <f t="shared" si="62"/>
        <v>3.5255650890285457</v>
      </c>
      <c r="Z204" s="89">
        <f t="shared" si="54"/>
        <v>1.3069202417571701</v>
      </c>
      <c r="AA204" s="89">
        <f t="shared" si="55"/>
        <v>0.19837385672481944</v>
      </c>
      <c r="AC204" s="90">
        <v>194</v>
      </c>
      <c r="AD204" s="90">
        <f t="shared" si="53"/>
        <v>3.3859387488689991</v>
      </c>
      <c r="AE204" s="90">
        <f t="shared" si="51"/>
        <v>0.690290811758412</v>
      </c>
      <c r="AF204" s="90">
        <f t="shared" si="52"/>
        <v>0.37006935385406414</v>
      </c>
      <c r="AH204" s="85">
        <v>201</v>
      </c>
      <c r="AI204" s="85">
        <f t="shared" si="67"/>
        <v>3.5081117965086026</v>
      </c>
      <c r="AJ204" s="85">
        <f t="shared" si="63"/>
        <v>0.64744138216527136</v>
      </c>
      <c r="AK204" s="85">
        <f t="shared" si="64"/>
        <v>0.52930316351857254</v>
      </c>
      <c r="AM204" s="94">
        <v>201</v>
      </c>
      <c r="AN204" s="94">
        <f t="shared" si="68"/>
        <v>3.5081117965086026</v>
      </c>
      <c r="AO204" s="94">
        <f t="shared" si="65"/>
        <v>0.71937453888283787</v>
      </c>
      <c r="AP204" s="94">
        <f t="shared" si="66"/>
        <v>0.69805111767513728</v>
      </c>
    </row>
    <row r="205" spans="14:42" x14ac:dyDescent="0.35">
      <c r="N205" s="62">
        <v>203</v>
      </c>
      <c r="O205" s="62">
        <f t="shared" si="60"/>
        <v>3.5430183815484888</v>
      </c>
      <c r="P205" s="62">
        <f t="shared" si="56"/>
        <v>-0.11135837161944295</v>
      </c>
      <c r="Q205" s="62">
        <f t="shared" si="57"/>
        <v>2.2656116766054502E-2</v>
      </c>
      <c r="S205" s="88">
        <v>203</v>
      </c>
      <c r="T205" s="88">
        <f t="shared" si="61"/>
        <v>3.5430183815484888</v>
      </c>
      <c r="U205" s="88">
        <f t="shared" si="58"/>
        <v>1.2308270058107718</v>
      </c>
      <c r="V205" s="88">
        <f t="shared" si="59"/>
        <v>2.4246019697005683E-2</v>
      </c>
      <c r="X205" s="89">
        <v>203</v>
      </c>
      <c r="Y205" s="89">
        <f t="shared" si="62"/>
        <v>3.5430183815484888</v>
      </c>
      <c r="Z205" s="89">
        <f t="shared" si="54"/>
        <v>1.3050659202237336</v>
      </c>
      <c r="AA205" s="89">
        <f t="shared" si="55"/>
        <v>0.19914194185296935</v>
      </c>
      <c r="AC205" s="90">
        <v>195</v>
      </c>
      <c r="AD205" s="90">
        <f t="shared" si="53"/>
        <v>3.4033920413889427</v>
      </c>
      <c r="AE205" s="90">
        <f t="shared" ref="AE205:AE268" si="69">SIN(AD205)*$B$10+$E$3</f>
        <v>0.68968251437630934</v>
      </c>
      <c r="AF205" s="90">
        <f t="shared" ref="AF205:AF268" si="70">COS(AD205)*$B$10+$B$14</f>
        <v>0.37022667025359357</v>
      </c>
      <c r="AH205" s="85">
        <v>202</v>
      </c>
      <c r="AI205" s="85">
        <f t="shared" si="67"/>
        <v>3.5255650890285457</v>
      </c>
      <c r="AJ205" s="85">
        <f t="shared" si="63"/>
        <v>0.64719780250721215</v>
      </c>
      <c r="AK205" s="85">
        <f t="shared" si="64"/>
        <v>0.52939911209752877</v>
      </c>
      <c r="AM205" s="94">
        <v>202</v>
      </c>
      <c r="AN205" s="94">
        <f t="shared" si="68"/>
        <v>3.5255650890285457</v>
      </c>
      <c r="AO205" s="94">
        <f t="shared" si="65"/>
        <v>0.71913095922477865</v>
      </c>
      <c r="AP205" s="94">
        <f t="shared" si="66"/>
        <v>0.69814706625409351</v>
      </c>
    </row>
    <row r="206" spans="14:42" x14ac:dyDescent="0.35">
      <c r="N206" s="62">
        <v>204</v>
      </c>
      <c r="O206" s="62">
        <f t="shared" si="60"/>
        <v>3.5604716740684323</v>
      </c>
      <c r="P206" s="62">
        <f t="shared" si="56"/>
        <v>-0.11591994327660304</v>
      </c>
      <c r="Q206" s="62">
        <f t="shared" si="57"/>
        <v>2.463954457185874E-2</v>
      </c>
      <c r="S206" s="88">
        <v>204</v>
      </c>
      <c r="T206" s="88">
        <f t="shared" si="61"/>
        <v>3.5604716740684323</v>
      </c>
      <c r="U206" s="88">
        <f t="shared" si="58"/>
        <v>1.2259453238618809</v>
      </c>
      <c r="V206" s="88">
        <f t="shared" si="59"/>
        <v>2.6368635419006747E-2</v>
      </c>
      <c r="X206" s="89">
        <v>204</v>
      </c>
      <c r="Y206" s="89">
        <f t="shared" si="62"/>
        <v>3.5604716740684323</v>
      </c>
      <c r="Z206" s="89">
        <f t="shared" si="54"/>
        <v>1.303225286046283</v>
      </c>
      <c r="AA206" s="89">
        <f t="shared" si="55"/>
        <v>0.1999422723711009</v>
      </c>
      <c r="AC206" s="90">
        <v>196</v>
      </c>
      <c r="AD206" s="90">
        <f t="shared" ref="AD206:AD269" si="71">RADIANS(AC206)</f>
        <v>3.4208453339088858</v>
      </c>
      <c r="AE206" s="90">
        <f t="shared" si="69"/>
        <v>0.68907705519058815</v>
      </c>
      <c r="AF206" s="90">
        <f t="shared" si="70"/>
        <v>0.37039457894622052</v>
      </c>
      <c r="AH206" s="85">
        <v>203</v>
      </c>
      <c r="AI206" s="85">
        <f t="shared" si="67"/>
        <v>3.5430183815484888</v>
      </c>
      <c r="AJ206" s="85">
        <f t="shared" si="63"/>
        <v>0.64695593448111177</v>
      </c>
      <c r="AK206" s="85">
        <f t="shared" si="64"/>
        <v>0.52949929711424404</v>
      </c>
      <c r="AM206" s="94">
        <v>203</v>
      </c>
      <c r="AN206" s="94">
        <f t="shared" si="68"/>
        <v>3.5430183815484888</v>
      </c>
      <c r="AO206" s="94">
        <f t="shared" si="65"/>
        <v>0.71888909119867828</v>
      </c>
      <c r="AP206" s="94">
        <f t="shared" si="66"/>
        <v>0.69824725127080878</v>
      </c>
    </row>
    <row r="207" spans="14:42" x14ac:dyDescent="0.35">
      <c r="N207" s="62">
        <v>205</v>
      </c>
      <c r="O207" s="62">
        <f t="shared" si="60"/>
        <v>3.5779249665883754</v>
      </c>
      <c r="P207" s="62">
        <f t="shared" si="56"/>
        <v>-0.12044620459609928</v>
      </c>
      <c r="Q207" s="62">
        <f t="shared" si="57"/>
        <v>2.6702280694554714E-2</v>
      </c>
      <c r="S207" s="88">
        <v>205</v>
      </c>
      <c r="T207" s="88">
        <f t="shared" si="61"/>
        <v>3.5779249665883754</v>
      </c>
      <c r="U207" s="88">
        <f t="shared" si="58"/>
        <v>1.2211014301690868</v>
      </c>
      <c r="V207" s="88">
        <f t="shared" si="59"/>
        <v>2.8576124953821724E-2</v>
      </c>
      <c r="X207" s="89">
        <v>205</v>
      </c>
      <c r="Y207" s="89">
        <f t="shared" si="62"/>
        <v>3.5779249665883754</v>
      </c>
      <c r="Z207" s="89">
        <f t="shared" si="54"/>
        <v>1.3013988998998196</v>
      </c>
      <c r="AA207" s="89">
        <f t="shared" si="55"/>
        <v>0.20077460449078521</v>
      </c>
      <c r="AC207" s="90">
        <v>197</v>
      </c>
      <c r="AD207" s="90">
        <f t="shared" si="71"/>
        <v>3.4382986264288293</v>
      </c>
      <c r="AE207" s="90">
        <f t="shared" si="69"/>
        <v>0.68847461862998149</v>
      </c>
      <c r="AF207" s="90">
        <f t="shared" si="70"/>
        <v>0.37057302878533077</v>
      </c>
      <c r="AH207" s="85">
        <v>204</v>
      </c>
      <c r="AI207" s="85">
        <f t="shared" si="67"/>
        <v>3.5604716740684323</v>
      </c>
      <c r="AJ207" s="85">
        <f t="shared" si="63"/>
        <v>0.64671585176231383</v>
      </c>
      <c r="AK207" s="85">
        <f t="shared" si="64"/>
        <v>0.52960368805139157</v>
      </c>
      <c r="AM207" s="94">
        <v>204</v>
      </c>
      <c r="AN207" s="94">
        <f t="shared" si="68"/>
        <v>3.5604716740684323</v>
      </c>
      <c r="AO207" s="94">
        <f t="shared" si="65"/>
        <v>0.71864900847988034</v>
      </c>
      <c r="AP207" s="94">
        <f t="shared" si="66"/>
        <v>0.69835164220795631</v>
      </c>
    </row>
    <row r="208" spans="14:42" x14ac:dyDescent="0.35">
      <c r="N208" s="62">
        <v>206</v>
      </c>
      <c r="O208" s="62">
        <f t="shared" si="60"/>
        <v>3.595378259108319</v>
      </c>
      <c r="P208" s="62">
        <f t="shared" si="56"/>
        <v>-0.12493577683488706</v>
      </c>
      <c r="Q208" s="62">
        <f t="shared" si="57"/>
        <v>2.8843696804737418E-2</v>
      </c>
      <c r="S208" s="88">
        <v>206</v>
      </c>
      <c r="T208" s="88">
        <f t="shared" si="61"/>
        <v>3.595378259108319</v>
      </c>
      <c r="U208" s="88">
        <f t="shared" si="58"/>
        <v>1.2162968002293315</v>
      </c>
      <c r="V208" s="88">
        <f t="shared" si="59"/>
        <v>3.086781587875409E-2</v>
      </c>
      <c r="X208" s="89">
        <v>206</v>
      </c>
      <c r="Y208" s="89">
        <f t="shared" si="62"/>
        <v>3.595378259108319</v>
      </c>
      <c r="Z208" s="89">
        <f t="shared" si="54"/>
        <v>1.2995873181192561</v>
      </c>
      <c r="AA208" s="89">
        <f t="shared" si="55"/>
        <v>0.20163868467559579</v>
      </c>
      <c r="AC208" s="90">
        <v>198</v>
      </c>
      <c r="AD208" s="90">
        <f t="shared" si="71"/>
        <v>3.4557519189487724</v>
      </c>
      <c r="AE208" s="90">
        <f t="shared" si="69"/>
        <v>0.68787538820250194</v>
      </c>
      <c r="AF208" s="90">
        <f t="shared" si="70"/>
        <v>0.37076196541337447</v>
      </c>
      <c r="AH208" s="85">
        <v>205</v>
      </c>
      <c r="AI208" s="85">
        <f t="shared" si="67"/>
        <v>3.5779249665883754</v>
      </c>
      <c r="AJ208" s="85">
        <f t="shared" si="63"/>
        <v>0.64647762748234039</v>
      </c>
      <c r="AK208" s="85">
        <f t="shared" si="64"/>
        <v>0.52971225311048087</v>
      </c>
      <c r="AM208" s="94">
        <v>205</v>
      </c>
      <c r="AN208" s="94">
        <f t="shared" si="68"/>
        <v>3.5779249665883754</v>
      </c>
      <c r="AO208" s="94">
        <f t="shared" si="65"/>
        <v>0.71841078419990689</v>
      </c>
      <c r="AP208" s="94">
        <f t="shared" si="66"/>
        <v>0.69846020726704561</v>
      </c>
    </row>
    <row r="209" spans="14:42" x14ac:dyDescent="0.35">
      <c r="N209" s="62">
        <v>207</v>
      </c>
      <c r="O209" s="62">
        <f t="shared" si="60"/>
        <v>3.6128315516282621</v>
      </c>
      <c r="P209" s="62">
        <f t="shared" si="56"/>
        <v>-0.12938729242577079</v>
      </c>
      <c r="Q209" s="62">
        <f t="shared" si="57"/>
        <v>3.1063140606315154E-2</v>
      </c>
      <c r="S209" s="88">
        <v>207</v>
      </c>
      <c r="T209" s="88">
        <f t="shared" si="61"/>
        <v>3.6128315516282621</v>
      </c>
      <c r="U209" s="88">
        <f t="shared" si="58"/>
        <v>1.2115328975794384</v>
      </c>
      <c r="V209" s="88">
        <f t="shared" si="59"/>
        <v>3.3243010122547767E-2</v>
      </c>
      <c r="X209" s="89">
        <v>207</v>
      </c>
      <c r="Y209" s="89">
        <f t="shared" si="62"/>
        <v>3.6128315516282621</v>
      </c>
      <c r="Z209" s="89">
        <f t="shared" si="54"/>
        <v>1.2977910925299523</v>
      </c>
      <c r="AA209" s="89">
        <f t="shared" si="55"/>
        <v>0.20253424971833767</v>
      </c>
      <c r="AC209" s="90">
        <v>199</v>
      </c>
      <c r="AD209" s="90">
        <f t="shared" si="71"/>
        <v>3.473205211468716</v>
      </c>
      <c r="AE209" s="90">
        <f t="shared" si="69"/>
        <v>0.68727954643954248</v>
      </c>
      <c r="AF209" s="90">
        <f t="shared" si="70"/>
        <v>0.37096133127842462</v>
      </c>
      <c r="AH209" s="85">
        <v>206</v>
      </c>
      <c r="AI209" s="85">
        <f t="shared" si="67"/>
        <v>3.595378259108319</v>
      </c>
      <c r="AJ209" s="85">
        <f t="shared" si="63"/>
        <v>0.64624133420661467</v>
      </c>
      <c r="AK209" s="85">
        <f t="shared" si="64"/>
        <v>0.52982495922154316</v>
      </c>
      <c r="AM209" s="94">
        <v>206</v>
      </c>
      <c r="AN209" s="94">
        <f t="shared" si="68"/>
        <v>3.595378259108319</v>
      </c>
      <c r="AO209" s="94">
        <f t="shared" si="65"/>
        <v>0.71817449092418117</v>
      </c>
      <c r="AP209" s="94">
        <f t="shared" si="66"/>
        <v>0.6985729133781079</v>
      </c>
    </row>
    <row r="210" spans="14:42" x14ac:dyDescent="0.35">
      <c r="N210" s="62">
        <v>208</v>
      </c>
      <c r="O210" s="62">
        <f t="shared" si="60"/>
        <v>3.6302848441482056</v>
      </c>
      <c r="P210" s="62">
        <f t="shared" si="56"/>
        <v>-0.13379939539397889</v>
      </c>
      <c r="Q210" s="62">
        <f t="shared" si="57"/>
        <v>3.3359936035205817E-2</v>
      </c>
      <c r="S210" s="88">
        <v>208</v>
      </c>
      <c r="T210" s="88">
        <f t="shared" si="61"/>
        <v>3.6302848441482056</v>
      </c>
      <c r="U210" s="88">
        <f t="shared" si="58"/>
        <v>1.2068111733503033</v>
      </c>
      <c r="V210" s="88">
        <f t="shared" si="59"/>
        <v>3.5700984178027306E-2</v>
      </c>
      <c r="X210" s="89">
        <v>208</v>
      </c>
      <c r="Y210" s="89">
        <f t="shared" si="62"/>
        <v>3.6302848441482056</v>
      </c>
      <c r="Z210" s="89">
        <f t="shared" si="54"/>
        <v>1.2960107702796226</v>
      </c>
      <c r="AA210" s="89">
        <f t="shared" si="55"/>
        <v>0.20346102682122341</v>
      </c>
      <c r="AC210" s="90">
        <v>200</v>
      </c>
      <c r="AD210" s="90">
        <f t="shared" si="71"/>
        <v>3.4906585039886591</v>
      </c>
      <c r="AE210" s="90">
        <f t="shared" si="69"/>
        <v>0.68668727484027603</v>
      </c>
      <c r="AF210" s="90">
        <f t="shared" si="70"/>
        <v>0.37117106565170732</v>
      </c>
      <c r="AH210" s="85">
        <v>207</v>
      </c>
      <c r="AI210" s="85">
        <f t="shared" si="67"/>
        <v>3.6128315516282621</v>
      </c>
      <c r="AJ210" s="85">
        <f t="shared" si="63"/>
        <v>0.64600704391235764</v>
      </c>
      <c r="AK210" s="85">
        <f t="shared" si="64"/>
        <v>0.52994177205320514</v>
      </c>
      <c r="AM210" s="94">
        <v>207</v>
      </c>
      <c r="AN210" s="94">
        <f t="shared" si="68"/>
        <v>3.6128315516282621</v>
      </c>
      <c r="AO210" s="94">
        <f t="shared" si="65"/>
        <v>0.71794020062992414</v>
      </c>
      <c r="AP210" s="94">
        <f t="shared" si="66"/>
        <v>0.69868972620976988</v>
      </c>
    </row>
    <row r="211" spans="14:42" x14ac:dyDescent="0.35">
      <c r="N211" s="62">
        <v>209</v>
      </c>
      <c r="O211" s="62">
        <f t="shared" si="60"/>
        <v>3.6477381366681487</v>
      </c>
      <c r="P211" s="62">
        <f t="shared" si="56"/>
        <v>-0.13817074177020602</v>
      </c>
      <c r="Q211" s="62">
        <f t="shared" si="57"/>
        <v>3.5733383465272189E-2</v>
      </c>
      <c r="S211" s="88">
        <v>209</v>
      </c>
      <c r="T211" s="88">
        <f t="shared" si="61"/>
        <v>3.6477381366681487</v>
      </c>
      <c r="U211" s="88">
        <f t="shared" si="58"/>
        <v>1.2021330658248672</v>
      </c>
      <c r="V211" s="88">
        <f t="shared" si="59"/>
        <v>3.8240989322484265E-2</v>
      </c>
      <c r="X211" s="89">
        <v>209</v>
      </c>
      <c r="Y211" s="89">
        <f t="shared" si="62"/>
        <v>3.6477381366681487</v>
      </c>
      <c r="Z211" s="89">
        <f t="shared" si="54"/>
        <v>1.2942468936716713</v>
      </c>
      <c r="AA211" s="89">
        <f t="shared" si="55"/>
        <v>0.20441873367896946</v>
      </c>
      <c r="AC211" s="90">
        <v>201</v>
      </c>
      <c r="AD211" s="90">
        <f t="shared" si="71"/>
        <v>3.5081117965086026</v>
      </c>
      <c r="AE211" s="90">
        <f t="shared" si="69"/>
        <v>0.6860987538163692</v>
      </c>
      <c r="AF211" s="90">
        <f t="shared" si="70"/>
        <v>0.37139110464610076</v>
      </c>
      <c r="AH211" s="85">
        <v>208</v>
      </c>
      <c r="AI211" s="85">
        <f t="shared" si="67"/>
        <v>3.6302848441482056</v>
      </c>
      <c r="AJ211" s="85">
        <f t="shared" si="63"/>
        <v>0.64577482796666252</v>
      </c>
      <c r="AK211" s="85">
        <f t="shared" si="64"/>
        <v>0.53006265602314673</v>
      </c>
      <c r="AM211" s="94">
        <v>208</v>
      </c>
      <c r="AN211" s="94">
        <f t="shared" si="68"/>
        <v>3.6302848441482056</v>
      </c>
      <c r="AO211" s="94">
        <f t="shared" si="65"/>
        <v>0.71770798468422903</v>
      </c>
      <c r="AP211" s="94">
        <f t="shared" si="66"/>
        <v>0.69881061017971147</v>
      </c>
    </row>
    <row r="212" spans="14:42" x14ac:dyDescent="0.35">
      <c r="N212" s="62">
        <v>210</v>
      </c>
      <c r="O212" s="62">
        <f t="shared" si="60"/>
        <v>3.6651914291880923</v>
      </c>
      <c r="P212" s="62">
        <f t="shared" si="56"/>
        <v>-0.14250000000000002</v>
      </c>
      <c r="Q212" s="62">
        <f t="shared" si="57"/>
        <v>3.8182759921434994E-2</v>
      </c>
      <c r="S212" s="88">
        <v>210</v>
      </c>
      <c r="T212" s="88">
        <f t="shared" si="61"/>
        <v>3.6651914291880923</v>
      </c>
      <c r="U212" s="88">
        <f t="shared" si="58"/>
        <v>1.1975</v>
      </c>
      <c r="V212" s="88">
        <f t="shared" si="59"/>
        <v>4.0862251845746211E-2</v>
      </c>
      <c r="X212" s="89">
        <v>210</v>
      </c>
      <c r="Y212" s="89">
        <f t="shared" si="62"/>
        <v>3.6651914291880923</v>
      </c>
      <c r="Z212" s="89">
        <f t="shared" si="54"/>
        <v>1.2925</v>
      </c>
      <c r="AA212" s="89">
        <f t="shared" si="55"/>
        <v>0.20540707856478957</v>
      </c>
      <c r="AC212" s="90">
        <v>202</v>
      </c>
      <c r="AD212" s="90">
        <f t="shared" si="71"/>
        <v>3.5255650890285457</v>
      </c>
      <c r="AE212" s="90">
        <f t="shared" si="69"/>
        <v>0.68551416263702725</v>
      </c>
      <c r="AF212" s="90">
        <f t="shared" si="70"/>
        <v>0.37162138123559568</v>
      </c>
      <c r="AH212" s="85">
        <v>209</v>
      </c>
      <c r="AI212" s="85">
        <f t="shared" si="67"/>
        <v>3.6477381366681487</v>
      </c>
      <c r="AJ212" s="85">
        <f t="shared" si="63"/>
        <v>0.64554475710475578</v>
      </c>
      <c r="AK212" s="85">
        <f t="shared" si="64"/>
        <v>0.5301875743089397</v>
      </c>
      <c r="AM212" s="94">
        <v>209</v>
      </c>
      <c r="AN212" s="94">
        <f t="shared" si="68"/>
        <v>3.6477381366681487</v>
      </c>
      <c r="AO212" s="94">
        <f t="shared" si="65"/>
        <v>0.71747791382232229</v>
      </c>
      <c r="AP212" s="94">
        <f t="shared" si="66"/>
        <v>0.69893552846550444</v>
      </c>
    </row>
    <row r="213" spans="14:42" x14ac:dyDescent="0.35">
      <c r="N213" s="62">
        <v>211</v>
      </c>
      <c r="O213" s="62">
        <f t="shared" si="60"/>
        <v>3.6826447217080354</v>
      </c>
      <c r="P213" s="62">
        <f t="shared" si="56"/>
        <v>-0.14678585134936542</v>
      </c>
      <c r="Q213" s="62">
        <f t="shared" si="57"/>
        <v>4.0707319299897987E-2</v>
      </c>
      <c r="S213" s="88">
        <v>211</v>
      </c>
      <c r="T213" s="88">
        <f t="shared" si="61"/>
        <v>3.6826447217080354</v>
      </c>
      <c r="U213" s="88">
        <f t="shared" si="58"/>
        <v>1.1929133871524336</v>
      </c>
      <c r="V213" s="88">
        <f t="shared" si="59"/>
        <v>4.3563973285855762E-2</v>
      </c>
      <c r="X213" s="89">
        <v>211</v>
      </c>
      <c r="Y213" s="89">
        <f t="shared" si="62"/>
        <v>3.6826447217080354</v>
      </c>
      <c r="Z213" s="89">
        <f t="shared" si="54"/>
        <v>1.2907706213853438</v>
      </c>
      <c r="AA213" s="89">
        <f t="shared" si="55"/>
        <v>0.20642576041925709</v>
      </c>
      <c r="AC213" s="90">
        <v>203</v>
      </c>
      <c r="AD213" s="90">
        <f t="shared" si="71"/>
        <v>3.5430183815484888</v>
      </c>
      <c r="AE213" s="90">
        <f t="shared" si="69"/>
        <v>0.68493367937438621</v>
      </c>
      <c r="AF213" s="90">
        <f t="shared" si="70"/>
        <v>0.37186182527571215</v>
      </c>
      <c r="AH213" s="85">
        <v>210</v>
      </c>
      <c r="AI213" s="85">
        <f t="shared" si="67"/>
        <v>3.6651914291880923</v>
      </c>
      <c r="AJ213" s="85">
        <f t="shared" si="63"/>
        <v>0.64531690140845088</v>
      </c>
      <c r="AK213" s="85">
        <f t="shared" si="64"/>
        <v>0.53031648885926408</v>
      </c>
      <c r="AM213" s="94">
        <v>210</v>
      </c>
      <c r="AN213" s="94">
        <f t="shared" si="68"/>
        <v>3.6651914291880923</v>
      </c>
      <c r="AO213" s="94">
        <f t="shared" si="65"/>
        <v>0.71725005812601739</v>
      </c>
      <c r="AP213" s="94">
        <f t="shared" si="66"/>
        <v>0.69906444301582882</v>
      </c>
    </row>
    <row r="214" spans="14:42" x14ac:dyDescent="0.35">
      <c r="N214" s="62">
        <v>212</v>
      </c>
      <c r="O214" s="62">
        <f t="shared" si="60"/>
        <v>3.7000980142279785</v>
      </c>
      <c r="P214" s="62">
        <f t="shared" si="56"/>
        <v>-0.15102699030646335</v>
      </c>
      <c r="Q214" s="62">
        <f t="shared" si="57"/>
        <v>4.3306292595418572E-2</v>
      </c>
      <c r="S214" s="88">
        <v>212</v>
      </c>
      <c r="T214" s="88">
        <f t="shared" si="61"/>
        <v>3.7000980142279785</v>
      </c>
      <c r="U214" s="88">
        <f t="shared" si="58"/>
        <v>1.1883746244088726</v>
      </c>
      <c r="V214" s="88">
        <f t="shared" si="59"/>
        <v>4.6345330672290075E-2</v>
      </c>
      <c r="X214" s="89">
        <v>212</v>
      </c>
      <c r="Y214" s="89">
        <f t="shared" si="62"/>
        <v>3.7000980142279785</v>
      </c>
      <c r="Z214" s="89">
        <f t="shared" si="54"/>
        <v>1.2890592846131814</v>
      </c>
      <c r="AA214" s="89">
        <f t="shared" si="55"/>
        <v>0.20747446894201099</v>
      </c>
      <c r="AC214" s="90">
        <v>204</v>
      </c>
      <c r="AD214" s="90">
        <f t="shared" si="71"/>
        <v>3.5604716740684323</v>
      </c>
      <c r="AE214" s="90">
        <f t="shared" si="69"/>
        <v>0.68435748084927128</v>
      </c>
      <c r="AF214" s="90">
        <f t="shared" si="70"/>
        <v>0.37211236352486637</v>
      </c>
      <c r="AH214" s="85">
        <v>211</v>
      </c>
      <c r="AI214" s="85">
        <f t="shared" si="67"/>
        <v>3.6826447217080354</v>
      </c>
      <c r="AJ214" s="85">
        <f t="shared" si="63"/>
        <v>0.64509133028480004</v>
      </c>
      <c r="AK214" s="85">
        <f t="shared" si="64"/>
        <v>0.53044936040549895</v>
      </c>
      <c r="AM214" s="94">
        <v>211</v>
      </c>
      <c r="AN214" s="94">
        <f t="shared" si="68"/>
        <v>3.6826447217080354</v>
      </c>
      <c r="AO214" s="94">
        <f t="shared" si="65"/>
        <v>0.71702448700236654</v>
      </c>
      <c r="AP214" s="94">
        <f t="shared" si="66"/>
        <v>0.69919731456206369</v>
      </c>
    </row>
    <row r="215" spans="14:42" x14ac:dyDescent="0.35">
      <c r="N215" s="62">
        <v>213</v>
      </c>
      <c r="O215" s="62">
        <f t="shared" si="60"/>
        <v>3.717551306747922</v>
      </c>
      <c r="P215" s="62">
        <f t="shared" si="56"/>
        <v>-0.1552221249792827</v>
      </c>
      <c r="Q215" s="62">
        <f t="shared" si="57"/>
        <v>4.5978888135554147E-2</v>
      </c>
      <c r="S215" s="88">
        <v>213</v>
      </c>
      <c r="T215" s="88">
        <f t="shared" si="61"/>
        <v>3.717551306747922</v>
      </c>
      <c r="U215" s="88">
        <f t="shared" si="58"/>
        <v>1.1838850943204169</v>
      </c>
      <c r="V215" s="88">
        <f t="shared" si="59"/>
        <v>4.9205476776645662E-2</v>
      </c>
      <c r="X215" s="89">
        <v>213</v>
      </c>
      <c r="Y215" s="89">
        <f t="shared" si="62"/>
        <v>3.717551306747922</v>
      </c>
      <c r="Z215" s="89">
        <f t="shared" si="54"/>
        <v>1.2873665109732719</v>
      </c>
      <c r="AA215" s="89">
        <f t="shared" si="55"/>
        <v>0.20855288468627622</v>
      </c>
      <c r="AC215" s="90">
        <v>205</v>
      </c>
      <c r="AD215" s="90">
        <f t="shared" si="71"/>
        <v>3.5779249665883754</v>
      </c>
      <c r="AE215" s="90">
        <f t="shared" si="69"/>
        <v>0.68378574257733493</v>
      </c>
      <c r="AF215" s="90">
        <f t="shared" si="70"/>
        <v>0.37237291966668062</v>
      </c>
      <c r="AH215" s="85">
        <v>212</v>
      </c>
      <c r="AI215" s="85">
        <f t="shared" si="67"/>
        <v>3.7000980142279785</v>
      </c>
      <c r="AJ215" s="85">
        <f t="shared" si="63"/>
        <v>0.64486811244495279</v>
      </c>
      <c r="AK215" s="85">
        <f t="shared" si="64"/>
        <v>0.53058614847368424</v>
      </c>
      <c r="AM215" s="94">
        <v>212</v>
      </c>
      <c r="AN215" s="94">
        <f t="shared" si="68"/>
        <v>3.7000980142279785</v>
      </c>
      <c r="AO215" s="94">
        <f t="shared" si="65"/>
        <v>0.71680126916251929</v>
      </c>
      <c r="AP215" s="94">
        <f t="shared" si="66"/>
        <v>0.69933410263024898</v>
      </c>
    </row>
    <row r="216" spans="14:42" x14ac:dyDescent="0.35">
      <c r="N216" s="62">
        <v>214</v>
      </c>
      <c r="O216" s="62">
        <f t="shared" si="60"/>
        <v>3.7350045992678651</v>
      </c>
      <c r="P216" s="62">
        <f t="shared" si="56"/>
        <v>-0.15936997748916279</v>
      </c>
      <c r="Q216" s="62">
        <f t="shared" si="57"/>
        <v>4.8724291821813065E-2</v>
      </c>
      <c r="S216" s="88">
        <v>214</v>
      </c>
      <c r="T216" s="88">
        <f t="shared" si="61"/>
        <v>3.7350045992678651</v>
      </c>
      <c r="U216" s="88">
        <f t="shared" si="58"/>
        <v>1.1794461644414223</v>
      </c>
      <c r="V216" s="88">
        <f t="shared" si="59"/>
        <v>5.2143540370712227E-2</v>
      </c>
      <c r="X216" s="89">
        <v>214</v>
      </c>
      <c r="Y216" s="89">
        <f t="shared" si="62"/>
        <v>3.7350045992678651</v>
      </c>
      <c r="Z216" s="89">
        <f t="shared" si="54"/>
        <v>1.2856928161008643</v>
      </c>
      <c r="AA216" s="89">
        <f t="shared" si="55"/>
        <v>0.20966067915617018</v>
      </c>
      <c r="AC216" s="90">
        <v>206</v>
      </c>
      <c r="AD216" s="90">
        <f t="shared" si="71"/>
        <v>3.595378259108319</v>
      </c>
      <c r="AE216" s="90">
        <f t="shared" si="69"/>
        <v>0.6832186387155933</v>
      </c>
      <c r="AF216" s="90">
        <f t="shared" si="70"/>
        <v>0.37264341433323001</v>
      </c>
      <c r="AH216" s="85">
        <v>213</v>
      </c>
      <c r="AI216" s="85">
        <f t="shared" si="67"/>
        <v>3.717551306747922</v>
      </c>
      <c r="AJ216" s="85">
        <f t="shared" si="63"/>
        <v>0.64464731588322544</v>
      </c>
      <c r="AK216" s="85">
        <f t="shared" si="64"/>
        <v>0.5307268113968493</v>
      </c>
      <c r="AM216" s="94">
        <v>213</v>
      </c>
      <c r="AN216" s="94">
        <f t="shared" si="68"/>
        <v>3.717551306747922</v>
      </c>
      <c r="AO216" s="94">
        <f t="shared" si="65"/>
        <v>0.71658047260079194</v>
      </c>
      <c r="AP216" s="94">
        <f t="shared" si="66"/>
        <v>0.69947476555341404</v>
      </c>
    </row>
    <row r="217" spans="14:42" x14ac:dyDescent="0.35">
      <c r="N217" s="62">
        <v>215</v>
      </c>
      <c r="O217" s="62">
        <f t="shared" si="60"/>
        <v>3.7524578917878086</v>
      </c>
      <c r="P217" s="62">
        <f t="shared" si="56"/>
        <v>-0.16346928436004815</v>
      </c>
      <c r="Q217" s="62">
        <f t="shared" si="57"/>
        <v>5.1541667377637324E-2</v>
      </c>
      <c r="S217" s="88">
        <v>215</v>
      </c>
      <c r="T217" s="88">
        <f t="shared" si="61"/>
        <v>3.7524578917878086</v>
      </c>
      <c r="U217" s="88">
        <f t="shared" si="58"/>
        <v>1.175059186912931</v>
      </c>
      <c r="V217" s="88">
        <f t="shared" si="59"/>
        <v>5.5158626491857488E-2</v>
      </c>
      <c r="X217" s="89">
        <v>215</v>
      </c>
      <c r="Y217" s="89">
        <f t="shared" si="62"/>
        <v>3.7524578917878086</v>
      </c>
      <c r="Z217" s="89">
        <f t="shared" si="54"/>
        <v>1.2840387098196298</v>
      </c>
      <c r="AA217" s="89">
        <f t="shared" si="55"/>
        <v>0.21079751490676593</v>
      </c>
      <c r="AC217" s="90">
        <v>207</v>
      </c>
      <c r="AD217" s="90">
        <f t="shared" si="71"/>
        <v>3.6128315516282621</v>
      </c>
      <c r="AE217" s="90">
        <f t="shared" si="69"/>
        <v>0.68265634200937642</v>
      </c>
      <c r="AF217" s="90">
        <f t="shared" si="70"/>
        <v>0.37292376512921876</v>
      </c>
      <c r="AH217" s="85">
        <v>214</v>
      </c>
      <c r="AI217" s="85">
        <f t="shared" si="67"/>
        <v>3.7350045992678651</v>
      </c>
      <c r="AJ217" s="85">
        <f t="shared" si="63"/>
        <v>0.64442900785638968</v>
      </c>
      <c r="AK217" s="85">
        <f t="shared" si="64"/>
        <v>0.53087130632770496</v>
      </c>
      <c r="AM217" s="94">
        <v>214</v>
      </c>
      <c r="AN217" s="94">
        <f t="shared" si="68"/>
        <v>3.7350045992678651</v>
      </c>
      <c r="AO217" s="94">
        <f t="shared" si="65"/>
        <v>0.71636216457395618</v>
      </c>
      <c r="AP217" s="94">
        <f t="shared" si="66"/>
        <v>0.6996192604842697</v>
      </c>
    </row>
    <row r="218" spans="14:42" x14ac:dyDescent="0.35">
      <c r="N218" s="62">
        <v>216</v>
      </c>
      <c r="O218" s="62">
        <f t="shared" si="60"/>
        <v>3.7699111843077517</v>
      </c>
      <c r="P218" s="62">
        <f t="shared" si="56"/>
        <v>-0.16751879690335481</v>
      </c>
      <c r="Q218" s="62">
        <f t="shared" si="57"/>
        <v>5.4430156603139934E-2</v>
      </c>
      <c r="S218" s="88">
        <v>216</v>
      </c>
      <c r="T218" s="88">
        <f t="shared" si="61"/>
        <v>3.7699111843077517</v>
      </c>
      <c r="U218" s="88">
        <f t="shared" si="58"/>
        <v>1.1707254980507957</v>
      </c>
      <c r="V218" s="88">
        <f t="shared" si="59"/>
        <v>5.8249816715641001E-2</v>
      </c>
      <c r="X218" s="89">
        <v>216</v>
      </c>
      <c r="Y218" s="89">
        <f t="shared" si="62"/>
        <v>3.7699111843077517</v>
      </c>
      <c r="Z218" s="89">
        <f t="shared" si="54"/>
        <v>1.2824046959863658</v>
      </c>
      <c r="AA218" s="89">
        <f t="shared" si="55"/>
        <v>0.21196304564688101</v>
      </c>
      <c r="AC218" s="90">
        <v>208</v>
      </c>
      <c r="AD218" s="90">
        <f t="shared" si="71"/>
        <v>3.6302848441482056</v>
      </c>
      <c r="AE218" s="90">
        <f t="shared" si="69"/>
        <v>0.68209902373970799</v>
      </c>
      <c r="AF218" s="90">
        <f t="shared" si="70"/>
        <v>0.37321388665707866</v>
      </c>
      <c r="AH218" s="85">
        <v>215</v>
      </c>
      <c r="AI218" s="85">
        <f t="shared" si="67"/>
        <v>3.7524578917878086</v>
      </c>
      <c r="AJ218" s="85">
        <f t="shared" si="63"/>
        <v>0.64421325486318515</v>
      </c>
      <c r="AK218" s="85">
        <f t="shared" si="64"/>
        <v>0.53101958925169579</v>
      </c>
      <c r="AM218" s="94">
        <v>215</v>
      </c>
      <c r="AN218" s="94">
        <f t="shared" si="68"/>
        <v>3.7524578917878086</v>
      </c>
      <c r="AO218" s="94">
        <f t="shared" si="65"/>
        <v>0.71614641158075165</v>
      </c>
      <c r="AP218" s="94">
        <f t="shared" si="66"/>
        <v>0.69976754340826042</v>
      </c>
    </row>
    <row r="219" spans="14:42" x14ac:dyDescent="0.35">
      <c r="N219" s="62">
        <v>217</v>
      </c>
      <c r="O219" s="62">
        <f t="shared" si="60"/>
        <v>3.7873644768276953</v>
      </c>
      <c r="P219" s="62">
        <f t="shared" si="56"/>
        <v>-0.17151728159833377</v>
      </c>
      <c r="Q219" s="62">
        <f t="shared" si="57"/>
        <v>5.7388879636521534E-2</v>
      </c>
      <c r="S219" s="88">
        <v>217</v>
      </c>
      <c r="T219" s="88">
        <f t="shared" si="61"/>
        <v>3.7873644768276953</v>
      </c>
      <c r="U219" s="88">
        <f t="shared" si="58"/>
        <v>1.1664464179386254</v>
      </c>
      <c r="V219" s="88">
        <f t="shared" si="59"/>
        <v>6.1416169435575679E-2</v>
      </c>
      <c r="X219" s="89">
        <v>217</v>
      </c>
      <c r="Y219" s="89">
        <f t="shared" si="62"/>
        <v>3.7873644768276953</v>
      </c>
      <c r="Z219" s="89">
        <f t="shared" si="54"/>
        <v>1.2807912723375146</v>
      </c>
      <c r="AA219" s="89">
        <f t="shared" si="55"/>
        <v>0.2131569163445613</v>
      </c>
      <c r="AC219" s="90">
        <v>209</v>
      </c>
      <c r="AD219" s="90">
        <f t="shared" si="71"/>
        <v>3.6477381366681487</v>
      </c>
      <c r="AE219" s="90">
        <f t="shared" si="69"/>
        <v>0.68154685367113199</v>
      </c>
      <c r="AF219" s="90">
        <f t="shared" si="70"/>
        <v>0.37351369054298178</v>
      </c>
      <c r="AH219" s="85">
        <v>216</v>
      </c>
      <c r="AI219" s="85">
        <f t="shared" si="67"/>
        <v>3.7699111843077517</v>
      </c>
      <c r="AJ219" s="85">
        <f t="shared" si="63"/>
        <v>0.6440001226240637</v>
      </c>
      <c r="AK219" s="85">
        <f t="shared" si="64"/>
        <v>0.53117161500040644</v>
      </c>
      <c r="AM219" s="94">
        <v>216</v>
      </c>
      <c r="AN219" s="94">
        <f t="shared" si="68"/>
        <v>3.7699111843077517</v>
      </c>
      <c r="AO219" s="94">
        <f t="shared" si="65"/>
        <v>0.7159332793416302</v>
      </c>
      <c r="AP219" s="94">
        <f t="shared" si="66"/>
        <v>0.69991956915697118</v>
      </c>
    </row>
    <row r="220" spans="14:42" x14ac:dyDescent="0.35">
      <c r="N220" s="62">
        <v>218</v>
      </c>
      <c r="O220" s="62">
        <f t="shared" si="60"/>
        <v>3.8048177693476384</v>
      </c>
      <c r="P220" s="62">
        <f t="shared" si="56"/>
        <v>-0.17546352046781258</v>
      </c>
      <c r="Q220" s="62">
        <f t="shared" si="57"/>
        <v>6.0416935222084217E-2</v>
      </c>
      <c r="S220" s="88">
        <v>218</v>
      </c>
      <c r="T220" s="88">
        <f t="shared" si="61"/>
        <v>3.8048177693476384</v>
      </c>
      <c r="U220" s="88">
        <f t="shared" si="58"/>
        <v>1.1622232500256744</v>
      </c>
      <c r="V220" s="88">
        <f t="shared" si="59"/>
        <v>6.4656720149949776E-2</v>
      </c>
      <c r="X220" s="89">
        <v>218</v>
      </c>
      <c r="Y220" s="89">
        <f t="shared" si="62"/>
        <v>3.8048177693476384</v>
      </c>
      <c r="Z220" s="89">
        <f t="shared" si="54"/>
        <v>1.2791989303375493</v>
      </c>
      <c r="AA220" s="89">
        <f t="shared" si="55"/>
        <v>0.21437876333522696</v>
      </c>
      <c r="AC220" s="90">
        <v>210</v>
      </c>
      <c r="AD220" s="90">
        <f t="shared" si="71"/>
        <v>3.6651914291880923</v>
      </c>
      <c r="AE220" s="90">
        <f t="shared" si="69"/>
        <v>0.68100000000000005</v>
      </c>
      <c r="AF220" s="90">
        <f t="shared" si="70"/>
        <v>0.37382308546376025</v>
      </c>
      <c r="AH220" s="85">
        <v>217</v>
      </c>
      <c r="AI220" s="85">
        <f t="shared" si="67"/>
        <v>3.7873644768276953</v>
      </c>
      <c r="AJ220" s="85">
        <f t="shared" si="63"/>
        <v>0.6437896760611701</v>
      </c>
      <c r="AK220" s="85">
        <f t="shared" si="64"/>
        <v>0.53132733726532122</v>
      </c>
      <c r="AM220" s="94">
        <v>217</v>
      </c>
      <c r="AN220" s="94">
        <f t="shared" si="68"/>
        <v>3.7873644768276953</v>
      </c>
      <c r="AO220" s="94">
        <f t="shared" si="65"/>
        <v>0.71572283277873661</v>
      </c>
      <c r="AP220" s="94">
        <f t="shared" si="66"/>
        <v>0.70007529142188596</v>
      </c>
    </row>
    <row r="221" spans="14:42" x14ac:dyDescent="0.35">
      <c r="N221" s="62">
        <v>219</v>
      </c>
      <c r="O221" s="62">
        <f t="shared" si="60"/>
        <v>3.8222710618675819</v>
      </c>
      <c r="P221" s="62">
        <f t="shared" si="56"/>
        <v>-0.17935631144920369</v>
      </c>
      <c r="Q221" s="62">
        <f t="shared" si="57"/>
        <v>6.3513400984763324E-2</v>
      </c>
      <c r="S221" s="88">
        <v>219</v>
      </c>
      <c r="T221" s="88">
        <f t="shared" si="61"/>
        <v>3.8222710618675819</v>
      </c>
      <c r="U221" s="88">
        <f t="shared" si="58"/>
        <v>1.1580572807297997</v>
      </c>
      <c r="V221" s="88">
        <f t="shared" si="59"/>
        <v>6.7970481755623896E-2</v>
      </c>
      <c r="X221" s="89">
        <v>219</v>
      </c>
      <c r="Y221" s="89">
        <f t="shared" si="62"/>
        <v>3.8222710618675819</v>
      </c>
      <c r="Z221" s="89">
        <f t="shared" si="54"/>
        <v>1.2776281550292687</v>
      </c>
      <c r="AA221" s="89">
        <f t="shared" si="55"/>
        <v>0.21562821443244834</v>
      </c>
      <c r="AC221" s="90">
        <v>211</v>
      </c>
      <c r="AD221" s="90">
        <f t="shared" si="71"/>
        <v>3.6826447217080354</v>
      </c>
      <c r="AE221" s="90">
        <f t="shared" si="69"/>
        <v>0.68045862930323808</v>
      </c>
      <c r="AF221" s="90">
        <f t="shared" si="70"/>
        <v>0.37414197717472397</v>
      </c>
      <c r="AH221" s="85">
        <v>218</v>
      </c>
      <c r="AI221" s="85">
        <f t="shared" si="67"/>
        <v>3.8048177693476384</v>
      </c>
      <c r="AJ221" s="85">
        <f t="shared" si="63"/>
        <v>0.64358197927856597</v>
      </c>
      <c r="AK221" s="85">
        <f t="shared" si="64"/>
        <v>0.53148670861192981</v>
      </c>
      <c r="AM221" s="94">
        <v>218</v>
      </c>
      <c r="AN221" s="94">
        <f t="shared" si="68"/>
        <v>3.8048177693476384</v>
      </c>
      <c r="AO221" s="94">
        <f t="shared" si="65"/>
        <v>0.71551513599613248</v>
      </c>
      <c r="AP221" s="94">
        <f t="shared" si="66"/>
        <v>0.70023466276849455</v>
      </c>
    </row>
    <row r="222" spans="14:42" x14ac:dyDescent="0.35">
      <c r="N222" s="62">
        <v>220</v>
      </c>
      <c r="O222" s="62">
        <f t="shared" si="60"/>
        <v>3.839724354387525</v>
      </c>
      <c r="P222" s="62">
        <f t="shared" si="56"/>
        <v>-0.18319446876066367</v>
      </c>
      <c r="Q222" s="62">
        <f t="shared" si="57"/>
        <v>6.6677333711091247E-2</v>
      </c>
      <c r="S222" s="88">
        <v>220</v>
      </c>
      <c r="T222" s="88">
        <f t="shared" si="61"/>
        <v>3.839724354387525</v>
      </c>
      <c r="U222" s="88">
        <f t="shared" si="58"/>
        <v>1.1539497790456057</v>
      </c>
      <c r="V222" s="88">
        <f t="shared" si="59"/>
        <v>7.1356444848711703E-2</v>
      </c>
      <c r="X222" s="89">
        <v>220</v>
      </c>
      <c r="Y222" s="89">
        <f t="shared" si="62"/>
        <v>3.839724354387525</v>
      </c>
      <c r="Z222" s="89">
        <f t="shared" si="54"/>
        <v>1.2760794248860481</v>
      </c>
      <c r="AA222" s="89">
        <f t="shared" si="55"/>
        <v>0.21690488904131752</v>
      </c>
      <c r="AC222" s="90">
        <v>212</v>
      </c>
      <c r="AD222" s="90">
        <f t="shared" si="71"/>
        <v>3.7000980142279785</v>
      </c>
      <c r="AE222" s="90">
        <f t="shared" si="69"/>
        <v>0.67992290648760467</v>
      </c>
      <c r="AF222" s="90">
        <f t="shared" si="70"/>
        <v>0.37447026853836868</v>
      </c>
      <c r="AH222" s="85">
        <v>219</v>
      </c>
      <c r="AI222" s="85">
        <f t="shared" si="67"/>
        <v>3.8222710618675819</v>
      </c>
      <c r="AJ222" s="85">
        <f t="shared" si="63"/>
        <v>0.64337709554270328</v>
      </c>
      <c r="AK222" s="85">
        <f t="shared" si="64"/>
        <v>0.53164968049417605</v>
      </c>
      <c r="AM222" s="94">
        <v>219</v>
      </c>
      <c r="AN222" s="94">
        <f t="shared" si="68"/>
        <v>3.8222710618675819</v>
      </c>
      <c r="AO222" s="94">
        <f t="shared" si="65"/>
        <v>0.71531025226026979</v>
      </c>
      <c r="AP222" s="94">
        <f t="shared" si="66"/>
        <v>0.70039763465074079</v>
      </c>
    </row>
    <row r="223" spans="14:42" x14ac:dyDescent="0.35">
      <c r="N223" s="62">
        <v>221</v>
      </c>
      <c r="O223" s="62">
        <f t="shared" si="60"/>
        <v>3.8571776469074681</v>
      </c>
      <c r="P223" s="62">
        <f t="shared" si="56"/>
        <v>-0.18697682326229451</v>
      </c>
      <c r="Q223" s="62">
        <f t="shared" si="57"/>
        <v>6.9907769636509937E-2</v>
      </c>
      <c r="S223" s="88">
        <v>221</v>
      </c>
      <c r="T223" s="88">
        <f t="shared" si="61"/>
        <v>3.8571776469074681</v>
      </c>
      <c r="U223" s="88">
        <f t="shared" si="58"/>
        <v>1.1499019961578953</v>
      </c>
      <c r="V223" s="88">
        <f t="shared" si="59"/>
        <v>7.481357803205449E-2</v>
      </c>
      <c r="X223" s="89">
        <v>221</v>
      </c>
      <c r="Y223" s="89">
        <f t="shared" si="62"/>
        <v>3.8571776469074681</v>
      </c>
      <c r="Z223" s="89">
        <f t="shared" si="54"/>
        <v>1.2745532116660918</v>
      </c>
      <c r="AA223" s="89">
        <f t="shared" si="55"/>
        <v>0.21820839827438121</v>
      </c>
      <c r="AC223" s="90">
        <v>213</v>
      </c>
      <c r="AD223" s="90">
        <f t="shared" si="71"/>
        <v>3.717551306747922</v>
      </c>
      <c r="AE223" s="90">
        <f t="shared" si="69"/>
        <v>0.67939299473945913</v>
      </c>
      <c r="AF223" s="90">
        <f t="shared" si="70"/>
        <v>0.37480785955396478</v>
      </c>
      <c r="AH223" s="85">
        <v>220</v>
      </c>
      <c r="AI223" s="85">
        <f t="shared" si="67"/>
        <v>3.839724354387525</v>
      </c>
      <c r="AJ223" s="85">
        <f t="shared" si="63"/>
        <v>0.64317508726315276</v>
      </c>
      <c r="AK223" s="85">
        <f t="shared" si="64"/>
        <v>0.53181620326924595</v>
      </c>
      <c r="AM223" s="94">
        <v>220</v>
      </c>
      <c r="AN223" s="94">
        <f t="shared" si="68"/>
        <v>3.839724354387525</v>
      </c>
      <c r="AO223" s="94">
        <f t="shared" si="65"/>
        <v>0.71510824398071926</v>
      </c>
      <c r="AP223" s="94">
        <f t="shared" si="66"/>
        <v>0.70056415742581069</v>
      </c>
    </row>
    <row r="224" spans="14:42" x14ac:dyDescent="0.35">
      <c r="N224" s="62">
        <v>222</v>
      </c>
      <c r="O224" s="62">
        <f t="shared" si="60"/>
        <v>3.8746309394274117</v>
      </c>
      <c r="P224" s="62">
        <f t="shared" si="56"/>
        <v>-0.19070222281227459</v>
      </c>
      <c r="Q224" s="62">
        <f t="shared" si="57"/>
        <v>7.3203724738942627E-2</v>
      </c>
      <c r="S224" s="88">
        <v>222</v>
      </c>
      <c r="T224" s="88">
        <f t="shared" si="61"/>
        <v>3.8746309394274117</v>
      </c>
      <c r="U224" s="88">
        <f t="shared" si="58"/>
        <v>1.1459151650605484</v>
      </c>
      <c r="V224" s="88">
        <f t="shared" si="59"/>
        <v>7.8340828229394754E-2</v>
      </c>
      <c r="X224" s="89">
        <v>222</v>
      </c>
      <c r="Y224" s="89">
        <f t="shared" si="62"/>
        <v>3.8746309394274117</v>
      </c>
      <c r="Z224" s="89">
        <f t="shared" si="54"/>
        <v>1.2730499802687314</v>
      </c>
      <c r="AA224" s="89">
        <f t="shared" si="55"/>
        <v>0.21953834507009967</v>
      </c>
      <c r="AC224" s="90">
        <v>214</v>
      </c>
      <c r="AD224" s="90">
        <f t="shared" si="71"/>
        <v>3.7350045992678651</v>
      </c>
      <c r="AE224" s="90">
        <f t="shared" si="69"/>
        <v>0.67886905547505316</v>
      </c>
      <c r="AF224" s="90">
        <f t="shared" si="70"/>
        <v>0.37515464738801851</v>
      </c>
      <c r="AH224" s="85">
        <v>221</v>
      </c>
      <c r="AI224" s="85">
        <f t="shared" si="67"/>
        <v>3.8571776469074681</v>
      </c>
      <c r="AJ224" s="85">
        <f t="shared" si="63"/>
        <v>0.64297601597359322</v>
      </c>
      <c r="AK224" s="85">
        <f t="shared" si="64"/>
        <v>0.53198622621268898</v>
      </c>
      <c r="AM224" s="94">
        <v>221</v>
      </c>
      <c r="AN224" s="94">
        <f t="shared" si="68"/>
        <v>3.8571776469074681</v>
      </c>
      <c r="AO224" s="94">
        <f t="shared" si="65"/>
        <v>0.71490917269115972</v>
      </c>
      <c r="AP224" s="94">
        <f t="shared" si="66"/>
        <v>0.70073418036925372</v>
      </c>
    </row>
    <row r="225" spans="14:42" x14ac:dyDescent="0.35">
      <c r="N225" s="62">
        <v>223</v>
      </c>
      <c r="O225" s="62">
        <f t="shared" si="60"/>
        <v>3.8920842319473548</v>
      </c>
      <c r="P225" s="62">
        <f t="shared" si="56"/>
        <v>-0.19436953261781201</v>
      </c>
      <c r="Q225" s="62">
        <f t="shared" si="57"/>
        <v>7.656419503853637E-2</v>
      </c>
      <c r="S225" s="88">
        <v>223</v>
      </c>
      <c r="T225" s="88">
        <f t="shared" si="61"/>
        <v>3.8920842319473548</v>
      </c>
      <c r="U225" s="88">
        <f t="shared" si="58"/>
        <v>1.1419905001809381</v>
      </c>
      <c r="V225" s="88">
        <f t="shared" si="59"/>
        <v>8.1937121006152969E-2</v>
      </c>
      <c r="X225" s="89">
        <v>223</v>
      </c>
      <c r="Y225" s="89">
        <f t="shared" si="62"/>
        <v>3.8920842319473548</v>
      </c>
      <c r="Z225" s="89">
        <f t="shared" si="54"/>
        <v>1.2715701885928128</v>
      </c>
      <c r="AA225" s="89">
        <f t="shared" si="55"/>
        <v>0.22089432431379535</v>
      </c>
      <c r="AC225" s="90">
        <v>215</v>
      </c>
      <c r="AD225" s="90">
        <f t="shared" si="71"/>
        <v>3.7524578917878086</v>
      </c>
      <c r="AE225" s="90">
        <f t="shared" si="69"/>
        <v>0.6783512482913624</v>
      </c>
      <c r="AF225" s="90">
        <f t="shared" si="70"/>
        <v>0.37551052640559635</v>
      </c>
      <c r="AH225" s="85">
        <v>222</v>
      </c>
      <c r="AI225" s="85">
        <f t="shared" si="67"/>
        <v>3.8746309394274117</v>
      </c>
      <c r="AJ225" s="85">
        <f t="shared" si="63"/>
        <v>0.64277994231306801</v>
      </c>
      <c r="AK225" s="85">
        <f t="shared" si="64"/>
        <v>0.53215969753386971</v>
      </c>
      <c r="AM225" s="94">
        <v>222</v>
      </c>
      <c r="AN225" s="94">
        <f t="shared" si="68"/>
        <v>3.8746309394274117</v>
      </c>
      <c r="AO225" s="94">
        <f t="shared" si="65"/>
        <v>0.71471309903063451</v>
      </c>
      <c r="AP225" s="94">
        <f t="shared" si="66"/>
        <v>0.70090765169043445</v>
      </c>
    </row>
    <row r="226" spans="14:42" x14ac:dyDescent="0.35">
      <c r="N226" s="62">
        <v>224</v>
      </c>
      <c r="O226" s="62">
        <f t="shared" si="60"/>
        <v>3.9095375244672983</v>
      </c>
      <c r="P226" s="62">
        <f t="shared" si="56"/>
        <v>-0.19797763558081424</v>
      </c>
      <c r="Q226" s="62">
        <f t="shared" si="57"/>
        <v>7.9988156903484431E-2</v>
      </c>
      <c r="S226" s="88">
        <v>224</v>
      </c>
      <c r="T226" s="88">
        <f t="shared" si="61"/>
        <v>3.9095375244672983</v>
      </c>
      <c r="U226" s="88">
        <f t="shared" si="58"/>
        <v>1.1381291970100058</v>
      </c>
      <c r="V226" s="88">
        <f t="shared" si="59"/>
        <v>8.5601360896711415E-2</v>
      </c>
      <c r="X226" s="89">
        <v>224</v>
      </c>
      <c r="Y226" s="89">
        <f t="shared" si="62"/>
        <v>3.9095375244672983</v>
      </c>
      <c r="Z226" s="89">
        <f t="shared" si="54"/>
        <v>1.2701142873972153</v>
      </c>
      <c r="AA226" s="89">
        <f t="shared" si="55"/>
        <v>0.22227592296105511</v>
      </c>
      <c r="AC226" s="90">
        <v>216</v>
      </c>
      <c r="AD226" s="90">
        <f t="shared" si="71"/>
        <v>3.7699111843077517</v>
      </c>
      <c r="AE226" s="90">
        <f t="shared" si="69"/>
        <v>0.67783973091747107</v>
      </c>
      <c r="AF226" s="90">
        <f t="shared" si="70"/>
        <v>0.37587538820250194</v>
      </c>
      <c r="AH226" s="85">
        <v>223</v>
      </c>
      <c r="AI226" s="85">
        <f t="shared" si="67"/>
        <v>3.8920842319473548</v>
      </c>
      <c r="AJ226" s="85">
        <f t="shared" si="63"/>
        <v>0.64258692600751333</v>
      </c>
      <c r="AK226" s="85">
        <f t="shared" si="64"/>
        <v>0.53233656439174304</v>
      </c>
      <c r="AM226" s="94">
        <v>223</v>
      </c>
      <c r="AN226" s="94">
        <f t="shared" si="68"/>
        <v>3.8920842319473548</v>
      </c>
      <c r="AO226" s="94">
        <f t="shared" si="65"/>
        <v>0.71452008272507983</v>
      </c>
      <c r="AP226" s="94">
        <f t="shared" si="66"/>
        <v>0.70108451854830778</v>
      </c>
    </row>
    <row r="227" spans="14:42" x14ac:dyDescent="0.35">
      <c r="N227" s="62">
        <v>225</v>
      </c>
      <c r="O227" s="62">
        <f t="shared" si="60"/>
        <v>3.9269908169872414</v>
      </c>
      <c r="P227" s="62">
        <f t="shared" si="56"/>
        <v>-0.201525432638166</v>
      </c>
      <c r="Q227" s="62">
        <f t="shared" si="57"/>
        <v>8.3474567361833896E-2</v>
      </c>
      <c r="S227" s="88">
        <v>225</v>
      </c>
      <c r="T227" s="88">
        <f t="shared" si="61"/>
        <v>3.9269908169872414</v>
      </c>
      <c r="U227" s="88">
        <f t="shared" si="58"/>
        <v>1.1343324317381032</v>
      </c>
      <c r="V227" s="88">
        <f t="shared" si="59"/>
        <v>8.9332431738102958E-2</v>
      </c>
      <c r="X227" s="89">
        <v>225</v>
      </c>
      <c r="Y227" s="89">
        <f t="shared" si="62"/>
        <v>3.9269908169872414</v>
      </c>
      <c r="Z227" s="89">
        <f t="shared" si="54"/>
        <v>1.2686827201635471</v>
      </c>
      <c r="AA227" s="89">
        <f t="shared" si="55"/>
        <v>0.22368272016354701</v>
      </c>
      <c r="AC227" s="90">
        <v>217</v>
      </c>
      <c r="AD227" s="90">
        <f t="shared" si="71"/>
        <v>3.7873644768276953</v>
      </c>
      <c r="AE227" s="90">
        <f t="shared" si="69"/>
        <v>0.67733465916652635</v>
      </c>
      <c r="AF227" s="90">
        <f t="shared" si="70"/>
        <v>0.37624912163829749</v>
      </c>
      <c r="AH227" s="85">
        <v>224</v>
      </c>
      <c r="AI227" s="85">
        <f t="shared" si="67"/>
        <v>3.9095375244672983</v>
      </c>
      <c r="AJ227" s="85">
        <f t="shared" si="63"/>
        <v>0.64239702585156588</v>
      </c>
      <c r="AK227" s="85">
        <f t="shared" si="64"/>
        <v>0.5325167729109509</v>
      </c>
      <c r="AM227" s="94">
        <v>224</v>
      </c>
      <c r="AN227" s="94">
        <f t="shared" si="68"/>
        <v>3.9095375244672983</v>
      </c>
      <c r="AO227" s="94">
        <f t="shared" si="65"/>
        <v>0.71433018256913239</v>
      </c>
      <c r="AP227" s="94">
        <f t="shared" si="66"/>
        <v>0.70126472706751564</v>
      </c>
    </row>
    <row r="228" spans="14:42" x14ac:dyDescent="0.35">
      <c r="N228" s="62">
        <v>226</v>
      </c>
      <c r="O228" s="62">
        <f t="shared" si="60"/>
        <v>3.9444441095071849</v>
      </c>
      <c r="P228" s="62">
        <f t="shared" si="56"/>
        <v>-0.20501184309651557</v>
      </c>
      <c r="Q228" s="62">
        <f t="shared" si="57"/>
        <v>8.7022364419185788E-2</v>
      </c>
      <c r="S228" s="88">
        <v>226</v>
      </c>
      <c r="T228" s="88">
        <f t="shared" si="61"/>
        <v>3.9444441095071849</v>
      </c>
      <c r="U228" s="88">
        <f t="shared" si="58"/>
        <v>1.1306013608967116</v>
      </c>
      <c r="V228" s="88">
        <f t="shared" si="59"/>
        <v>9.3129197010005826E-2</v>
      </c>
      <c r="X228" s="89">
        <v>226</v>
      </c>
      <c r="Y228" s="89">
        <f t="shared" si="62"/>
        <v>3.9444441095071849</v>
      </c>
      <c r="Z228" s="89">
        <f t="shared" si="54"/>
        <v>1.2672759229610553</v>
      </c>
      <c r="AA228" s="89">
        <f t="shared" si="55"/>
        <v>0.22511428739721531</v>
      </c>
      <c r="AC228" s="90">
        <v>218</v>
      </c>
      <c r="AD228" s="90">
        <f t="shared" si="71"/>
        <v>3.8048177693476384</v>
      </c>
      <c r="AE228" s="90">
        <f t="shared" si="69"/>
        <v>0.6768361868882764</v>
      </c>
      <c r="AF228" s="90">
        <f t="shared" si="70"/>
        <v>0.37663161287015806</v>
      </c>
      <c r="AH228" s="85">
        <v>225</v>
      </c>
      <c r="AI228" s="85">
        <f t="shared" si="67"/>
        <v>3.9269908169872414</v>
      </c>
      <c r="AJ228" s="85">
        <f t="shared" si="63"/>
        <v>0.64221029969065258</v>
      </c>
      <c r="AK228" s="85">
        <f t="shared" si="64"/>
        <v>0.53270026819823235</v>
      </c>
      <c r="AM228" s="94">
        <v>225</v>
      </c>
      <c r="AN228" s="94">
        <f t="shared" si="68"/>
        <v>3.9269908169872414</v>
      </c>
      <c r="AO228" s="94">
        <f t="shared" si="65"/>
        <v>0.71414345640821908</v>
      </c>
      <c r="AP228" s="94">
        <f t="shared" si="66"/>
        <v>0.70144822235479709</v>
      </c>
    </row>
    <row r="229" spans="14:42" x14ac:dyDescent="0.35">
      <c r="N229" s="62">
        <v>227</v>
      </c>
      <c r="O229" s="62">
        <f t="shared" si="60"/>
        <v>3.961897402027128</v>
      </c>
      <c r="P229" s="62">
        <f t="shared" si="56"/>
        <v>-0.20843580496146355</v>
      </c>
      <c r="Q229" s="62">
        <f t="shared" si="57"/>
        <v>9.0630467382187885E-2</v>
      </c>
      <c r="S229" s="88">
        <v>227</v>
      </c>
      <c r="T229" s="88">
        <f t="shared" si="61"/>
        <v>3.961897402027128</v>
      </c>
      <c r="U229" s="88">
        <f t="shared" si="58"/>
        <v>1.1269371210061532</v>
      </c>
      <c r="V229" s="88">
        <f t="shared" si="59"/>
        <v>9.6990500180937939E-2</v>
      </c>
      <c r="X229" s="89">
        <v>227</v>
      </c>
      <c r="Y229" s="89">
        <f t="shared" si="62"/>
        <v>3.961897402027128</v>
      </c>
      <c r="Z229" s="89">
        <f t="shared" si="54"/>
        <v>1.2658943243137954</v>
      </c>
      <c r="AA229" s="89">
        <f t="shared" si="55"/>
        <v>0.22657018859281264</v>
      </c>
      <c r="AC229" s="90">
        <v>219</v>
      </c>
      <c r="AD229" s="90">
        <f t="shared" si="71"/>
        <v>3.8222710618675819</v>
      </c>
      <c r="AE229" s="90">
        <f t="shared" si="69"/>
        <v>0.67634446592220587</v>
      </c>
      <c r="AF229" s="90">
        <f t="shared" si="70"/>
        <v>0.3770227453875491</v>
      </c>
      <c r="AH229" s="85">
        <v>226</v>
      </c>
      <c r="AI229" s="85">
        <f t="shared" si="67"/>
        <v>3.9444441095071849</v>
      </c>
      <c r="AJ229" s="85">
        <f t="shared" si="63"/>
        <v>0.64202680440337112</v>
      </c>
      <c r="AK229" s="85">
        <f t="shared" si="64"/>
        <v>0.53288699435914566</v>
      </c>
      <c r="AM229" s="94">
        <v>226</v>
      </c>
      <c r="AN229" s="94">
        <f t="shared" si="68"/>
        <v>3.9444441095071849</v>
      </c>
      <c r="AO229" s="94">
        <f t="shared" si="65"/>
        <v>0.71395996112093763</v>
      </c>
      <c r="AP229" s="94">
        <f t="shared" si="66"/>
        <v>0.7016349485157104</v>
      </c>
    </row>
    <row r="230" spans="14:42" x14ac:dyDescent="0.35">
      <c r="N230" s="62">
        <v>228</v>
      </c>
      <c r="O230" s="62">
        <f t="shared" si="60"/>
        <v>3.9793506945470716</v>
      </c>
      <c r="P230" s="62">
        <f t="shared" si="56"/>
        <v>-0.21179627526105738</v>
      </c>
      <c r="Q230" s="62">
        <f t="shared" si="57"/>
        <v>9.4297777187725418E-2</v>
      </c>
      <c r="S230" s="88">
        <v>228</v>
      </c>
      <c r="T230" s="88">
        <f t="shared" si="61"/>
        <v>3.9793506945470716</v>
      </c>
      <c r="U230" s="88">
        <f t="shared" si="58"/>
        <v>1.1233408282293948</v>
      </c>
      <c r="V230" s="88">
        <f t="shared" si="59"/>
        <v>0.10091516506054826</v>
      </c>
      <c r="X230" s="89">
        <v>228</v>
      </c>
      <c r="Y230" s="89">
        <f t="shared" si="62"/>
        <v>3.9793506945470716</v>
      </c>
      <c r="Z230" s="89">
        <f t="shared" si="54"/>
        <v>1.2645383450700998</v>
      </c>
      <c r="AA230" s="89">
        <f t="shared" si="55"/>
        <v>0.2280499802687313</v>
      </c>
      <c r="AC230" s="90">
        <v>220</v>
      </c>
      <c r="AD230" s="90">
        <f t="shared" si="71"/>
        <v>3.839724354387525</v>
      </c>
      <c r="AE230" s="90">
        <f t="shared" si="69"/>
        <v>0.67585964605128468</v>
      </c>
      <c r="AF230" s="90">
        <f t="shared" si="70"/>
        <v>0.37742240004771682</v>
      </c>
      <c r="AH230" s="85">
        <v>227</v>
      </c>
      <c r="AI230" s="85">
        <f t="shared" si="67"/>
        <v>3.961897402027128</v>
      </c>
      <c r="AJ230" s="85">
        <f t="shared" si="63"/>
        <v>0.64184659588416326</v>
      </c>
      <c r="AK230" s="85">
        <f t="shared" si="64"/>
        <v>0.5330768945150931</v>
      </c>
      <c r="AM230" s="94">
        <v>227</v>
      </c>
      <c r="AN230" s="94">
        <f t="shared" si="68"/>
        <v>3.961897402027128</v>
      </c>
      <c r="AO230" s="94">
        <f t="shared" si="65"/>
        <v>0.71377975260172977</v>
      </c>
      <c r="AP230" s="94">
        <f t="shared" si="66"/>
        <v>0.70182484867165784</v>
      </c>
    </row>
    <row r="231" spans="14:42" x14ac:dyDescent="0.35">
      <c r="N231" s="62">
        <v>229</v>
      </c>
      <c r="O231" s="62">
        <f t="shared" si="60"/>
        <v>3.9968039870670147</v>
      </c>
      <c r="P231" s="62">
        <f t="shared" si="56"/>
        <v>-0.21509223036349001</v>
      </c>
      <c r="Q231" s="62">
        <f t="shared" si="57"/>
        <v>9.8023176737705414E-2</v>
      </c>
      <c r="S231" s="88">
        <v>229</v>
      </c>
      <c r="T231" s="88">
        <f t="shared" si="61"/>
        <v>3.9968039870670147</v>
      </c>
      <c r="U231" s="88">
        <f t="shared" si="58"/>
        <v>1.1198135780320546</v>
      </c>
      <c r="V231" s="88">
        <f t="shared" si="59"/>
        <v>0.10490199615789528</v>
      </c>
      <c r="X231" s="89">
        <v>229</v>
      </c>
      <c r="Y231" s="89">
        <f t="shared" si="62"/>
        <v>3.9968039870670147</v>
      </c>
      <c r="Z231" s="89">
        <f t="shared" si="54"/>
        <v>1.2632083982743814</v>
      </c>
      <c r="AA231" s="89">
        <f t="shared" si="55"/>
        <v>0.22955321166609166</v>
      </c>
      <c r="AC231" s="90">
        <v>221</v>
      </c>
      <c r="AD231" s="90">
        <f t="shared" si="71"/>
        <v>3.8571776469074681</v>
      </c>
      <c r="AE231" s="90">
        <f t="shared" si="69"/>
        <v>0.67538187495634183</v>
      </c>
      <c r="AF231" s="90">
        <f t="shared" si="70"/>
        <v>0.37783045511198021</v>
      </c>
      <c r="AH231" s="85">
        <v>228</v>
      </c>
      <c r="AI231" s="85">
        <f t="shared" si="67"/>
        <v>3.9793506945470716</v>
      </c>
      <c r="AJ231" s="85">
        <f t="shared" si="63"/>
        <v>0.64166972902628994</v>
      </c>
      <c r="AK231" s="85">
        <f t="shared" si="64"/>
        <v>0.53326991082064779</v>
      </c>
      <c r="AM231" s="94">
        <v>228</v>
      </c>
      <c r="AN231" s="94">
        <f t="shared" si="68"/>
        <v>3.9793506945470716</v>
      </c>
      <c r="AO231" s="94">
        <f t="shared" si="65"/>
        <v>0.71360288574385644</v>
      </c>
      <c r="AP231" s="94">
        <f t="shared" si="66"/>
        <v>0.70201786497721252</v>
      </c>
    </row>
    <row r="232" spans="14:42" x14ac:dyDescent="0.35">
      <c r="N232" s="62">
        <v>230</v>
      </c>
      <c r="O232" s="62">
        <f t="shared" si="60"/>
        <v>4.0142572795869578</v>
      </c>
      <c r="P232" s="62">
        <f t="shared" si="56"/>
        <v>-0.21832266628890867</v>
      </c>
      <c r="Q232" s="62">
        <f t="shared" si="57"/>
        <v>0.10180553123933625</v>
      </c>
      <c r="S232" s="88">
        <v>230</v>
      </c>
      <c r="T232" s="88">
        <f t="shared" si="61"/>
        <v>4.0142572795869578</v>
      </c>
      <c r="U232" s="88">
        <f t="shared" si="58"/>
        <v>1.1163564448487118</v>
      </c>
      <c r="V232" s="88">
        <f t="shared" si="59"/>
        <v>0.10894977904560546</v>
      </c>
      <c r="X232" s="89">
        <v>230</v>
      </c>
      <c r="Y232" s="89">
        <f t="shared" si="62"/>
        <v>4.0142572795869578</v>
      </c>
      <c r="Z232" s="89">
        <f t="shared" si="54"/>
        <v>1.2619048890413176</v>
      </c>
      <c r="AA232" s="89">
        <f t="shared" si="55"/>
        <v>0.23107942488604793</v>
      </c>
      <c r="AC232" s="90">
        <v>222</v>
      </c>
      <c r="AD232" s="90">
        <f t="shared" si="71"/>
        <v>3.8746309394274117</v>
      </c>
      <c r="AE232" s="90">
        <f t="shared" si="69"/>
        <v>0.6749112981710812</v>
      </c>
      <c r="AF232" s="90">
        <f t="shared" si="70"/>
        <v>0.37824678628281383</v>
      </c>
      <c r="AH232" s="85">
        <v>229</v>
      </c>
      <c r="AI232" s="85">
        <f t="shared" si="67"/>
        <v>3.9968039870670147</v>
      </c>
      <c r="AJ232" s="85">
        <f t="shared" si="63"/>
        <v>0.64149625770510921</v>
      </c>
      <c r="AK232" s="85">
        <f t="shared" si="64"/>
        <v>0.53346598448117299</v>
      </c>
      <c r="AM232" s="94">
        <v>229</v>
      </c>
      <c r="AN232" s="94">
        <f t="shared" si="68"/>
        <v>3.9968039870670147</v>
      </c>
      <c r="AO232" s="94">
        <f t="shared" si="65"/>
        <v>0.71342941442267571</v>
      </c>
      <c r="AP232" s="94">
        <f t="shared" si="66"/>
        <v>0.70221393863773773</v>
      </c>
    </row>
    <row r="233" spans="14:42" x14ac:dyDescent="0.35">
      <c r="N233" s="62">
        <v>231</v>
      </c>
      <c r="O233" s="62">
        <f t="shared" si="60"/>
        <v>4.0317105721069009</v>
      </c>
      <c r="P233" s="62">
        <f t="shared" si="56"/>
        <v>-0.2214865990152366</v>
      </c>
      <c r="Q233" s="62">
        <f t="shared" si="57"/>
        <v>0.1056436885507962</v>
      </c>
      <c r="S233" s="88">
        <v>231</v>
      </c>
      <c r="T233" s="88">
        <f t="shared" si="61"/>
        <v>4.0317105721069009</v>
      </c>
      <c r="U233" s="88">
        <f t="shared" si="58"/>
        <v>1.1129704817556241</v>
      </c>
      <c r="V233" s="88">
        <f t="shared" si="59"/>
        <v>0.11305728072979945</v>
      </c>
      <c r="X233" s="89">
        <v>231</v>
      </c>
      <c r="Y233" s="89">
        <f t="shared" si="62"/>
        <v>4.0317105721069009</v>
      </c>
      <c r="Z233" s="89">
        <f t="shared" si="54"/>
        <v>1.2606282144324485</v>
      </c>
      <c r="AA233" s="89">
        <f t="shared" si="55"/>
        <v>0.23262815502926865</v>
      </c>
      <c r="AC233" s="90">
        <v>223</v>
      </c>
      <c r="AD233" s="90">
        <f t="shared" si="71"/>
        <v>3.8920842319473548</v>
      </c>
      <c r="AE233" s="90">
        <f t="shared" si="69"/>
        <v>0.67444805903775018</v>
      </c>
      <c r="AF233" s="90">
        <f t="shared" si="70"/>
        <v>0.37867126674170987</v>
      </c>
      <c r="AH233" s="85">
        <v>230</v>
      </c>
      <c r="AI233" s="85">
        <f t="shared" si="67"/>
        <v>4.0142572795869578</v>
      </c>
      <c r="AJ233" s="85">
        <f t="shared" si="63"/>
        <v>0.64132623476166617</v>
      </c>
      <c r="AK233" s="85">
        <f t="shared" si="64"/>
        <v>0.53366505577073253</v>
      </c>
      <c r="AM233" s="94">
        <v>230</v>
      </c>
      <c r="AN233" s="94">
        <f t="shared" si="68"/>
        <v>4.0142572795869578</v>
      </c>
      <c r="AO233" s="94">
        <f t="shared" si="65"/>
        <v>0.71325939147923267</v>
      </c>
      <c r="AP233" s="94">
        <f t="shared" si="66"/>
        <v>0.70241300992729727</v>
      </c>
    </row>
    <row r="234" spans="14:42" x14ac:dyDescent="0.35">
      <c r="N234" s="62">
        <v>232</v>
      </c>
      <c r="O234" s="62">
        <f t="shared" si="60"/>
        <v>4.0491638646268449</v>
      </c>
      <c r="P234" s="62">
        <f t="shared" si="56"/>
        <v>-0.22458306477791579</v>
      </c>
      <c r="Q234" s="62">
        <f t="shared" si="57"/>
        <v>0.10953647953218745</v>
      </c>
      <c r="S234" s="88">
        <v>232</v>
      </c>
      <c r="T234" s="88">
        <f t="shared" si="61"/>
        <v>4.0491638646268449</v>
      </c>
      <c r="U234" s="88">
        <f t="shared" si="58"/>
        <v>1.1096567201499499</v>
      </c>
      <c r="V234" s="88">
        <f t="shared" si="59"/>
        <v>0.1172232500256743</v>
      </c>
      <c r="X234" s="89">
        <v>232</v>
      </c>
      <c r="Y234" s="89">
        <f t="shared" si="62"/>
        <v>4.0491638646268449</v>
      </c>
      <c r="Z234" s="89">
        <f t="shared" si="54"/>
        <v>1.2593787633352271</v>
      </c>
      <c r="AA234" s="89">
        <f t="shared" si="55"/>
        <v>0.23419893033754929</v>
      </c>
      <c r="AC234" s="90">
        <v>224</v>
      </c>
      <c r="AD234" s="90">
        <f t="shared" si="71"/>
        <v>3.9095375244672983</v>
      </c>
      <c r="AE234" s="90">
        <f t="shared" si="69"/>
        <v>0.67399229866347621</v>
      </c>
      <c r="AF234" s="90">
        <f t="shared" si="70"/>
        <v>0.37910376718780858</v>
      </c>
      <c r="AH234" s="85">
        <v>231</v>
      </c>
      <c r="AI234" s="85">
        <f t="shared" si="67"/>
        <v>4.0317105721069009</v>
      </c>
      <c r="AJ234" s="85">
        <f t="shared" si="63"/>
        <v>0.64115971198659627</v>
      </c>
      <c r="AK234" s="85">
        <f t="shared" si="64"/>
        <v>0.53386706405028306</v>
      </c>
      <c r="AM234" s="94">
        <v>231</v>
      </c>
      <c r="AN234" s="94">
        <f t="shared" si="68"/>
        <v>4.0317105721069009</v>
      </c>
      <c r="AO234" s="94">
        <f t="shared" si="65"/>
        <v>0.71309286870416277</v>
      </c>
      <c r="AP234" s="94">
        <f t="shared" si="66"/>
        <v>0.7026150182068478</v>
      </c>
    </row>
    <row r="235" spans="14:42" x14ac:dyDescent="0.35">
      <c r="N235" s="62">
        <v>233</v>
      </c>
      <c r="O235" s="62">
        <f t="shared" si="60"/>
        <v>4.066617157146788</v>
      </c>
      <c r="P235" s="62">
        <f t="shared" si="56"/>
        <v>-0.22761112036347844</v>
      </c>
      <c r="Q235" s="62">
        <f t="shared" si="57"/>
        <v>0.11348271840166624</v>
      </c>
      <c r="S235" s="88">
        <v>233</v>
      </c>
      <c r="T235" s="88">
        <f t="shared" si="61"/>
        <v>4.066617157146788</v>
      </c>
      <c r="U235" s="88">
        <f t="shared" si="58"/>
        <v>1.1064161694355759</v>
      </c>
      <c r="V235" s="88">
        <f t="shared" si="59"/>
        <v>0.12144641793862529</v>
      </c>
      <c r="X235" s="89">
        <v>233</v>
      </c>
      <c r="Y235" s="89">
        <f t="shared" si="62"/>
        <v>4.066617157146788</v>
      </c>
      <c r="Z235" s="89">
        <f t="shared" si="54"/>
        <v>1.2581569163445614</v>
      </c>
      <c r="AA235" s="89">
        <f t="shared" si="55"/>
        <v>0.23579127233751446</v>
      </c>
      <c r="AC235" s="90">
        <v>225</v>
      </c>
      <c r="AD235" s="90">
        <f t="shared" si="71"/>
        <v>3.9269908169872414</v>
      </c>
      <c r="AE235" s="90">
        <f t="shared" si="69"/>
        <v>0.67354415587728433</v>
      </c>
      <c r="AF235" s="90">
        <f t="shared" si="70"/>
        <v>0.37954415587728429</v>
      </c>
      <c r="AH235" s="85">
        <v>232</v>
      </c>
      <c r="AI235" s="85">
        <f t="shared" si="67"/>
        <v>4.0491638646268449</v>
      </c>
      <c r="AJ235" s="85">
        <f t="shared" si="63"/>
        <v>0.64099674010435004</v>
      </c>
      <c r="AK235" s="85">
        <f t="shared" si="64"/>
        <v>0.53407194778614575</v>
      </c>
      <c r="AM235" s="94">
        <v>232</v>
      </c>
      <c r="AN235" s="94">
        <f t="shared" si="68"/>
        <v>4.0491638646268449</v>
      </c>
      <c r="AO235" s="94">
        <f t="shared" si="65"/>
        <v>0.71292989682191654</v>
      </c>
      <c r="AP235" s="94">
        <f t="shared" si="66"/>
        <v>0.70281990194271049</v>
      </c>
    </row>
    <row r="236" spans="14:42" x14ac:dyDescent="0.35">
      <c r="N236" s="62">
        <v>234</v>
      </c>
      <c r="O236" s="62">
        <f t="shared" si="60"/>
        <v>4.0840704496667311</v>
      </c>
      <c r="P236" s="62">
        <f t="shared" si="56"/>
        <v>-0.23056984339685999</v>
      </c>
      <c r="Q236" s="62">
        <f t="shared" si="57"/>
        <v>0.11748120309664511</v>
      </c>
      <c r="S236" s="88">
        <v>234</v>
      </c>
      <c r="T236" s="88">
        <f t="shared" si="61"/>
        <v>4.0840704496667311</v>
      </c>
      <c r="U236" s="88">
        <f t="shared" si="58"/>
        <v>1.1032498167156413</v>
      </c>
      <c r="V236" s="88">
        <f t="shared" si="59"/>
        <v>0.12572549805079566</v>
      </c>
      <c r="X236" s="89">
        <v>234</v>
      </c>
      <c r="Y236" s="89">
        <f t="shared" si="62"/>
        <v>4.0840704496667311</v>
      </c>
      <c r="Z236" s="89">
        <f t="shared" si="54"/>
        <v>1.2569630456468812</v>
      </c>
      <c r="AA236" s="89">
        <f t="shared" si="55"/>
        <v>0.23740469598636557</v>
      </c>
      <c r="AC236" s="90">
        <v>226</v>
      </c>
      <c r="AD236" s="90">
        <f t="shared" si="71"/>
        <v>3.9444441095071849</v>
      </c>
      <c r="AE236" s="90">
        <f t="shared" si="69"/>
        <v>0.67310376718780862</v>
      </c>
      <c r="AF236" s="90">
        <f t="shared" si="70"/>
        <v>0.37999229866347611</v>
      </c>
      <c r="AH236" s="85">
        <v>233</v>
      </c>
      <c r="AI236" s="85">
        <f t="shared" si="67"/>
        <v>4.066617157146788</v>
      </c>
      <c r="AJ236" s="85">
        <f t="shared" si="63"/>
        <v>0.64083736875774144</v>
      </c>
      <c r="AK236" s="85">
        <f t="shared" si="64"/>
        <v>0.53427964456874988</v>
      </c>
      <c r="AM236" s="94">
        <v>233</v>
      </c>
      <c r="AN236" s="94">
        <f t="shared" si="68"/>
        <v>4.066617157146788</v>
      </c>
      <c r="AO236" s="94">
        <f t="shared" si="65"/>
        <v>0.71277052547530795</v>
      </c>
      <c r="AP236" s="94">
        <f t="shared" si="66"/>
        <v>0.70302759872531462</v>
      </c>
    </row>
    <row r="237" spans="14:42" x14ac:dyDescent="0.35">
      <c r="N237" s="62">
        <v>235</v>
      </c>
      <c r="O237" s="62">
        <f t="shared" si="60"/>
        <v>4.1015237421866741</v>
      </c>
      <c r="P237" s="62">
        <f t="shared" si="56"/>
        <v>-0.23345833262236257</v>
      </c>
      <c r="Q237" s="62">
        <f t="shared" si="57"/>
        <v>0.12153071563995177</v>
      </c>
      <c r="S237" s="88">
        <v>235</v>
      </c>
      <c r="T237" s="88">
        <f t="shared" si="61"/>
        <v>4.1015237421866741</v>
      </c>
      <c r="U237" s="88">
        <f t="shared" si="58"/>
        <v>1.1001586264918577</v>
      </c>
      <c r="V237" s="88">
        <f t="shared" si="59"/>
        <v>0.13005918691293086</v>
      </c>
      <c r="X237" s="89">
        <v>235</v>
      </c>
      <c r="Y237" s="89">
        <f t="shared" si="62"/>
        <v>4.1015237421866741</v>
      </c>
      <c r="Z237" s="89">
        <f t="shared" si="54"/>
        <v>1.2557975149067659</v>
      </c>
      <c r="AA237" s="89">
        <f t="shared" si="55"/>
        <v>0.23903870981962966</v>
      </c>
      <c r="AC237" s="90">
        <v>227</v>
      </c>
      <c r="AD237" s="90">
        <f t="shared" si="71"/>
        <v>3.961897402027128</v>
      </c>
      <c r="AE237" s="90">
        <f t="shared" si="69"/>
        <v>0.67267126674170996</v>
      </c>
      <c r="AF237" s="90">
        <f t="shared" si="70"/>
        <v>0.38044805903775009</v>
      </c>
      <c r="AH237" s="85">
        <v>234</v>
      </c>
      <c r="AI237" s="85">
        <f t="shared" si="67"/>
        <v>4.0840704496667311</v>
      </c>
      <c r="AJ237" s="85">
        <f t="shared" si="63"/>
        <v>0.64068164649282666</v>
      </c>
      <c r="AK237" s="85">
        <f t="shared" si="64"/>
        <v>0.53449009113164347</v>
      </c>
      <c r="AM237" s="94">
        <v>234</v>
      </c>
      <c r="AN237" s="94">
        <f t="shared" si="68"/>
        <v>4.0840704496667311</v>
      </c>
      <c r="AO237" s="94">
        <f t="shared" si="65"/>
        <v>0.71261480321039317</v>
      </c>
      <c r="AP237" s="94">
        <f t="shared" si="66"/>
        <v>0.70323804528820821</v>
      </c>
    </row>
    <row r="238" spans="14:42" x14ac:dyDescent="0.35">
      <c r="N238" s="62">
        <v>236</v>
      </c>
      <c r="O238" s="62">
        <f t="shared" si="60"/>
        <v>4.1189770347066181</v>
      </c>
      <c r="P238" s="62">
        <f t="shared" si="56"/>
        <v>-0.23627570817818691</v>
      </c>
      <c r="Q238" s="62">
        <f t="shared" si="57"/>
        <v>0.12563002251083721</v>
      </c>
      <c r="S238" s="88">
        <v>236</v>
      </c>
      <c r="T238" s="88">
        <f t="shared" si="61"/>
        <v>4.1189770347066181</v>
      </c>
      <c r="U238" s="88">
        <f t="shared" si="58"/>
        <v>1.0971435403707124</v>
      </c>
      <c r="V238" s="88">
        <f t="shared" si="59"/>
        <v>0.13444616444142229</v>
      </c>
      <c r="X238" s="89">
        <v>236</v>
      </c>
      <c r="Y238" s="89">
        <f t="shared" si="62"/>
        <v>4.1189770347066181</v>
      </c>
      <c r="Z238" s="89">
        <f t="shared" si="54"/>
        <v>1.2546606791561703</v>
      </c>
      <c r="AA238" s="89">
        <f t="shared" si="55"/>
        <v>0.24069281610086413</v>
      </c>
      <c r="AC238" s="90">
        <v>228</v>
      </c>
      <c r="AD238" s="90">
        <f t="shared" si="71"/>
        <v>3.9793506945470716</v>
      </c>
      <c r="AE238" s="90">
        <f t="shared" si="69"/>
        <v>0.67224678628281387</v>
      </c>
      <c r="AF238" s="90">
        <f t="shared" si="70"/>
        <v>0.38091129817108116</v>
      </c>
      <c r="AH238" s="85">
        <v>235</v>
      </c>
      <c r="AI238" s="85">
        <f t="shared" si="67"/>
        <v>4.1015237421866741</v>
      </c>
      <c r="AJ238" s="85">
        <f t="shared" si="63"/>
        <v>0.64052962074411601</v>
      </c>
      <c r="AK238" s="85">
        <f t="shared" si="64"/>
        <v>0.53470322337076492</v>
      </c>
      <c r="AM238" s="94">
        <v>235</v>
      </c>
      <c r="AN238" s="94">
        <f t="shared" si="68"/>
        <v>4.1015237421866741</v>
      </c>
      <c r="AO238" s="94">
        <f t="shared" si="65"/>
        <v>0.71246277746168252</v>
      </c>
      <c r="AP238" s="94">
        <f t="shared" si="66"/>
        <v>0.70345117752732966</v>
      </c>
    </row>
    <row r="239" spans="14:42" x14ac:dyDescent="0.35">
      <c r="N239" s="62">
        <v>237</v>
      </c>
      <c r="O239" s="62">
        <f t="shared" si="60"/>
        <v>4.1364303272265612</v>
      </c>
      <c r="P239" s="62">
        <f t="shared" si="56"/>
        <v>-0.23902111186444583</v>
      </c>
      <c r="Q239" s="62">
        <f t="shared" si="57"/>
        <v>0.1297778750207173</v>
      </c>
      <c r="S239" s="88">
        <v>237</v>
      </c>
      <c r="T239" s="88">
        <f t="shared" si="61"/>
        <v>4.1364303272265612</v>
      </c>
      <c r="U239" s="88">
        <f t="shared" si="58"/>
        <v>1.0942054767766458</v>
      </c>
      <c r="V239" s="88">
        <f t="shared" si="59"/>
        <v>0.13888509432041676</v>
      </c>
      <c r="X239" s="89">
        <v>237</v>
      </c>
      <c r="Y239" s="89">
        <f t="shared" si="62"/>
        <v>4.1364303272265612</v>
      </c>
      <c r="Z239" s="89">
        <f t="shared" si="54"/>
        <v>1.2535528846862762</v>
      </c>
      <c r="AA239" s="89">
        <f t="shared" si="55"/>
        <v>0.24236651097327189</v>
      </c>
      <c r="AC239" s="90">
        <v>229</v>
      </c>
      <c r="AD239" s="90">
        <f t="shared" si="71"/>
        <v>3.9968039870670147</v>
      </c>
      <c r="AE239" s="90">
        <f t="shared" si="69"/>
        <v>0.67183045511198025</v>
      </c>
      <c r="AF239" s="90">
        <f t="shared" si="70"/>
        <v>0.38138187495634179</v>
      </c>
      <c r="AH239" s="85">
        <v>236</v>
      </c>
      <c r="AI239" s="85">
        <f t="shared" si="67"/>
        <v>4.1189770347066181</v>
      </c>
      <c r="AJ239" s="85">
        <f t="shared" si="63"/>
        <v>0.64038133782012518</v>
      </c>
      <c r="AK239" s="85">
        <f t="shared" si="64"/>
        <v>0.53491897636396946</v>
      </c>
      <c r="AM239" s="94">
        <v>236</v>
      </c>
      <c r="AN239" s="94">
        <f t="shared" si="68"/>
        <v>4.1189770347066181</v>
      </c>
      <c r="AO239" s="94">
        <f t="shared" si="65"/>
        <v>0.71231449453769169</v>
      </c>
      <c r="AP239" s="94">
        <f t="shared" si="66"/>
        <v>0.7036669305205342</v>
      </c>
    </row>
    <row r="240" spans="14:42" x14ac:dyDescent="0.35">
      <c r="N240" s="62">
        <v>238</v>
      </c>
      <c r="O240" s="62">
        <f t="shared" si="60"/>
        <v>4.1538836197465043</v>
      </c>
      <c r="P240" s="62">
        <f t="shared" si="56"/>
        <v>-0.24169370740458138</v>
      </c>
      <c r="Q240" s="62">
        <f t="shared" si="57"/>
        <v>0.13397300969353657</v>
      </c>
      <c r="S240" s="88">
        <v>238</v>
      </c>
      <c r="T240" s="88">
        <f t="shared" si="61"/>
        <v>4.1538836197465043</v>
      </c>
      <c r="U240" s="88">
        <f t="shared" si="58"/>
        <v>1.0913453306722902</v>
      </c>
      <c r="V240" s="88">
        <f t="shared" si="59"/>
        <v>0.14337462440887247</v>
      </c>
      <c r="X240" s="89">
        <v>238</v>
      </c>
      <c r="Y240" s="89">
        <f t="shared" si="62"/>
        <v>4.1538836197465043</v>
      </c>
      <c r="Z240" s="89">
        <f t="shared" si="54"/>
        <v>1.2524744689420111</v>
      </c>
      <c r="AA240" s="89">
        <f t="shared" si="55"/>
        <v>0.24405928461318141</v>
      </c>
      <c r="AC240" s="90">
        <v>230</v>
      </c>
      <c r="AD240" s="90">
        <f t="shared" si="71"/>
        <v>4.0142572795869578</v>
      </c>
      <c r="AE240" s="90">
        <f t="shared" si="69"/>
        <v>0.67142240004771692</v>
      </c>
      <c r="AF240" s="90">
        <f t="shared" si="70"/>
        <v>0.38185964605128458</v>
      </c>
      <c r="AH240" s="85">
        <v>237</v>
      </c>
      <c r="AI240" s="85">
        <f t="shared" si="67"/>
        <v>4.1364303272265612</v>
      </c>
      <c r="AJ240" s="85">
        <f t="shared" si="63"/>
        <v>0.64023684288926952</v>
      </c>
      <c r="AK240" s="85">
        <f t="shared" si="64"/>
        <v>0.53513728439080521</v>
      </c>
      <c r="AM240" s="94">
        <v>237</v>
      </c>
      <c r="AN240" s="94">
        <f t="shared" si="68"/>
        <v>4.1364303272265612</v>
      </c>
      <c r="AO240" s="94">
        <f t="shared" si="65"/>
        <v>0.71216999960683602</v>
      </c>
      <c r="AP240" s="94">
        <f t="shared" si="66"/>
        <v>0.70388523854736995</v>
      </c>
    </row>
    <row r="241" spans="14:42" x14ac:dyDescent="0.35">
      <c r="N241" s="62">
        <v>239</v>
      </c>
      <c r="O241" s="62">
        <f t="shared" si="60"/>
        <v>4.1713369122664474</v>
      </c>
      <c r="P241" s="62">
        <f t="shared" si="56"/>
        <v>-0.24429268070010193</v>
      </c>
      <c r="Q241" s="62">
        <f t="shared" si="57"/>
        <v>0.13821414865063447</v>
      </c>
      <c r="S241" s="88">
        <v>239</v>
      </c>
      <c r="T241" s="88">
        <f t="shared" si="61"/>
        <v>4.1713369122664474</v>
      </c>
      <c r="U241" s="88">
        <f t="shared" si="58"/>
        <v>1.0885639732858559</v>
      </c>
      <c r="V241" s="88">
        <f t="shared" si="59"/>
        <v>0.14791338715243338</v>
      </c>
      <c r="X241" s="89">
        <v>239</v>
      </c>
      <c r="Y241" s="89">
        <f t="shared" si="62"/>
        <v>4.1713369122664474</v>
      </c>
      <c r="Z241" s="89">
        <f t="shared" si="54"/>
        <v>1.2514257604192571</v>
      </c>
      <c r="AA241" s="89">
        <f t="shared" si="55"/>
        <v>0.24577062138534372</v>
      </c>
      <c r="AC241" s="90">
        <v>231</v>
      </c>
      <c r="AD241" s="90">
        <f t="shared" si="71"/>
        <v>4.0317105721069009</v>
      </c>
      <c r="AE241" s="90">
        <f t="shared" si="69"/>
        <v>0.67102274538754914</v>
      </c>
      <c r="AF241" s="90">
        <f t="shared" si="70"/>
        <v>0.38234446592220589</v>
      </c>
      <c r="AH241" s="85">
        <v>238</v>
      </c>
      <c r="AI241" s="85">
        <f t="shared" si="67"/>
        <v>4.1538836197465043</v>
      </c>
      <c r="AJ241" s="85">
        <f t="shared" si="63"/>
        <v>0.64009617996610446</v>
      </c>
      <c r="AK241" s="85">
        <f t="shared" si="64"/>
        <v>0.53535808095253257</v>
      </c>
      <c r="AM241" s="94">
        <v>238</v>
      </c>
      <c r="AN241" s="94">
        <f t="shared" si="68"/>
        <v>4.1538836197465043</v>
      </c>
      <c r="AO241" s="94">
        <f t="shared" si="65"/>
        <v>0.71202933668367097</v>
      </c>
      <c r="AP241" s="94">
        <f t="shared" si="66"/>
        <v>0.70410603510909731</v>
      </c>
    </row>
    <row r="242" spans="14:42" x14ac:dyDescent="0.35">
      <c r="N242" s="62">
        <v>240</v>
      </c>
      <c r="O242" s="62">
        <f t="shared" si="60"/>
        <v>4.1887902047863905</v>
      </c>
      <c r="P242" s="62">
        <f t="shared" si="56"/>
        <v>-0.24681724007856493</v>
      </c>
      <c r="Q242" s="62">
        <f t="shared" si="57"/>
        <v>0.14249999999999985</v>
      </c>
      <c r="S242" s="88">
        <v>240</v>
      </c>
      <c r="T242" s="88">
        <f t="shared" si="61"/>
        <v>4.1887902047863905</v>
      </c>
      <c r="U242" s="88">
        <f t="shared" si="58"/>
        <v>1.0858622518457464</v>
      </c>
      <c r="V242" s="88">
        <f t="shared" si="59"/>
        <v>0.15249999999999986</v>
      </c>
      <c r="X242" s="89">
        <v>240</v>
      </c>
      <c r="Y242" s="89">
        <f t="shared" si="62"/>
        <v>4.1887902047863905</v>
      </c>
      <c r="Z242" s="89">
        <f t="shared" si="54"/>
        <v>1.2504070785647896</v>
      </c>
      <c r="AA242" s="89">
        <f t="shared" si="55"/>
        <v>0.24749999999999994</v>
      </c>
      <c r="AC242" s="90">
        <v>232</v>
      </c>
      <c r="AD242" s="90">
        <f t="shared" si="71"/>
        <v>4.0491638646268449</v>
      </c>
      <c r="AE242" s="90">
        <f t="shared" si="69"/>
        <v>0.67063161287015804</v>
      </c>
      <c r="AF242" s="90">
        <f t="shared" si="70"/>
        <v>0.38283618688827636</v>
      </c>
      <c r="AH242" s="85">
        <v>239</v>
      </c>
      <c r="AI242" s="85">
        <f t="shared" si="67"/>
        <v>4.1713369122664474</v>
      </c>
      <c r="AJ242" s="85">
        <f t="shared" si="63"/>
        <v>0.63995939189791917</v>
      </c>
      <c r="AK242" s="85">
        <f t="shared" si="64"/>
        <v>0.53558129879237981</v>
      </c>
      <c r="AM242" s="94">
        <v>239</v>
      </c>
      <c r="AN242" s="94">
        <f t="shared" si="68"/>
        <v>4.1713369122664474</v>
      </c>
      <c r="AO242" s="94">
        <f t="shared" si="65"/>
        <v>0.71189254861548568</v>
      </c>
      <c r="AP242" s="94">
        <f t="shared" si="66"/>
        <v>0.70432925294894455</v>
      </c>
    </row>
    <row r="243" spans="14:42" x14ac:dyDescent="0.35">
      <c r="N243" s="62">
        <v>241</v>
      </c>
      <c r="O243" s="62">
        <f t="shared" si="60"/>
        <v>4.2062434973063345</v>
      </c>
      <c r="P243" s="62">
        <f t="shared" si="56"/>
        <v>-0.24926661653472784</v>
      </c>
      <c r="Q243" s="62">
        <f t="shared" si="57"/>
        <v>0.14682925822979398</v>
      </c>
      <c r="S243" s="88">
        <v>241</v>
      </c>
      <c r="T243" s="88">
        <f t="shared" si="61"/>
        <v>4.2062434973063345</v>
      </c>
      <c r="U243" s="88">
        <f t="shared" si="58"/>
        <v>1.0832409893224844</v>
      </c>
      <c r="V243" s="88">
        <f t="shared" si="59"/>
        <v>0.15713306582486727</v>
      </c>
      <c r="X243" s="89">
        <v>241</v>
      </c>
      <c r="Y243" s="89">
        <f t="shared" si="62"/>
        <v>4.2062434973063345</v>
      </c>
      <c r="Z243" s="89">
        <f t="shared" si="54"/>
        <v>1.2494187336789695</v>
      </c>
      <c r="AA243" s="89">
        <f t="shared" si="55"/>
        <v>0.24924689367167124</v>
      </c>
      <c r="AC243" s="90">
        <v>233</v>
      </c>
      <c r="AD243" s="90">
        <f t="shared" si="71"/>
        <v>4.066617157146788</v>
      </c>
      <c r="AE243" s="90">
        <f t="shared" si="69"/>
        <v>0.67024912163829753</v>
      </c>
      <c r="AF243" s="90">
        <f t="shared" si="70"/>
        <v>0.38333465916652631</v>
      </c>
      <c r="AH243" s="85">
        <v>240</v>
      </c>
      <c r="AI243" s="85">
        <f t="shared" si="67"/>
        <v>4.1887902047863905</v>
      </c>
      <c r="AJ243" s="85">
        <f t="shared" si="63"/>
        <v>0.6398265203516843</v>
      </c>
      <c r="AK243" s="85">
        <f t="shared" si="64"/>
        <v>0.53580686991603055</v>
      </c>
      <c r="AM243" s="94">
        <v>240</v>
      </c>
      <c r="AN243" s="94">
        <f t="shared" si="68"/>
        <v>4.1887902047863905</v>
      </c>
      <c r="AO243" s="94">
        <f t="shared" si="65"/>
        <v>0.71175967706925081</v>
      </c>
      <c r="AP243" s="94">
        <f t="shared" si="66"/>
        <v>0.7045548240725954</v>
      </c>
    </row>
    <row r="244" spans="14:42" x14ac:dyDescent="0.35">
      <c r="N244" s="62">
        <v>242</v>
      </c>
      <c r="O244" s="62">
        <f t="shared" si="60"/>
        <v>4.2236967898262776</v>
      </c>
      <c r="P244" s="62">
        <f t="shared" si="56"/>
        <v>-0.25164006396479416</v>
      </c>
      <c r="Q244" s="62">
        <f t="shared" si="57"/>
        <v>0.15120060460602111</v>
      </c>
      <c r="S244" s="88">
        <v>242</v>
      </c>
      <c r="T244" s="88">
        <f t="shared" si="61"/>
        <v>4.2236967898262776</v>
      </c>
      <c r="U244" s="88">
        <f t="shared" si="58"/>
        <v>1.0807009841780273</v>
      </c>
      <c r="V244" s="88">
        <f t="shared" si="59"/>
        <v>0.16181117335030332</v>
      </c>
      <c r="X244" s="89">
        <v>242</v>
      </c>
      <c r="Y244" s="89">
        <f t="shared" si="62"/>
        <v>4.2236967898262776</v>
      </c>
      <c r="Z244" s="89">
        <f t="shared" si="54"/>
        <v>1.2484610268212235</v>
      </c>
      <c r="AA244" s="89">
        <f t="shared" si="55"/>
        <v>0.25101077027962254</v>
      </c>
      <c r="AC244" s="90">
        <v>234</v>
      </c>
      <c r="AD244" s="90">
        <f t="shared" si="71"/>
        <v>4.0840704496667311</v>
      </c>
      <c r="AE244" s="90">
        <f t="shared" si="69"/>
        <v>0.66987538820250192</v>
      </c>
      <c r="AF244" s="90">
        <f t="shared" si="70"/>
        <v>0.38383973091747098</v>
      </c>
      <c r="AH244" s="85">
        <v>241</v>
      </c>
      <c r="AI244" s="85">
        <f t="shared" si="67"/>
        <v>4.2062434973063345</v>
      </c>
      <c r="AJ244" s="85">
        <f t="shared" si="63"/>
        <v>0.63969760580135993</v>
      </c>
      <c r="AK244" s="85">
        <f t="shared" si="64"/>
        <v>0.53603472561233556</v>
      </c>
      <c r="AM244" s="94">
        <v>241</v>
      </c>
      <c r="AN244" s="94">
        <f t="shared" si="68"/>
        <v>4.2062434973063345</v>
      </c>
      <c r="AO244" s="94">
        <f t="shared" si="65"/>
        <v>0.71163076251892643</v>
      </c>
      <c r="AP244" s="94">
        <f t="shared" si="66"/>
        <v>0.7047826797689003</v>
      </c>
    </row>
    <row r="245" spans="14:42" x14ac:dyDescent="0.35">
      <c r="N245" s="62">
        <v>243</v>
      </c>
      <c r="O245" s="62">
        <f t="shared" si="60"/>
        <v>4.2411500823462207</v>
      </c>
      <c r="P245" s="62">
        <f t="shared" si="56"/>
        <v>-0.25393685939368482</v>
      </c>
      <c r="Q245" s="62">
        <f t="shared" si="57"/>
        <v>0.15561270757422913</v>
      </c>
      <c r="S245" s="88">
        <v>243</v>
      </c>
      <c r="T245" s="88">
        <f t="shared" si="61"/>
        <v>4.2411500823462207</v>
      </c>
      <c r="U245" s="88">
        <f t="shared" si="58"/>
        <v>1.078243010122548</v>
      </c>
      <c r="V245" s="88">
        <f t="shared" si="59"/>
        <v>0.16653289757943818</v>
      </c>
      <c r="X245" s="89">
        <v>243</v>
      </c>
      <c r="Y245" s="89">
        <f t="shared" si="62"/>
        <v>4.2411500823462207</v>
      </c>
      <c r="Z245" s="89">
        <f t="shared" si="54"/>
        <v>1.2475342497183377</v>
      </c>
      <c r="AA245" s="89">
        <f t="shared" si="55"/>
        <v>0.25279109252995208</v>
      </c>
      <c r="AC245" s="90">
        <v>235</v>
      </c>
      <c r="AD245" s="90">
        <f t="shared" si="71"/>
        <v>4.1015237421866741</v>
      </c>
      <c r="AE245" s="90">
        <f t="shared" si="69"/>
        <v>0.66951052640559638</v>
      </c>
      <c r="AF245" s="90">
        <f t="shared" si="70"/>
        <v>0.38435124829136236</v>
      </c>
      <c r="AH245" s="85">
        <v>242</v>
      </c>
      <c r="AI245" s="85">
        <f t="shared" si="67"/>
        <v>4.2236967898262776</v>
      </c>
      <c r="AJ245" s="85">
        <f t="shared" si="63"/>
        <v>0.63957268751556695</v>
      </c>
      <c r="AK245" s="85">
        <f t="shared" si="64"/>
        <v>0.5362647964742423</v>
      </c>
      <c r="AM245" s="94">
        <v>242</v>
      </c>
      <c r="AN245" s="94">
        <f t="shared" si="68"/>
        <v>4.2236967898262776</v>
      </c>
      <c r="AO245" s="94">
        <f t="shared" si="65"/>
        <v>0.71150584423313346</v>
      </c>
      <c r="AP245" s="94">
        <f t="shared" si="66"/>
        <v>0.70501275063080704</v>
      </c>
    </row>
    <row r="246" spans="14:42" x14ac:dyDescent="0.35">
      <c r="N246" s="62">
        <v>244</v>
      </c>
      <c r="O246" s="62">
        <f t="shared" si="60"/>
        <v>4.2586033748661638</v>
      </c>
      <c r="P246" s="62">
        <f t="shared" si="56"/>
        <v>-0.2561563031952625</v>
      </c>
      <c r="Q246" s="62">
        <f t="shared" si="57"/>
        <v>0.16006422316511282</v>
      </c>
      <c r="S246" s="88">
        <v>244</v>
      </c>
      <c r="T246" s="88">
        <f t="shared" si="61"/>
        <v>4.2586033748661638</v>
      </c>
      <c r="U246" s="88">
        <f t="shared" si="58"/>
        <v>1.0758678158787542</v>
      </c>
      <c r="V246" s="88">
        <f t="shared" si="59"/>
        <v>0.17129680022933128</v>
      </c>
      <c r="X246" s="89">
        <v>244</v>
      </c>
      <c r="Y246" s="89">
        <f t="shared" si="62"/>
        <v>4.2586033748661638</v>
      </c>
      <c r="Z246" s="89">
        <f t="shared" si="54"/>
        <v>1.2466386846755959</v>
      </c>
      <c r="AA246" s="89">
        <f t="shared" si="55"/>
        <v>0.25458731811925606</v>
      </c>
      <c r="AC246" s="90">
        <v>236</v>
      </c>
      <c r="AD246" s="90">
        <f t="shared" si="71"/>
        <v>4.1189770347066181</v>
      </c>
      <c r="AE246" s="90">
        <f t="shared" si="69"/>
        <v>0.66915464738801855</v>
      </c>
      <c r="AF246" s="90">
        <f t="shared" si="70"/>
        <v>0.38486905547505312</v>
      </c>
      <c r="AH246" s="85">
        <v>243</v>
      </c>
      <c r="AI246" s="85">
        <f t="shared" si="67"/>
        <v>4.2411500823462207</v>
      </c>
      <c r="AJ246" s="85">
        <f t="shared" si="63"/>
        <v>0.63945180354562536</v>
      </c>
      <c r="AK246" s="85">
        <f t="shared" si="64"/>
        <v>0.53649701241993741</v>
      </c>
      <c r="AM246" s="94">
        <v>243</v>
      </c>
      <c r="AN246" s="94">
        <f t="shared" si="68"/>
        <v>4.2411500823462207</v>
      </c>
      <c r="AO246" s="94">
        <f t="shared" si="65"/>
        <v>0.71138496026319187</v>
      </c>
      <c r="AP246" s="94">
        <f t="shared" si="66"/>
        <v>0.70524496657650215</v>
      </c>
    </row>
    <row r="247" spans="14:42" x14ac:dyDescent="0.35">
      <c r="N247" s="62">
        <v>245</v>
      </c>
      <c r="O247" s="62">
        <f t="shared" si="60"/>
        <v>4.2760566673861078</v>
      </c>
      <c r="P247" s="62">
        <f t="shared" si="56"/>
        <v>-0.25829771930544526</v>
      </c>
      <c r="Q247" s="62">
        <f t="shared" si="57"/>
        <v>0.16455379540390072</v>
      </c>
      <c r="S247" s="88">
        <v>245</v>
      </c>
      <c r="T247" s="88">
        <f t="shared" si="61"/>
        <v>4.2760566673861078</v>
      </c>
      <c r="U247" s="88">
        <f t="shared" si="58"/>
        <v>1.0735761249538218</v>
      </c>
      <c r="V247" s="88">
        <f t="shared" si="59"/>
        <v>0.17610143016908675</v>
      </c>
      <c r="X247" s="89">
        <v>245</v>
      </c>
      <c r="Y247" s="89">
        <f t="shared" si="62"/>
        <v>4.2760566673861078</v>
      </c>
      <c r="Z247" s="89">
        <f t="shared" si="54"/>
        <v>1.2457746044907854</v>
      </c>
      <c r="AA247" s="89">
        <f t="shared" si="55"/>
        <v>0.25639889989981957</v>
      </c>
      <c r="AC247" s="90">
        <v>237</v>
      </c>
      <c r="AD247" s="90">
        <f t="shared" si="71"/>
        <v>4.1364303272265612</v>
      </c>
      <c r="AE247" s="90">
        <f t="shared" si="69"/>
        <v>0.66880785955396482</v>
      </c>
      <c r="AF247" s="90">
        <f t="shared" si="70"/>
        <v>0.38539299473945904</v>
      </c>
      <c r="AH247" s="85">
        <v>244</v>
      </c>
      <c r="AI247" s="85">
        <f t="shared" si="67"/>
        <v>4.2586033748661638</v>
      </c>
      <c r="AJ247" s="85">
        <f t="shared" si="63"/>
        <v>0.63933499071396338</v>
      </c>
      <c r="AK247" s="85">
        <f t="shared" si="64"/>
        <v>0.53673130271419445</v>
      </c>
      <c r="AM247" s="94">
        <v>244</v>
      </c>
      <c r="AN247" s="94">
        <f t="shared" si="68"/>
        <v>4.2586033748661638</v>
      </c>
      <c r="AO247" s="94">
        <f t="shared" si="65"/>
        <v>0.71126814743152988</v>
      </c>
      <c r="AP247" s="94">
        <f t="shared" si="66"/>
        <v>0.70547925687075919</v>
      </c>
    </row>
    <row r="248" spans="14:42" x14ac:dyDescent="0.35">
      <c r="N248" s="62">
        <v>246</v>
      </c>
      <c r="O248" s="62">
        <f t="shared" si="60"/>
        <v>4.2935099599060509</v>
      </c>
      <c r="P248" s="62">
        <f t="shared" si="56"/>
        <v>-0.26036045542814124</v>
      </c>
      <c r="Q248" s="62">
        <f t="shared" si="57"/>
        <v>0.16908005672339696</v>
      </c>
      <c r="S248" s="88">
        <v>246</v>
      </c>
      <c r="T248" s="88">
        <f t="shared" si="61"/>
        <v>4.2935099599060509</v>
      </c>
      <c r="U248" s="88">
        <f t="shared" si="58"/>
        <v>1.0713686354190068</v>
      </c>
      <c r="V248" s="88">
        <f t="shared" si="59"/>
        <v>0.18094532386188095</v>
      </c>
      <c r="X248" s="89">
        <v>246</v>
      </c>
      <c r="Y248" s="89">
        <f t="shared" si="62"/>
        <v>4.2935099599060509</v>
      </c>
      <c r="Z248" s="89">
        <f t="shared" si="54"/>
        <v>1.244942272371101</v>
      </c>
      <c r="AA248" s="89">
        <f t="shared" si="55"/>
        <v>0.25822528604628298</v>
      </c>
      <c r="AC248" s="90">
        <v>238</v>
      </c>
      <c r="AD248" s="90">
        <f t="shared" si="71"/>
        <v>4.1538836197465043</v>
      </c>
      <c r="AE248" s="90">
        <f t="shared" si="69"/>
        <v>0.66847026853836877</v>
      </c>
      <c r="AF248" s="90">
        <f t="shared" si="70"/>
        <v>0.38592290648760463</v>
      </c>
      <c r="AH248" s="85">
        <v>245</v>
      </c>
      <c r="AI248" s="85">
        <f t="shared" si="67"/>
        <v>4.2760566673861078</v>
      </c>
      <c r="AJ248" s="85">
        <f t="shared" si="63"/>
        <v>0.63922228460290109</v>
      </c>
      <c r="AK248" s="85">
        <f t="shared" si="64"/>
        <v>0.53696759598992017</v>
      </c>
      <c r="AM248" s="94">
        <v>245</v>
      </c>
      <c r="AN248" s="94">
        <f t="shared" si="68"/>
        <v>4.2760566673861078</v>
      </c>
      <c r="AO248" s="94">
        <f t="shared" si="65"/>
        <v>0.7111554413204676</v>
      </c>
      <c r="AP248" s="94">
        <f t="shared" si="66"/>
        <v>0.7057155501464849</v>
      </c>
    </row>
    <row r="249" spans="14:42" x14ac:dyDescent="0.35">
      <c r="N249" s="62">
        <v>247</v>
      </c>
      <c r="O249" s="62">
        <f t="shared" si="60"/>
        <v>4.310963252425994</v>
      </c>
      <c r="P249" s="62">
        <f t="shared" si="56"/>
        <v>-0.26234388323394547</v>
      </c>
      <c r="Q249" s="62">
        <f t="shared" si="57"/>
        <v>0.17364162838055694</v>
      </c>
      <c r="S249" s="88">
        <v>247</v>
      </c>
      <c r="T249" s="88">
        <f t="shared" si="61"/>
        <v>4.310963252425994</v>
      </c>
      <c r="U249" s="88">
        <f t="shared" si="58"/>
        <v>1.0692460196970059</v>
      </c>
      <c r="V249" s="88">
        <f t="shared" si="59"/>
        <v>0.1858270058107715</v>
      </c>
      <c r="X249" s="89">
        <v>247</v>
      </c>
      <c r="Y249" s="89">
        <f t="shared" si="62"/>
        <v>4.310963252425994</v>
      </c>
      <c r="Z249" s="89">
        <f t="shared" si="54"/>
        <v>1.2441419418529696</v>
      </c>
      <c r="AA249" s="89">
        <f t="shared" si="55"/>
        <v>0.26006592022373348</v>
      </c>
      <c r="AC249" s="90">
        <v>239</v>
      </c>
      <c r="AD249" s="90">
        <f t="shared" si="71"/>
        <v>4.1713369122664474</v>
      </c>
      <c r="AE249" s="90">
        <f t="shared" si="69"/>
        <v>0.66814197717472401</v>
      </c>
      <c r="AF249" s="90">
        <f t="shared" si="70"/>
        <v>0.38645862930323804</v>
      </c>
      <c r="AH249" s="85">
        <v>246</v>
      </c>
      <c r="AI249" s="85">
        <f t="shared" si="67"/>
        <v>4.2935099599060509</v>
      </c>
      <c r="AJ249" s="85">
        <f t="shared" si="63"/>
        <v>0.6391137195438118</v>
      </c>
      <c r="AK249" s="85">
        <f t="shared" si="64"/>
        <v>0.53720582026989361</v>
      </c>
      <c r="AM249" s="94">
        <v>246</v>
      </c>
      <c r="AN249" s="94">
        <f t="shared" si="68"/>
        <v>4.2935099599060509</v>
      </c>
      <c r="AO249" s="94">
        <f t="shared" si="65"/>
        <v>0.7110468762613783</v>
      </c>
      <c r="AP249" s="94">
        <f t="shared" si="66"/>
        <v>0.70595377442645835</v>
      </c>
    </row>
    <row r="250" spans="14:42" x14ac:dyDescent="0.35">
      <c r="N250" s="62">
        <v>248</v>
      </c>
      <c r="O250" s="62">
        <f t="shared" si="60"/>
        <v>4.3284165449459371</v>
      </c>
      <c r="P250" s="62">
        <f t="shared" si="56"/>
        <v>-0.26424739855153434</v>
      </c>
      <c r="Q250" s="62">
        <f t="shared" si="57"/>
        <v>0.17823712087646498</v>
      </c>
      <c r="S250" s="88">
        <v>248</v>
      </c>
      <c r="T250" s="88">
        <f t="shared" si="61"/>
        <v>4.3284165449459371</v>
      </c>
      <c r="U250" s="88">
        <f t="shared" si="58"/>
        <v>1.0672089243571299</v>
      </c>
      <c r="V250" s="88">
        <f t="shared" si="59"/>
        <v>0.19074498900814674</v>
      </c>
      <c r="X250" s="89">
        <v>248</v>
      </c>
      <c r="Y250" s="89">
        <f t="shared" si="62"/>
        <v>4.3284165449459371</v>
      </c>
      <c r="Z250" s="89">
        <f t="shared" si="54"/>
        <v>1.2433738567248196</v>
      </c>
      <c r="AA250" s="89">
        <f t="shared" si="55"/>
        <v>0.2619202417571701</v>
      </c>
      <c r="AC250" s="90">
        <v>240</v>
      </c>
      <c r="AD250" s="90">
        <f t="shared" si="71"/>
        <v>4.1887902047863905</v>
      </c>
      <c r="AE250" s="90">
        <f t="shared" si="69"/>
        <v>0.66782308546376024</v>
      </c>
      <c r="AF250" s="90">
        <f t="shared" si="70"/>
        <v>0.38700000000000001</v>
      </c>
      <c r="AH250" s="85">
        <v>247</v>
      </c>
      <c r="AI250" s="85">
        <f t="shared" si="67"/>
        <v>4.310963252425994</v>
      </c>
      <c r="AJ250" s="85">
        <f t="shared" si="63"/>
        <v>0.63900932860666426</v>
      </c>
      <c r="AK250" s="85">
        <f t="shared" si="64"/>
        <v>0.53744590298869155</v>
      </c>
      <c r="AM250" s="94">
        <v>247</v>
      </c>
      <c r="AN250" s="94">
        <f t="shared" si="68"/>
        <v>4.310963252425994</v>
      </c>
      <c r="AO250" s="94">
        <f t="shared" si="65"/>
        <v>0.71094248532423077</v>
      </c>
      <c r="AP250" s="94">
        <f t="shared" si="66"/>
        <v>0.70619385714525629</v>
      </c>
    </row>
    <row r="251" spans="14:42" x14ac:dyDescent="0.35">
      <c r="N251" s="62">
        <v>249</v>
      </c>
      <c r="O251" s="62">
        <f t="shared" si="60"/>
        <v>4.3458698374658802</v>
      </c>
      <c r="P251" s="62">
        <f t="shared" si="56"/>
        <v>-0.26607042155170246</v>
      </c>
      <c r="Q251" s="62">
        <f t="shared" si="57"/>
        <v>0.18286513437958929</v>
      </c>
      <c r="S251" s="88">
        <v>249</v>
      </c>
      <c r="T251" s="88">
        <f t="shared" si="61"/>
        <v>4.3458698374658802</v>
      </c>
      <c r="U251" s="88">
        <f t="shared" si="58"/>
        <v>1.0652579699183535</v>
      </c>
      <c r="V251" s="88">
        <f t="shared" si="59"/>
        <v>0.19569777538868327</v>
      </c>
      <c r="X251" s="89">
        <v>249</v>
      </c>
      <c r="Y251" s="89">
        <f t="shared" si="62"/>
        <v>4.3458698374658802</v>
      </c>
      <c r="Z251" s="89">
        <f t="shared" si="54"/>
        <v>1.242638250952822</v>
      </c>
      <c r="AA251" s="89">
        <f t="shared" si="55"/>
        <v>0.26378768580229039</v>
      </c>
      <c r="AC251" s="90">
        <v>241</v>
      </c>
      <c r="AD251" s="90">
        <f t="shared" si="71"/>
        <v>4.2062434973063345</v>
      </c>
      <c r="AE251" s="90">
        <f t="shared" si="69"/>
        <v>0.66751369054298182</v>
      </c>
      <c r="AF251" s="90">
        <f t="shared" si="70"/>
        <v>0.3875468536711319</v>
      </c>
      <c r="AH251" s="85">
        <v>248</v>
      </c>
      <c r="AI251" s="85">
        <f t="shared" si="67"/>
        <v>4.3284165449459371</v>
      </c>
      <c r="AJ251" s="85">
        <f t="shared" si="63"/>
        <v>0.63890914358994899</v>
      </c>
      <c r="AK251" s="85">
        <f t="shared" si="64"/>
        <v>0.53768777101479193</v>
      </c>
      <c r="AM251" s="94">
        <v>248</v>
      </c>
      <c r="AN251" s="94">
        <f t="shared" si="68"/>
        <v>4.3284165449459371</v>
      </c>
      <c r="AO251" s="94">
        <f t="shared" si="65"/>
        <v>0.7108423003075155</v>
      </c>
      <c r="AP251" s="94">
        <f t="shared" si="66"/>
        <v>0.70643572517135667</v>
      </c>
    </row>
    <row r="252" spans="14:42" x14ac:dyDescent="0.35">
      <c r="N252" s="62">
        <v>250</v>
      </c>
      <c r="O252" s="62">
        <f t="shared" si="60"/>
        <v>4.3633231299858242</v>
      </c>
      <c r="P252" s="62">
        <f t="shared" si="56"/>
        <v>-0.2678123969239839</v>
      </c>
      <c r="Q252" s="62">
        <f t="shared" si="57"/>
        <v>0.18752425915218446</v>
      </c>
      <c r="S252" s="88">
        <v>250</v>
      </c>
      <c r="T252" s="88">
        <f t="shared" si="61"/>
        <v>4.3633231299858242</v>
      </c>
      <c r="U252" s="88">
        <f t="shared" si="58"/>
        <v>1.063393750660298</v>
      </c>
      <c r="V252" s="88">
        <f t="shared" si="59"/>
        <v>0.20068385628567109</v>
      </c>
      <c r="X252" s="89">
        <v>250</v>
      </c>
      <c r="Y252" s="89">
        <f t="shared" si="62"/>
        <v>4.3633231299858242</v>
      </c>
      <c r="Z252" s="89">
        <f t="shared" si="54"/>
        <v>1.2419353486096205</v>
      </c>
      <c r="AA252" s="89">
        <f t="shared" si="55"/>
        <v>0.2656676835175481</v>
      </c>
      <c r="AC252" s="90">
        <v>242</v>
      </c>
      <c r="AD252" s="90">
        <f t="shared" si="71"/>
        <v>4.2236967898262776</v>
      </c>
      <c r="AE252" s="90">
        <f t="shared" si="69"/>
        <v>0.6672138866570787</v>
      </c>
      <c r="AF252" s="90">
        <f t="shared" si="70"/>
        <v>0.38809902373970795</v>
      </c>
      <c r="AH252" s="85">
        <v>249</v>
      </c>
      <c r="AI252" s="85">
        <f t="shared" si="67"/>
        <v>4.3458698374658802</v>
      </c>
      <c r="AJ252" s="85">
        <f t="shared" si="63"/>
        <v>0.63881319501099276</v>
      </c>
      <c r="AK252" s="85">
        <f t="shared" si="64"/>
        <v>0.53793135067285114</v>
      </c>
      <c r="AM252" s="94">
        <v>249</v>
      </c>
      <c r="AN252" s="94">
        <f t="shared" si="68"/>
        <v>4.3458698374658802</v>
      </c>
      <c r="AO252" s="94">
        <f t="shared" si="65"/>
        <v>0.71074635172855927</v>
      </c>
      <c r="AP252" s="94">
        <f t="shared" si="66"/>
        <v>0.70667930482941588</v>
      </c>
    </row>
    <row r="253" spans="14:42" x14ac:dyDescent="0.35">
      <c r="N253" s="62">
        <v>251</v>
      </c>
      <c r="O253" s="62">
        <f t="shared" si="60"/>
        <v>4.3807764225057673</v>
      </c>
      <c r="P253" s="62">
        <f t="shared" si="56"/>
        <v>-0.26947279404580526</v>
      </c>
      <c r="Q253" s="62">
        <f t="shared" si="57"/>
        <v>0.19221307597971032</v>
      </c>
      <c r="S253" s="88">
        <v>251</v>
      </c>
      <c r="T253" s="88">
        <f t="shared" si="61"/>
        <v>4.3807764225057673</v>
      </c>
      <c r="U253" s="88">
        <f t="shared" si="58"/>
        <v>1.0616168344422086</v>
      </c>
      <c r="V253" s="88">
        <f t="shared" si="59"/>
        <v>0.20570171289056721</v>
      </c>
      <c r="X253" s="89">
        <v>251</v>
      </c>
      <c r="Y253" s="89">
        <f t="shared" si="62"/>
        <v>4.3807764225057673</v>
      </c>
      <c r="Z253" s="89">
        <f t="shared" si="54"/>
        <v>1.2412653638060787</v>
      </c>
      <c r="AA253" s="89">
        <f t="shared" si="55"/>
        <v>0.267559662237427</v>
      </c>
      <c r="AC253" s="90">
        <v>243</v>
      </c>
      <c r="AD253" s="90">
        <f t="shared" si="71"/>
        <v>4.2411500823462207</v>
      </c>
      <c r="AE253" s="90">
        <f t="shared" si="69"/>
        <v>0.6669237651292188</v>
      </c>
      <c r="AF253" s="90">
        <f t="shared" si="70"/>
        <v>0.38865634200937632</v>
      </c>
      <c r="AH253" s="85">
        <v>250</v>
      </c>
      <c r="AI253" s="85">
        <f t="shared" si="67"/>
        <v>4.3633231299858242</v>
      </c>
      <c r="AJ253" s="85">
        <f t="shared" si="63"/>
        <v>0.63872151209666217</v>
      </c>
      <c r="AK253" s="85">
        <f t="shared" si="64"/>
        <v>0.53817656776614553</v>
      </c>
      <c r="AM253" s="94">
        <v>250</v>
      </c>
      <c r="AN253" s="94">
        <f t="shared" si="68"/>
        <v>4.3633231299858242</v>
      </c>
      <c r="AO253" s="94">
        <f t="shared" si="65"/>
        <v>0.71065466881422867</v>
      </c>
      <c r="AP253" s="94">
        <f t="shared" si="66"/>
        <v>0.70692452192271027</v>
      </c>
    </row>
    <row r="254" spans="14:42" x14ac:dyDescent="0.35">
      <c r="N254" s="62">
        <v>252</v>
      </c>
      <c r="O254" s="62">
        <f t="shared" si="60"/>
        <v>4.3982297150257104</v>
      </c>
      <c r="P254" s="62">
        <f t="shared" si="56"/>
        <v>-0.27105110714411873</v>
      </c>
      <c r="Q254" s="62">
        <f t="shared" si="57"/>
        <v>0.19693015660313992</v>
      </c>
      <c r="S254" s="88">
        <v>252</v>
      </c>
      <c r="T254" s="88">
        <f t="shared" si="61"/>
        <v>4.3982297150257104</v>
      </c>
      <c r="U254" s="88">
        <f t="shared" si="58"/>
        <v>1.0599277625299783</v>
      </c>
      <c r="V254" s="88">
        <f t="shared" si="59"/>
        <v>0.21074981671564097</v>
      </c>
      <c r="X254" s="89">
        <v>252</v>
      </c>
      <c r="Y254" s="89">
        <f t="shared" si="62"/>
        <v>4.3982297150257104</v>
      </c>
      <c r="Z254" s="89">
        <f t="shared" si="54"/>
        <v>1.2406285006260573</v>
      </c>
      <c r="AA254" s="89">
        <f t="shared" si="55"/>
        <v>0.26946304564688101</v>
      </c>
      <c r="AC254" s="90">
        <v>244</v>
      </c>
      <c r="AD254" s="90">
        <f t="shared" si="71"/>
        <v>4.2586033748661638</v>
      </c>
      <c r="AE254" s="90">
        <f t="shared" si="69"/>
        <v>0.66664341433323004</v>
      </c>
      <c r="AF254" s="90">
        <f t="shared" si="70"/>
        <v>0.38921863871559326</v>
      </c>
      <c r="AH254" s="85">
        <v>251</v>
      </c>
      <c r="AI254" s="85">
        <f t="shared" si="67"/>
        <v>4.3807764225057673</v>
      </c>
      <c r="AJ254" s="85">
        <f t="shared" si="63"/>
        <v>0.63863412277446108</v>
      </c>
      <c r="AK254" s="85">
        <f t="shared" si="64"/>
        <v>0.53842334759917321</v>
      </c>
      <c r="AM254" s="94">
        <v>251</v>
      </c>
      <c r="AN254" s="94">
        <f t="shared" si="68"/>
        <v>4.3807764225057673</v>
      </c>
      <c r="AO254" s="94">
        <f t="shared" si="65"/>
        <v>0.71056727949202758</v>
      </c>
      <c r="AP254" s="94">
        <f t="shared" si="66"/>
        <v>0.70717130175573795</v>
      </c>
    </row>
    <row r="255" spans="14:42" x14ac:dyDescent="0.35">
      <c r="N255" s="62">
        <v>253</v>
      </c>
      <c r="O255" s="62">
        <f t="shared" si="60"/>
        <v>4.4156830075456535</v>
      </c>
      <c r="P255" s="62">
        <f t="shared" si="56"/>
        <v>-0.27254685544946505</v>
      </c>
      <c r="Q255" s="62">
        <f t="shared" si="57"/>
        <v>0.20167406415401989</v>
      </c>
      <c r="S255" s="88">
        <v>253</v>
      </c>
      <c r="T255" s="88">
        <f t="shared" si="61"/>
        <v>4.4156830075456535</v>
      </c>
      <c r="U255" s="88">
        <f t="shared" si="58"/>
        <v>1.0583270494312744</v>
      </c>
      <c r="V255" s="88">
        <f t="shared" si="59"/>
        <v>0.21582663005956518</v>
      </c>
      <c r="X255" s="89">
        <v>253</v>
      </c>
      <c r="Y255" s="89">
        <f t="shared" si="62"/>
        <v>4.4156830075456535</v>
      </c>
      <c r="Z255" s="89">
        <f t="shared" si="54"/>
        <v>1.2400249530642511</v>
      </c>
      <c r="AA255" s="89">
        <f t="shared" si="55"/>
        <v>0.27137725395688522</v>
      </c>
      <c r="AC255" s="90">
        <v>245</v>
      </c>
      <c r="AD255" s="90">
        <f t="shared" si="71"/>
        <v>4.2760566673861078</v>
      </c>
      <c r="AE255" s="90">
        <f t="shared" si="69"/>
        <v>0.66637291966668066</v>
      </c>
      <c r="AF255" s="90">
        <f t="shared" si="70"/>
        <v>0.38978574257733484</v>
      </c>
      <c r="AH255" s="85">
        <v>252</v>
      </c>
      <c r="AI255" s="85">
        <f t="shared" si="67"/>
        <v>4.3982297150257104</v>
      </c>
      <c r="AJ255" s="85">
        <f t="shared" si="63"/>
        <v>0.63855105366402354</v>
      </c>
      <c r="AK255" s="85">
        <f t="shared" si="64"/>
        <v>0.53867161500040639</v>
      </c>
      <c r="AM255" s="94">
        <v>252</v>
      </c>
      <c r="AN255" s="94">
        <f t="shared" si="68"/>
        <v>4.3982297150257104</v>
      </c>
      <c r="AO255" s="94">
        <f t="shared" si="65"/>
        <v>0.71048421038159004</v>
      </c>
      <c r="AP255" s="94">
        <f t="shared" si="66"/>
        <v>0.70741956915697113</v>
      </c>
    </row>
    <row r="256" spans="14:42" x14ac:dyDescent="0.35">
      <c r="N256" s="62">
        <v>254</v>
      </c>
      <c r="O256" s="62">
        <f t="shared" si="60"/>
        <v>4.4331363000655974</v>
      </c>
      <c r="P256" s="62">
        <f t="shared" si="56"/>
        <v>-0.27395958334242088</v>
      </c>
      <c r="Q256" s="62">
        <f t="shared" si="57"/>
        <v>0.20644335359215529</v>
      </c>
      <c r="S256" s="88">
        <v>254</v>
      </c>
      <c r="T256" s="88">
        <f t="shared" si="61"/>
        <v>4.4331363000655974</v>
      </c>
      <c r="U256" s="88">
        <f t="shared" si="58"/>
        <v>1.0568151827388128</v>
      </c>
      <c r="V256" s="88">
        <f t="shared" si="59"/>
        <v>0.22093060647581533</v>
      </c>
      <c r="X256" s="89">
        <v>254</v>
      </c>
      <c r="Y256" s="89">
        <f t="shared" si="62"/>
        <v>4.4331363000655974</v>
      </c>
      <c r="Z256" s="89">
        <f t="shared" si="54"/>
        <v>1.2394549049670933</v>
      </c>
      <c r="AA256" s="89">
        <f t="shared" si="55"/>
        <v>0.27330170408104515</v>
      </c>
      <c r="AC256" s="90">
        <v>246</v>
      </c>
      <c r="AD256" s="90">
        <f t="shared" si="71"/>
        <v>4.2935099599060509</v>
      </c>
      <c r="AE256" s="90">
        <f t="shared" si="69"/>
        <v>0.66611236352486647</v>
      </c>
      <c r="AF256" s="90">
        <f t="shared" si="70"/>
        <v>0.39035748084927124</v>
      </c>
      <c r="AH256" s="85">
        <v>253</v>
      </c>
      <c r="AI256" s="85">
        <f t="shared" si="67"/>
        <v>4.4156830075456535</v>
      </c>
      <c r="AJ256" s="85">
        <f t="shared" si="63"/>
        <v>0.63847233006900528</v>
      </c>
      <c r="AK256" s="85">
        <f t="shared" si="64"/>
        <v>0.53892129434518954</v>
      </c>
      <c r="AM256" s="94">
        <v>253</v>
      </c>
      <c r="AN256" s="94">
        <f t="shared" si="68"/>
        <v>4.4156830075456535</v>
      </c>
      <c r="AO256" s="94">
        <f t="shared" si="65"/>
        <v>0.71040548678657178</v>
      </c>
      <c r="AP256" s="94">
        <f t="shared" si="66"/>
        <v>0.70766924850175428</v>
      </c>
    </row>
    <row r="257" spans="14:42" x14ac:dyDescent="0.35">
      <c r="N257" s="62">
        <v>255</v>
      </c>
      <c r="O257" s="62">
        <f t="shared" si="60"/>
        <v>4.4505895925855405</v>
      </c>
      <c r="P257" s="62">
        <f t="shared" si="56"/>
        <v>-0.27528886049238444</v>
      </c>
      <c r="Q257" s="62">
        <f t="shared" si="57"/>
        <v>0.21123657214578162</v>
      </c>
      <c r="S257" s="88">
        <v>255</v>
      </c>
      <c r="T257" s="88">
        <f t="shared" si="61"/>
        <v>4.4505895925855405</v>
      </c>
      <c r="U257" s="88">
        <f t="shared" si="58"/>
        <v>1.0553926229818342</v>
      </c>
      <c r="V257" s="88">
        <f t="shared" si="59"/>
        <v>0.22606019124373122</v>
      </c>
      <c r="X257" s="89">
        <v>255</v>
      </c>
      <c r="Y257" s="89">
        <f t="shared" si="62"/>
        <v>4.4505895925855405</v>
      </c>
      <c r="Z257" s="89">
        <f t="shared" si="54"/>
        <v>1.2389185299767571</v>
      </c>
      <c r="AA257" s="89">
        <f t="shared" si="55"/>
        <v>0.27523580981321011</v>
      </c>
      <c r="AC257" s="90">
        <v>247</v>
      </c>
      <c r="AD257" s="90">
        <f t="shared" si="71"/>
        <v>4.310963252425994</v>
      </c>
      <c r="AE257" s="90">
        <f t="shared" si="69"/>
        <v>0.66586182527571225</v>
      </c>
      <c r="AF257" s="90">
        <f t="shared" si="70"/>
        <v>0.39093367937438617</v>
      </c>
      <c r="AH257" s="85">
        <v>254</v>
      </c>
      <c r="AI257" s="85">
        <f t="shared" si="67"/>
        <v>4.4331363000655974</v>
      </c>
      <c r="AJ257" s="85">
        <f t="shared" si="63"/>
        <v>0.63839797596937609</v>
      </c>
      <c r="AK257" s="85">
        <f t="shared" si="64"/>
        <v>0.5391723095787756</v>
      </c>
      <c r="AM257" s="94">
        <v>254</v>
      </c>
      <c r="AN257" s="94">
        <f t="shared" si="68"/>
        <v>4.4331363000655974</v>
      </c>
      <c r="AO257" s="94">
        <f t="shared" si="65"/>
        <v>0.71033113268694259</v>
      </c>
      <c r="AP257" s="94">
        <f t="shared" si="66"/>
        <v>0.70792026373534034</v>
      </c>
    </row>
    <row r="258" spans="14:42" x14ac:dyDescent="0.35">
      <c r="N258" s="62">
        <v>256</v>
      </c>
      <c r="O258" s="62">
        <f t="shared" si="60"/>
        <v>4.4680428851054836</v>
      </c>
      <c r="P258" s="62">
        <f t="shared" si="56"/>
        <v>-0.27653428198865898</v>
      </c>
      <c r="Q258" s="62">
        <f t="shared" si="57"/>
        <v>0.21605225975409464</v>
      </c>
      <c r="S258" s="88">
        <v>256</v>
      </c>
      <c r="T258" s="88">
        <f t="shared" si="61"/>
        <v>4.4680428851054836</v>
      </c>
      <c r="U258" s="88">
        <f t="shared" si="58"/>
        <v>1.0540598034858211</v>
      </c>
      <c r="V258" s="88">
        <f t="shared" si="59"/>
        <v>0.23121382184210132</v>
      </c>
      <c r="X258" s="89">
        <v>256</v>
      </c>
      <c r="Y258" s="89">
        <f t="shared" si="62"/>
        <v>4.4680428851054836</v>
      </c>
      <c r="Z258" s="89">
        <f t="shared" si="54"/>
        <v>1.2384159914782604</v>
      </c>
      <c r="AA258" s="89">
        <f t="shared" si="55"/>
        <v>0.27717898200603819</v>
      </c>
      <c r="AC258" s="90">
        <v>248</v>
      </c>
      <c r="AD258" s="90">
        <f t="shared" si="71"/>
        <v>4.3284165449459371</v>
      </c>
      <c r="AE258" s="90">
        <f t="shared" si="69"/>
        <v>0.66562138123559578</v>
      </c>
      <c r="AF258" s="90">
        <f t="shared" si="70"/>
        <v>0.39151416263702721</v>
      </c>
      <c r="AH258" s="85">
        <v>255</v>
      </c>
      <c r="AI258" s="85">
        <f t="shared" si="67"/>
        <v>4.4505895925855405</v>
      </c>
      <c r="AJ258" s="85">
        <f t="shared" si="63"/>
        <v>0.63832801401411476</v>
      </c>
      <c r="AK258" s="85">
        <f t="shared" si="64"/>
        <v>0.5394245842394928</v>
      </c>
      <c r="AM258" s="94">
        <v>255</v>
      </c>
      <c r="AN258" s="94">
        <f t="shared" si="68"/>
        <v>4.4505895925855405</v>
      </c>
      <c r="AO258" s="94">
        <f t="shared" si="65"/>
        <v>0.71026117073168127</v>
      </c>
      <c r="AP258" s="94">
        <f t="shared" si="66"/>
        <v>0.70817253839605754</v>
      </c>
    </row>
    <row r="259" spans="14:42" x14ac:dyDescent="0.35">
      <c r="N259" s="62">
        <v>257</v>
      </c>
      <c r="O259" s="62">
        <f t="shared" si="60"/>
        <v>4.4854961776254267</v>
      </c>
      <c r="P259" s="62">
        <f t="shared" si="56"/>
        <v>-0.27769546846379201</v>
      </c>
      <c r="Q259" s="62">
        <f t="shared" si="57"/>
        <v>0.22088894951199839</v>
      </c>
      <c r="S259" s="88">
        <v>257</v>
      </c>
      <c r="T259" s="88">
        <f t="shared" si="61"/>
        <v>4.4854961776254267</v>
      </c>
      <c r="U259" s="88">
        <f t="shared" si="58"/>
        <v>1.0528171302405034</v>
      </c>
      <c r="V259" s="88">
        <f t="shared" si="59"/>
        <v>0.23638992842512108</v>
      </c>
      <c r="X259" s="89">
        <v>257</v>
      </c>
      <c r="Y259" s="89">
        <f t="shared" si="62"/>
        <v>4.4854961776254267</v>
      </c>
      <c r="Z259" s="89">
        <f t="shared" si="54"/>
        <v>1.2379474425496981</v>
      </c>
      <c r="AA259" s="89">
        <f t="shared" si="55"/>
        <v>0.27913062875045547</v>
      </c>
      <c r="AC259" s="90">
        <v>249</v>
      </c>
      <c r="AD259" s="90">
        <f t="shared" si="71"/>
        <v>4.3458698374658802</v>
      </c>
      <c r="AE259" s="90">
        <f t="shared" si="69"/>
        <v>0.66539110464610085</v>
      </c>
      <c r="AF259" s="90">
        <f t="shared" si="70"/>
        <v>0.39209875381636922</v>
      </c>
      <c r="AH259" s="85">
        <v>256</v>
      </c>
      <c r="AI259" s="85">
        <f t="shared" si="67"/>
        <v>4.4680428851054836</v>
      </c>
      <c r="AJ259" s="85">
        <f t="shared" si="63"/>
        <v>0.63826246551431087</v>
      </c>
      <c r="AK259" s="85">
        <f t="shared" si="64"/>
        <v>0.53967804148203558</v>
      </c>
      <c r="AM259" s="94">
        <v>256</v>
      </c>
      <c r="AN259" s="94">
        <f t="shared" si="68"/>
        <v>4.4680428851054836</v>
      </c>
      <c r="AO259" s="94">
        <f t="shared" si="65"/>
        <v>0.71019562223187738</v>
      </c>
      <c r="AP259" s="94">
        <f t="shared" si="66"/>
        <v>0.70842599563860031</v>
      </c>
    </row>
    <row r="260" spans="14:42" x14ac:dyDescent="0.35">
      <c r="N260" s="62">
        <v>258</v>
      </c>
      <c r="O260" s="62">
        <f t="shared" si="60"/>
        <v>4.5029494701453698</v>
      </c>
      <c r="P260" s="62">
        <f t="shared" si="56"/>
        <v>-0.27877206620913458</v>
      </c>
      <c r="Q260" s="62">
        <f t="shared" si="57"/>
        <v>0.22574516811693845</v>
      </c>
      <c r="S260" s="88">
        <v>258</v>
      </c>
      <c r="T260" s="88">
        <f t="shared" si="61"/>
        <v>4.5029494701453698</v>
      </c>
      <c r="U260" s="88">
        <f t="shared" si="58"/>
        <v>1.0516649817761894</v>
      </c>
      <c r="V260" s="88">
        <f t="shared" si="59"/>
        <v>0.24158693430058326</v>
      </c>
      <c r="X260" s="89">
        <v>258</v>
      </c>
      <c r="Y260" s="89">
        <f t="shared" si="62"/>
        <v>4.5029494701453698</v>
      </c>
      <c r="Z260" s="89">
        <f t="shared" ref="Z260:Z323" si="72">SIN(Y260)*$B$9+$B$7</f>
        <v>1.2375130259156124</v>
      </c>
      <c r="AA260" s="89">
        <f t="shared" ref="AA260:AA323" si="73">COS(Y260)*$B$9+$B$5</f>
        <v>0.28109015555595762</v>
      </c>
      <c r="AC260" s="90">
        <v>250</v>
      </c>
      <c r="AD260" s="90">
        <f t="shared" si="71"/>
        <v>4.3633231299858242</v>
      </c>
      <c r="AE260" s="90">
        <f t="shared" si="69"/>
        <v>0.66517106565170736</v>
      </c>
      <c r="AF260" s="90">
        <f t="shared" si="70"/>
        <v>0.39268727484027593</v>
      </c>
      <c r="AH260" s="85">
        <v>257</v>
      </c>
      <c r="AI260" s="85">
        <f t="shared" si="67"/>
        <v>4.4854961776254267</v>
      </c>
      <c r="AJ260" s="85">
        <f t="shared" si="63"/>
        <v>0.63820135043667225</v>
      </c>
      <c r="AK260" s="85">
        <f t="shared" si="64"/>
        <v>0.53993260410087263</v>
      </c>
      <c r="AM260" s="94">
        <v>257</v>
      </c>
      <c r="AN260" s="94">
        <f t="shared" si="68"/>
        <v>4.4854961776254267</v>
      </c>
      <c r="AO260" s="94">
        <f t="shared" si="65"/>
        <v>0.71013450715423876</v>
      </c>
      <c r="AP260" s="94">
        <f t="shared" si="66"/>
        <v>0.70868055825743737</v>
      </c>
    </row>
    <row r="261" spans="14:42" x14ac:dyDescent="0.35">
      <c r="N261" s="62">
        <v>259</v>
      </c>
      <c r="O261" s="62">
        <f t="shared" si="60"/>
        <v>4.5204027626653138</v>
      </c>
      <c r="P261" s="62">
        <f t="shared" ref="P261:P324" si="74">SIN(O261)*$B$4</f>
        <v>-0.27976374728258419</v>
      </c>
      <c r="Q261" s="62">
        <f t="shared" ref="Q261:Q324" si="75">COS(O261)*$B$4+$B$4</f>
        <v>0.23061943631768478</v>
      </c>
      <c r="S261" s="88">
        <v>259</v>
      </c>
      <c r="T261" s="88">
        <f t="shared" si="61"/>
        <v>4.5204027626653138</v>
      </c>
      <c r="U261" s="88">
        <f t="shared" ref="U261:U324" si="76">SIN(T261)*$B$5+$B$7</f>
        <v>1.0506037090484626</v>
      </c>
      <c r="V261" s="88">
        <f t="shared" ref="V261:V324" si="77">COS(T261)*$B$5+$B$5</f>
        <v>0.24680325641015388</v>
      </c>
      <c r="X261" s="89">
        <v>259</v>
      </c>
      <c r="Y261" s="89">
        <f t="shared" si="62"/>
        <v>4.5204027626653138</v>
      </c>
      <c r="Z261" s="89">
        <f t="shared" si="72"/>
        <v>1.2371128739035187</v>
      </c>
      <c r="AA261" s="89">
        <f t="shared" si="73"/>
        <v>0.28305696553169735</v>
      </c>
      <c r="AC261" s="90">
        <v>251</v>
      </c>
      <c r="AD261" s="90">
        <f t="shared" si="71"/>
        <v>4.3807764225057673</v>
      </c>
      <c r="AE261" s="90">
        <f t="shared" si="69"/>
        <v>0.66496133127842461</v>
      </c>
      <c r="AF261" s="90">
        <f t="shared" si="70"/>
        <v>0.39327954643954238</v>
      </c>
      <c r="AH261" s="85">
        <v>258</v>
      </c>
      <c r="AI261" s="85">
        <f t="shared" si="67"/>
        <v>4.5029494701453698</v>
      </c>
      <c r="AJ261" s="85">
        <f t="shared" si="63"/>
        <v>0.63814468739744379</v>
      </c>
      <c r="AK261" s="85">
        <f t="shared" si="64"/>
        <v>0.54018819455376421</v>
      </c>
      <c r="AM261" s="94">
        <v>258</v>
      </c>
      <c r="AN261" s="94">
        <f t="shared" si="68"/>
        <v>4.5029494701453698</v>
      </c>
      <c r="AO261" s="94">
        <f t="shared" si="65"/>
        <v>0.71007784411501029</v>
      </c>
      <c r="AP261" s="94">
        <f t="shared" si="66"/>
        <v>0.70893614871032895</v>
      </c>
    </row>
    <row r="262" spans="14:42" x14ac:dyDescent="0.35">
      <c r="N262" s="62">
        <v>260</v>
      </c>
      <c r="O262" s="62">
        <f t="shared" ref="O262:O325" si="78">RADIANS(N262)</f>
        <v>4.5378560551852569</v>
      </c>
      <c r="P262" s="62">
        <f t="shared" si="74"/>
        <v>-0.28067020960847927</v>
      </c>
      <c r="Q262" s="62">
        <f t="shared" si="75"/>
        <v>0.23551026936492483</v>
      </c>
      <c r="S262" s="88">
        <v>260</v>
      </c>
      <c r="T262" s="88">
        <f t="shared" ref="T262:T325" si="79">RADIANS(S262)</f>
        <v>4.5378560551852569</v>
      </c>
      <c r="U262" s="88">
        <f t="shared" si="76"/>
        <v>1.0496336353312765</v>
      </c>
      <c r="V262" s="88">
        <f t="shared" si="77"/>
        <v>0.25203730581158623</v>
      </c>
      <c r="X262" s="89">
        <v>260</v>
      </c>
      <c r="Y262" s="89">
        <f t="shared" ref="Y262:Y325" si="80">RADIANS(X262)</f>
        <v>4.5378560551852569</v>
      </c>
      <c r="Z262" s="89">
        <f t="shared" si="72"/>
        <v>1.2367471084035961</v>
      </c>
      <c r="AA262" s="89">
        <f t="shared" si="73"/>
        <v>0.28503045956830303</v>
      </c>
      <c r="AC262" s="90">
        <v>252</v>
      </c>
      <c r="AD262" s="90">
        <f t="shared" si="71"/>
        <v>4.3982297150257104</v>
      </c>
      <c r="AE262" s="90">
        <f t="shared" si="69"/>
        <v>0.66476196541337451</v>
      </c>
      <c r="AF262" s="90">
        <f t="shared" si="70"/>
        <v>0.3938753882025019</v>
      </c>
      <c r="AH262" s="85">
        <v>259</v>
      </c>
      <c r="AI262" s="85">
        <f t="shared" si="67"/>
        <v>4.5204027626653138</v>
      </c>
      <c r="AJ262" s="85">
        <f t="shared" ref="AJ262:AJ325" si="81">SIN(AI262)*0.015+$B$62</f>
        <v>0.63809249365673593</v>
      </c>
      <c r="AK262" s="85">
        <f t="shared" ref="AK262:AK325" si="82">COS(AI262)*0.015+$B$63</f>
        <v>0.54044473498538248</v>
      </c>
      <c r="AM262" s="94">
        <v>259</v>
      </c>
      <c r="AN262" s="94">
        <f t="shared" si="68"/>
        <v>4.5204027626653138</v>
      </c>
      <c r="AO262" s="94">
        <f t="shared" ref="AO262:AO325" si="83">SIN(AN262)*0.015+$B$64</f>
        <v>0.71002565037430243</v>
      </c>
      <c r="AP262" s="94">
        <f t="shared" ref="AP262:AP325" si="84">COS(AN262)*0.015+$B$65</f>
        <v>0.70919268914194722</v>
      </c>
    </row>
    <row r="263" spans="14:42" x14ac:dyDescent="0.35">
      <c r="N263" s="62">
        <v>261</v>
      </c>
      <c r="O263" s="62">
        <f t="shared" si="78"/>
        <v>4.5553093477052</v>
      </c>
      <c r="P263" s="62">
        <f t="shared" si="74"/>
        <v>-0.28149117706961418</v>
      </c>
      <c r="Q263" s="62">
        <f t="shared" si="75"/>
        <v>0.24041617746353414</v>
      </c>
      <c r="S263" s="88">
        <v>261</v>
      </c>
      <c r="T263" s="88">
        <f t="shared" si="79"/>
        <v>4.5553093477052</v>
      </c>
      <c r="U263" s="88">
        <f t="shared" si="76"/>
        <v>1.0487550561184831</v>
      </c>
      <c r="V263" s="88">
        <f t="shared" si="77"/>
        <v>0.25728748816272951</v>
      </c>
      <c r="X263" s="89">
        <v>261</v>
      </c>
      <c r="Y263" s="89">
        <f t="shared" si="80"/>
        <v>4.5553093477052</v>
      </c>
      <c r="Z263" s="89">
        <f t="shared" si="72"/>
        <v>1.2364158408315593</v>
      </c>
      <c r="AA263" s="89">
        <f t="shared" si="73"/>
        <v>0.28701003652037343</v>
      </c>
      <c r="AC263" s="90">
        <v>253</v>
      </c>
      <c r="AD263" s="90">
        <f t="shared" si="71"/>
        <v>4.4156830075456535</v>
      </c>
      <c r="AE263" s="90">
        <f t="shared" si="69"/>
        <v>0.66457302878533075</v>
      </c>
      <c r="AF263" s="90">
        <f t="shared" si="70"/>
        <v>0.39447461862998151</v>
      </c>
      <c r="AH263" s="85">
        <v>260</v>
      </c>
      <c r="AI263" s="85">
        <f t="shared" ref="AI263:AI326" si="85">RADIANS(AH263)</f>
        <v>4.5378560551852569</v>
      </c>
      <c r="AJ263" s="85">
        <f t="shared" si="81"/>
        <v>0.63804478511326768</v>
      </c>
      <c r="AK263" s="85">
        <f t="shared" si="82"/>
        <v>0.54070214725102661</v>
      </c>
      <c r="AM263" s="94">
        <v>260</v>
      </c>
      <c r="AN263" s="94">
        <f t="shared" ref="AN263:AN326" si="86">RADIANS(AM263)</f>
        <v>4.5378560551852569</v>
      </c>
      <c r="AO263" s="94">
        <f t="shared" si="83"/>
        <v>0.70997794183083418</v>
      </c>
      <c r="AP263" s="94">
        <f t="shared" si="84"/>
        <v>0.70945010140759135</v>
      </c>
    </row>
    <row r="264" spans="14:42" x14ac:dyDescent="0.35">
      <c r="N264" s="62">
        <v>262</v>
      </c>
      <c r="O264" s="62">
        <f t="shared" si="78"/>
        <v>4.5727626402251431</v>
      </c>
      <c r="P264" s="62">
        <f t="shared" si="74"/>
        <v>-0.28222639959134749</v>
      </c>
      <c r="Q264" s="62">
        <f t="shared" si="75"/>
        <v>0.24533566622638123</v>
      </c>
      <c r="S264" s="88">
        <v>262</v>
      </c>
      <c r="T264" s="88">
        <f t="shared" si="79"/>
        <v>4.5727626402251431</v>
      </c>
      <c r="U264" s="88">
        <f t="shared" si="76"/>
        <v>1.0479682390338212</v>
      </c>
      <c r="V264" s="88">
        <f t="shared" si="77"/>
        <v>0.2625522042071799</v>
      </c>
      <c r="X264" s="89">
        <v>262</v>
      </c>
      <c r="Y264" s="89">
        <f t="shared" si="80"/>
        <v>4.5727626402251431</v>
      </c>
      <c r="Z264" s="89">
        <f t="shared" si="72"/>
        <v>1.2361191720947196</v>
      </c>
      <c r="AA264" s="89">
        <f t="shared" si="73"/>
        <v>0.28899509338959239</v>
      </c>
      <c r="AC264" s="90">
        <v>254</v>
      </c>
      <c r="AD264" s="90">
        <f t="shared" si="71"/>
        <v>4.4331363000655974</v>
      </c>
      <c r="AE264" s="90">
        <f t="shared" si="69"/>
        <v>0.66439457894622056</v>
      </c>
      <c r="AF264" s="90">
        <f t="shared" si="70"/>
        <v>0.39507705519058806</v>
      </c>
      <c r="AH264" s="85">
        <v>261</v>
      </c>
      <c r="AI264" s="85">
        <f t="shared" si="85"/>
        <v>4.5553093477052</v>
      </c>
      <c r="AJ264" s="85">
        <f t="shared" si="81"/>
        <v>0.63800157629952381</v>
      </c>
      <c r="AK264" s="85">
        <f t="shared" si="82"/>
        <v>0.5409603529404271</v>
      </c>
      <c r="AM264" s="94">
        <v>261</v>
      </c>
      <c r="AN264" s="94">
        <f t="shared" si="86"/>
        <v>4.5553093477052</v>
      </c>
      <c r="AO264" s="94">
        <f t="shared" si="83"/>
        <v>0.70993473301709031</v>
      </c>
      <c r="AP264" s="94">
        <f t="shared" si="84"/>
        <v>0.70970830709699184</v>
      </c>
    </row>
    <row r="265" spans="14:42" x14ac:dyDescent="0.35">
      <c r="N265" s="62">
        <v>263</v>
      </c>
      <c r="O265" s="62">
        <f t="shared" si="78"/>
        <v>4.5902159327450871</v>
      </c>
      <c r="P265" s="62">
        <f t="shared" si="74"/>
        <v>-0.28287565321777675</v>
      </c>
      <c r="Q265" s="62">
        <f t="shared" si="75"/>
        <v>0.25026723712953303</v>
      </c>
      <c r="S265" s="88">
        <v>263</v>
      </c>
      <c r="T265" s="88">
        <f t="shared" si="79"/>
        <v>4.5902159327450871</v>
      </c>
      <c r="U265" s="88">
        <f t="shared" si="76"/>
        <v>1.0472734237493968</v>
      </c>
      <c r="V265" s="88">
        <f t="shared" si="77"/>
        <v>0.26782985026143014</v>
      </c>
      <c r="X265" s="89">
        <v>263</v>
      </c>
      <c r="Y265" s="89">
        <f t="shared" si="80"/>
        <v>4.5902159327450871</v>
      </c>
      <c r="Z265" s="89">
        <f t="shared" si="72"/>
        <v>1.235857192561248</v>
      </c>
      <c r="AA265" s="89">
        <f t="shared" si="73"/>
        <v>0.29098502550840805</v>
      </c>
      <c r="AC265" s="90">
        <v>255</v>
      </c>
      <c r="AD265" s="90">
        <f t="shared" si="71"/>
        <v>4.4505895925855405</v>
      </c>
      <c r="AE265" s="90">
        <f t="shared" si="69"/>
        <v>0.66422667025359361</v>
      </c>
      <c r="AF265" s="90">
        <f t="shared" si="70"/>
        <v>0.3956825143763093</v>
      </c>
      <c r="AH265" s="85">
        <v>262</v>
      </c>
      <c r="AI265" s="85">
        <f t="shared" si="85"/>
        <v>4.5727626402251431</v>
      </c>
      <c r="AJ265" s="85">
        <f t="shared" si="81"/>
        <v>0.63796288037732729</v>
      </c>
      <c r="AK265" s="85">
        <f t="shared" si="82"/>
        <v>0.54121927340162967</v>
      </c>
      <c r="AM265" s="94">
        <v>262</v>
      </c>
      <c r="AN265" s="94">
        <f t="shared" si="86"/>
        <v>4.5727626402251431</v>
      </c>
      <c r="AO265" s="94">
        <f t="shared" si="83"/>
        <v>0.70989603709489379</v>
      </c>
      <c r="AP265" s="94">
        <f t="shared" si="84"/>
        <v>0.70996722755819441</v>
      </c>
    </row>
    <row r="266" spans="14:42" x14ac:dyDescent="0.35">
      <c r="N266" s="62">
        <v>264</v>
      </c>
      <c r="O266" s="62">
        <f t="shared" si="78"/>
        <v>4.6076692252650302</v>
      </c>
      <c r="P266" s="62">
        <f t="shared" si="74"/>
        <v>-0.2834387401799579</v>
      </c>
      <c r="Q266" s="62">
        <f t="shared" si="75"/>
        <v>0.25520938796871878</v>
      </c>
      <c r="S266" s="88">
        <v>264</v>
      </c>
      <c r="T266" s="88">
        <f t="shared" si="79"/>
        <v>4.6076692252650302</v>
      </c>
      <c r="U266" s="88">
        <f t="shared" si="76"/>
        <v>1.0466708219126768</v>
      </c>
      <c r="V266" s="88">
        <f t="shared" si="77"/>
        <v>0.27311881870336574</v>
      </c>
      <c r="X266" s="89">
        <v>264</v>
      </c>
      <c r="Y266" s="89">
        <f t="shared" si="80"/>
        <v>4.6076692252650302</v>
      </c>
      <c r="Z266" s="89">
        <f t="shared" si="72"/>
        <v>1.2356299820326486</v>
      </c>
      <c r="AA266" s="89">
        <f t="shared" si="73"/>
        <v>0.29297922672421983</v>
      </c>
      <c r="AC266" s="90">
        <v>256</v>
      </c>
      <c r="AD266" s="90">
        <f t="shared" si="71"/>
        <v>4.4680428851054836</v>
      </c>
      <c r="AE266" s="90">
        <f t="shared" si="69"/>
        <v>0.66406935385406418</v>
      </c>
      <c r="AF266" s="90">
        <f t="shared" si="70"/>
        <v>0.39629081175841196</v>
      </c>
      <c r="AH266" s="85">
        <v>263</v>
      </c>
      <c r="AI266" s="85">
        <f t="shared" si="85"/>
        <v>4.5902159327450871</v>
      </c>
      <c r="AJ266" s="85">
        <f t="shared" si="81"/>
        <v>0.63792870913383104</v>
      </c>
      <c r="AK266" s="85">
        <f t="shared" si="82"/>
        <v>0.54147882976495343</v>
      </c>
      <c r="AM266" s="94">
        <v>263</v>
      </c>
      <c r="AN266" s="94">
        <f t="shared" si="86"/>
        <v>4.5902159327450871</v>
      </c>
      <c r="AO266" s="94">
        <f t="shared" si="83"/>
        <v>0.70986186585139754</v>
      </c>
      <c r="AP266" s="94">
        <f t="shared" si="84"/>
        <v>0.71022678392151817</v>
      </c>
    </row>
    <row r="267" spans="14:42" x14ac:dyDescent="0.35">
      <c r="N267" s="62">
        <v>265</v>
      </c>
      <c r="O267" s="62">
        <f t="shared" si="78"/>
        <v>4.6251225177849733</v>
      </c>
      <c r="P267" s="62">
        <f t="shared" si="74"/>
        <v>-0.28391548895614743</v>
      </c>
      <c r="Q267" s="62">
        <f t="shared" si="75"/>
        <v>0.26016061331691737</v>
      </c>
      <c r="S267" s="88">
        <v>265</v>
      </c>
      <c r="T267" s="88">
        <f t="shared" si="79"/>
        <v>4.6251225177849733</v>
      </c>
      <c r="U267" s="88">
        <f t="shared" si="76"/>
        <v>1.0461606170820177</v>
      </c>
      <c r="V267" s="88">
        <f t="shared" si="77"/>
        <v>0.27841749846196423</v>
      </c>
      <c r="X267" s="89">
        <v>265</v>
      </c>
      <c r="Y267" s="89">
        <f t="shared" si="80"/>
        <v>4.6251225177849733</v>
      </c>
      <c r="Z267" s="89">
        <f t="shared" si="72"/>
        <v>1.2354376097194493</v>
      </c>
      <c r="AA267" s="89">
        <f t="shared" si="73"/>
        <v>0.2949770895840193</v>
      </c>
      <c r="AC267" s="90">
        <v>257</v>
      </c>
      <c r="AD267" s="90">
        <f t="shared" si="71"/>
        <v>4.4854961776254267</v>
      </c>
      <c r="AE267" s="90">
        <f t="shared" si="69"/>
        <v>0.66392267766773161</v>
      </c>
      <c r="AF267" s="90">
        <f t="shared" si="70"/>
        <v>0.39690176204362088</v>
      </c>
      <c r="AH267" s="85">
        <v>264</v>
      </c>
      <c r="AI267" s="85">
        <f t="shared" si="85"/>
        <v>4.6076692252650302</v>
      </c>
      <c r="AJ267" s="85">
        <f t="shared" si="81"/>
        <v>0.6378990729779267</v>
      </c>
      <c r="AK267" s="85">
        <f t="shared" si="82"/>
        <v>0.54173894296701586</v>
      </c>
      <c r="AM267" s="94">
        <v>264</v>
      </c>
      <c r="AN267" s="94">
        <f t="shared" si="86"/>
        <v>4.6076692252650302</v>
      </c>
      <c r="AO267" s="94">
        <f t="shared" si="83"/>
        <v>0.7098322296954932</v>
      </c>
      <c r="AP267" s="94">
        <f t="shared" si="84"/>
        <v>0.7104868971235806</v>
      </c>
    </row>
    <row r="268" spans="14:42" x14ac:dyDescent="0.35">
      <c r="N268" s="62">
        <v>266</v>
      </c>
      <c r="O268" s="62">
        <f t="shared" si="78"/>
        <v>4.6425758103049164</v>
      </c>
      <c r="P268" s="62">
        <f t="shared" si="74"/>
        <v>-0.28430575432404986</v>
      </c>
      <c r="Q268" s="62">
        <f t="shared" si="75"/>
        <v>0.26511940498292419</v>
      </c>
      <c r="S268" s="88">
        <v>266</v>
      </c>
      <c r="T268" s="88">
        <f t="shared" si="79"/>
        <v>4.6425758103049164</v>
      </c>
      <c r="U268" s="88">
        <f t="shared" si="76"/>
        <v>1.0457429646707537</v>
      </c>
      <c r="V268" s="88">
        <f t="shared" si="77"/>
        <v>0.28372427550804169</v>
      </c>
      <c r="X268" s="89">
        <v>266</v>
      </c>
      <c r="Y268" s="89">
        <f t="shared" si="80"/>
        <v>4.6425758103049164</v>
      </c>
      <c r="Z268" s="89">
        <f t="shared" si="72"/>
        <v>1.2352801342201203</v>
      </c>
      <c r="AA268" s="89">
        <f t="shared" si="73"/>
        <v>0.29697800551942555</v>
      </c>
      <c r="AC268" s="90">
        <v>258</v>
      </c>
      <c r="AD268" s="90">
        <f t="shared" si="71"/>
        <v>4.5029494701453698</v>
      </c>
      <c r="AE268" s="90">
        <f t="shared" si="69"/>
        <v>0.66378668637358307</v>
      </c>
      <c r="AF268" s="90">
        <f t="shared" si="70"/>
        <v>0.39751517913056067</v>
      </c>
      <c r="AH268" s="85">
        <v>265</v>
      </c>
      <c r="AI268" s="85">
        <f t="shared" si="85"/>
        <v>4.6251225177849733</v>
      </c>
      <c r="AJ268" s="85">
        <f t="shared" si="81"/>
        <v>0.6378739809370747</v>
      </c>
      <c r="AK268" s="85">
        <f t="shared" si="82"/>
        <v>0.54199953377481569</v>
      </c>
      <c r="AM268" s="94">
        <v>265</v>
      </c>
      <c r="AN268" s="94">
        <f t="shared" si="86"/>
        <v>4.6251225177849733</v>
      </c>
      <c r="AO268" s="94">
        <f t="shared" si="83"/>
        <v>0.70980713765464121</v>
      </c>
      <c r="AP268" s="94">
        <f t="shared" si="84"/>
        <v>0.71074748793138043</v>
      </c>
    </row>
    <row r="269" spans="14:42" x14ac:dyDescent="0.35">
      <c r="N269" s="62">
        <v>267</v>
      </c>
      <c r="O269" s="62">
        <f t="shared" si="78"/>
        <v>4.6600291028248595</v>
      </c>
      <c r="P269" s="62">
        <f t="shared" si="74"/>
        <v>-0.28460941740505352</v>
      </c>
      <c r="Q269" s="62">
        <f t="shared" si="75"/>
        <v>0.27008425247076084</v>
      </c>
      <c r="S269" s="88">
        <v>267</v>
      </c>
      <c r="T269" s="88">
        <f t="shared" si="79"/>
        <v>4.6600291028248595</v>
      </c>
      <c r="U269" s="88">
        <f t="shared" si="76"/>
        <v>1.0454179918998552</v>
      </c>
      <c r="V269" s="88">
        <f t="shared" si="77"/>
        <v>0.28903753334590199</v>
      </c>
      <c r="X269" s="89">
        <v>267</v>
      </c>
      <c r="Y269" s="89">
        <f t="shared" si="80"/>
        <v>4.6600291028248595</v>
      </c>
      <c r="Z269" s="89">
        <f t="shared" si="72"/>
        <v>1.2351576035032241</v>
      </c>
      <c r="AA269" s="89">
        <f t="shared" si="73"/>
        <v>0.29898136503206141</v>
      </c>
      <c r="AC269" s="90">
        <v>259</v>
      </c>
      <c r="AD269" s="90">
        <f t="shared" si="71"/>
        <v>4.5204027626653138</v>
      </c>
      <c r="AE269" s="90">
        <f t="shared" ref="AE269:AE332" si="87">SIN(AD269)*$B$10+$E$3</f>
        <v>0.66366142139588413</v>
      </c>
      <c r="AF269" s="90">
        <f t="shared" ref="AF269:AF332" si="88">COS(AD269)*$B$10+$B$14</f>
        <v>0.39813087616644444</v>
      </c>
      <c r="AH269" s="85">
        <v>266</v>
      </c>
      <c r="AI269" s="85">
        <f t="shared" si="85"/>
        <v>4.6425758103049164</v>
      </c>
      <c r="AJ269" s="85">
        <f t="shared" si="81"/>
        <v>0.63785344065455352</v>
      </c>
      <c r="AK269" s="85">
        <f t="shared" si="82"/>
        <v>0.54226052280986869</v>
      </c>
      <c r="AM269" s="94">
        <v>266</v>
      </c>
      <c r="AN269" s="94">
        <f t="shared" si="86"/>
        <v>4.6425758103049164</v>
      </c>
      <c r="AO269" s="94">
        <f t="shared" si="83"/>
        <v>0.70978659737212002</v>
      </c>
      <c r="AP269" s="94">
        <f t="shared" si="84"/>
        <v>0.71100847696643343</v>
      </c>
    </row>
    <row r="270" spans="14:42" x14ac:dyDescent="0.35">
      <c r="N270" s="62">
        <v>268</v>
      </c>
      <c r="O270" s="62">
        <f t="shared" si="78"/>
        <v>4.6774823953448035</v>
      </c>
      <c r="P270" s="62">
        <f t="shared" si="74"/>
        <v>-0.28482638570044227</v>
      </c>
      <c r="Q270" s="62">
        <f t="shared" si="75"/>
        <v>0.27505364343978728</v>
      </c>
      <c r="S270" s="88">
        <v>268</v>
      </c>
      <c r="T270" s="88">
        <f t="shared" si="79"/>
        <v>4.6774823953448035</v>
      </c>
      <c r="U270" s="88">
        <f t="shared" si="76"/>
        <v>1.0451857977591759</v>
      </c>
      <c r="V270" s="88">
        <f t="shared" si="77"/>
        <v>0.29435565350573728</v>
      </c>
      <c r="X270" s="89">
        <v>268</v>
      </c>
      <c r="Y270" s="89">
        <f t="shared" si="80"/>
        <v>4.6774823953448035</v>
      </c>
      <c r="Z270" s="89">
        <f t="shared" si="72"/>
        <v>1.235070054892804</v>
      </c>
      <c r="AA270" s="89">
        <f t="shared" si="73"/>
        <v>0.30098655787921241</v>
      </c>
      <c r="AC270" s="90">
        <v>260</v>
      </c>
      <c r="AD270" s="90">
        <f t="shared" ref="AD270:AD333" si="89">RADIANS(AC270)</f>
        <v>4.5378560551852569</v>
      </c>
      <c r="AE270" s="90">
        <f t="shared" si="87"/>
        <v>0.66354692089156053</v>
      </c>
      <c r="AF270" s="90">
        <f t="shared" si="88"/>
        <v>0.39874866560399053</v>
      </c>
      <c r="AH270" s="85">
        <v>267</v>
      </c>
      <c r="AI270" s="85">
        <f t="shared" si="85"/>
        <v>4.6600291028248595</v>
      </c>
      <c r="AJ270" s="85">
        <f t="shared" si="81"/>
        <v>0.63783745838713224</v>
      </c>
      <c r="AK270" s="85">
        <f t="shared" si="82"/>
        <v>0.54252183057238645</v>
      </c>
      <c r="AM270" s="94">
        <v>267</v>
      </c>
      <c r="AN270" s="94">
        <f t="shared" si="86"/>
        <v>4.6600291028248595</v>
      </c>
      <c r="AO270" s="94">
        <f t="shared" si="83"/>
        <v>0.70977061510469874</v>
      </c>
      <c r="AP270" s="94">
        <f t="shared" si="84"/>
        <v>0.71126978472895119</v>
      </c>
    </row>
    <row r="271" spans="14:42" x14ac:dyDescent="0.35">
      <c r="N271" s="62">
        <v>269</v>
      </c>
      <c r="O271" s="62">
        <f t="shared" si="78"/>
        <v>4.6949356878647466</v>
      </c>
      <c r="P271" s="62">
        <f t="shared" si="74"/>
        <v>-0.2849565931195715</v>
      </c>
      <c r="Q271" s="62">
        <f t="shared" si="75"/>
        <v>0.28002606416537418</v>
      </c>
      <c r="S271" s="88">
        <v>269</v>
      </c>
      <c r="T271" s="88">
        <f t="shared" si="79"/>
        <v>4.6949356878647466</v>
      </c>
      <c r="U271" s="88">
        <f t="shared" si="76"/>
        <v>1.0450464529773007</v>
      </c>
      <c r="V271" s="88">
        <f t="shared" si="77"/>
        <v>0.29967701603662855</v>
      </c>
      <c r="X271" s="89">
        <v>269</v>
      </c>
      <c r="Y271" s="89">
        <f t="shared" si="80"/>
        <v>4.6949356878647466</v>
      </c>
      <c r="Z271" s="89">
        <f t="shared" si="72"/>
        <v>1.2350175150570151</v>
      </c>
      <c r="AA271" s="89">
        <f t="shared" si="73"/>
        <v>0.30299297325971242</v>
      </c>
      <c r="AC271" s="90">
        <v>261</v>
      </c>
      <c r="AD271" s="90">
        <f t="shared" si="89"/>
        <v>4.5553093477052</v>
      </c>
      <c r="AE271" s="90">
        <f t="shared" si="87"/>
        <v>0.66344321973857512</v>
      </c>
      <c r="AF271" s="90">
        <f t="shared" si="88"/>
        <v>0.39936835925855169</v>
      </c>
      <c r="AH271" s="85">
        <v>268</v>
      </c>
      <c r="AI271" s="85">
        <f t="shared" si="85"/>
        <v>4.6774823953448035</v>
      </c>
      <c r="AJ271" s="85">
        <f t="shared" si="81"/>
        <v>0.63782603900316437</v>
      </c>
      <c r="AK271" s="85">
        <f t="shared" si="82"/>
        <v>0.5427833774654931</v>
      </c>
      <c r="AM271" s="94">
        <v>268</v>
      </c>
      <c r="AN271" s="94">
        <f t="shared" si="86"/>
        <v>4.6774823953448035</v>
      </c>
      <c r="AO271" s="94">
        <f t="shared" si="83"/>
        <v>0.70975919572073087</v>
      </c>
      <c r="AP271" s="94">
        <f t="shared" si="84"/>
        <v>0.71153133162205784</v>
      </c>
    </row>
    <row r="272" spans="14:42" x14ac:dyDescent="0.35">
      <c r="N272" s="62">
        <v>270</v>
      </c>
      <c r="O272" s="62">
        <f t="shared" si="78"/>
        <v>4.7123889803846897</v>
      </c>
      <c r="P272" s="62">
        <f t="shared" si="74"/>
        <v>-0.28499999999999998</v>
      </c>
      <c r="Q272" s="62">
        <f t="shared" si="75"/>
        <v>0.28499999999999992</v>
      </c>
      <c r="S272" s="88">
        <v>270</v>
      </c>
      <c r="T272" s="88">
        <f t="shared" si="79"/>
        <v>4.7123889803846897</v>
      </c>
      <c r="U272" s="88">
        <f t="shared" si="76"/>
        <v>1.0450000000000002</v>
      </c>
      <c r="V272" s="88">
        <f t="shared" si="77"/>
        <v>0.30499999999999994</v>
      </c>
      <c r="X272" s="89">
        <v>270</v>
      </c>
      <c r="Y272" s="89">
        <f t="shared" si="80"/>
        <v>4.7123889803846897</v>
      </c>
      <c r="Z272" s="89">
        <f t="shared" si="72"/>
        <v>1.2350000000000001</v>
      </c>
      <c r="AA272" s="89">
        <f t="shared" si="73"/>
        <v>0.30499999999999999</v>
      </c>
      <c r="AC272" s="90">
        <v>262</v>
      </c>
      <c r="AD272" s="90">
        <f t="shared" si="89"/>
        <v>4.5727626402251431</v>
      </c>
      <c r="AE272" s="90">
        <f t="shared" si="87"/>
        <v>0.66335034952530358</v>
      </c>
      <c r="AF272" s="90">
        <f t="shared" si="88"/>
        <v>0.39998976836543765</v>
      </c>
      <c r="AH272" s="85">
        <v>269</v>
      </c>
      <c r="AI272" s="85">
        <f t="shared" si="85"/>
        <v>4.6949356878647466</v>
      </c>
      <c r="AJ272" s="85">
        <f t="shared" si="81"/>
        <v>0.63781918598110499</v>
      </c>
      <c r="AK272" s="85">
        <f t="shared" si="82"/>
        <v>0.54304508381947136</v>
      </c>
      <c r="AM272" s="94">
        <v>269</v>
      </c>
      <c r="AN272" s="94">
        <f t="shared" si="86"/>
        <v>4.6949356878647466</v>
      </c>
      <c r="AO272" s="94">
        <f t="shared" si="83"/>
        <v>0.70975234269867149</v>
      </c>
      <c r="AP272" s="94">
        <f t="shared" si="84"/>
        <v>0.7117930379760361</v>
      </c>
    </row>
    <row r="273" spans="14:42" x14ac:dyDescent="0.35">
      <c r="N273" s="62">
        <v>271</v>
      </c>
      <c r="O273" s="62">
        <f t="shared" si="78"/>
        <v>4.7298422729046328</v>
      </c>
      <c r="P273" s="62">
        <f t="shared" si="74"/>
        <v>-0.2849565931195715</v>
      </c>
      <c r="Q273" s="62">
        <f t="shared" si="75"/>
        <v>0.28997393583462566</v>
      </c>
      <c r="S273" s="88">
        <v>271</v>
      </c>
      <c r="T273" s="88">
        <f t="shared" si="79"/>
        <v>4.7298422729046328</v>
      </c>
      <c r="U273" s="88">
        <f t="shared" si="76"/>
        <v>1.0450464529773007</v>
      </c>
      <c r="V273" s="88">
        <f t="shared" si="77"/>
        <v>0.31032298396337132</v>
      </c>
      <c r="X273" s="89">
        <v>271</v>
      </c>
      <c r="Y273" s="89">
        <f t="shared" si="80"/>
        <v>4.7298422729046328</v>
      </c>
      <c r="Z273" s="89">
        <f t="shared" si="72"/>
        <v>1.2350175150570151</v>
      </c>
      <c r="AA273" s="89">
        <f t="shared" si="73"/>
        <v>0.30700702674028757</v>
      </c>
      <c r="AC273" s="90">
        <v>263</v>
      </c>
      <c r="AD273" s="90">
        <f t="shared" si="89"/>
        <v>4.5902159327450871</v>
      </c>
      <c r="AE273" s="90">
        <f t="shared" si="87"/>
        <v>0.66326833854091249</v>
      </c>
      <c r="AF273" s="90">
        <f t="shared" si="88"/>
        <v>0.40061270363741475</v>
      </c>
      <c r="AH273" s="85">
        <v>270</v>
      </c>
      <c r="AI273" s="85">
        <f t="shared" si="85"/>
        <v>4.7123889803846897</v>
      </c>
      <c r="AJ273" s="85">
        <f t="shared" si="81"/>
        <v>0.63781690140845082</v>
      </c>
      <c r="AK273" s="85">
        <f t="shared" si="82"/>
        <v>0.54330686991603061</v>
      </c>
      <c r="AM273" s="94">
        <v>270</v>
      </c>
      <c r="AN273" s="94">
        <f t="shared" si="86"/>
        <v>4.7123889803846897</v>
      </c>
      <c r="AO273" s="94">
        <f t="shared" si="83"/>
        <v>0.70975005812601732</v>
      </c>
      <c r="AP273" s="94">
        <f t="shared" si="84"/>
        <v>0.71205482407259535</v>
      </c>
    </row>
    <row r="274" spans="14:42" x14ac:dyDescent="0.35">
      <c r="N274" s="62">
        <v>272</v>
      </c>
      <c r="O274" s="62">
        <f t="shared" si="78"/>
        <v>4.7472955654245768</v>
      </c>
      <c r="P274" s="62">
        <f t="shared" si="74"/>
        <v>-0.28482638570044227</v>
      </c>
      <c r="Q274" s="62">
        <f t="shared" si="75"/>
        <v>0.29494635656021284</v>
      </c>
      <c r="S274" s="88">
        <v>272</v>
      </c>
      <c r="T274" s="88">
        <f t="shared" si="79"/>
        <v>4.7472955654245768</v>
      </c>
      <c r="U274" s="88">
        <f t="shared" si="76"/>
        <v>1.0451857977591759</v>
      </c>
      <c r="V274" s="88">
        <f t="shared" si="77"/>
        <v>0.31564434649426287</v>
      </c>
      <c r="X274" s="89">
        <v>272</v>
      </c>
      <c r="Y274" s="89">
        <f t="shared" si="80"/>
        <v>4.7472955654245768</v>
      </c>
      <c r="Z274" s="89">
        <f t="shared" si="72"/>
        <v>1.235070054892804</v>
      </c>
      <c r="AA274" s="89">
        <f t="shared" si="73"/>
        <v>0.30901344212078763</v>
      </c>
      <c r="AC274" s="90">
        <v>264</v>
      </c>
      <c r="AD274" s="90">
        <f t="shared" si="89"/>
        <v>4.6076692252650302</v>
      </c>
      <c r="AE274" s="90">
        <f t="shared" si="87"/>
        <v>0.66319721176674218</v>
      </c>
      <c r="AF274" s="90">
        <f t="shared" si="88"/>
        <v>0.40123697532236452</v>
      </c>
      <c r="AH274" s="85">
        <v>271</v>
      </c>
      <c r="AI274" s="85">
        <f t="shared" si="85"/>
        <v>4.7298422729046328</v>
      </c>
      <c r="AJ274" s="85">
        <f t="shared" si="81"/>
        <v>0.63781918598110499</v>
      </c>
      <c r="AK274" s="85">
        <f t="shared" si="82"/>
        <v>0.54356865601258986</v>
      </c>
      <c r="AM274" s="94">
        <v>271</v>
      </c>
      <c r="AN274" s="94">
        <f t="shared" si="86"/>
        <v>4.7298422729046328</v>
      </c>
      <c r="AO274" s="94">
        <f t="shared" si="83"/>
        <v>0.70975234269867149</v>
      </c>
      <c r="AP274" s="94">
        <f t="shared" si="84"/>
        <v>0.7123166101691546</v>
      </c>
    </row>
    <row r="275" spans="14:42" x14ac:dyDescent="0.35">
      <c r="N275" s="62">
        <v>273</v>
      </c>
      <c r="O275" s="62">
        <f t="shared" si="78"/>
        <v>4.7647488579445199</v>
      </c>
      <c r="P275" s="62">
        <f t="shared" si="74"/>
        <v>-0.28460941740505352</v>
      </c>
      <c r="Q275" s="62">
        <f t="shared" si="75"/>
        <v>0.299915747529239</v>
      </c>
      <c r="S275" s="88">
        <v>273</v>
      </c>
      <c r="T275" s="88">
        <f t="shared" si="79"/>
        <v>4.7647488579445199</v>
      </c>
      <c r="U275" s="88">
        <f t="shared" si="76"/>
        <v>1.0454179918998552</v>
      </c>
      <c r="V275" s="88">
        <f t="shared" si="77"/>
        <v>0.32096246665409789</v>
      </c>
      <c r="X275" s="89">
        <v>273</v>
      </c>
      <c r="Y275" s="89">
        <f t="shared" si="80"/>
        <v>4.7647488579445199</v>
      </c>
      <c r="Z275" s="89">
        <f t="shared" si="72"/>
        <v>1.2351576035032241</v>
      </c>
      <c r="AA275" s="89">
        <f t="shared" si="73"/>
        <v>0.31101863496793852</v>
      </c>
      <c r="AC275" s="90">
        <v>265</v>
      </c>
      <c r="AD275" s="90">
        <f t="shared" si="89"/>
        <v>4.6251225177849733</v>
      </c>
      <c r="AE275" s="90">
        <f t="shared" si="87"/>
        <v>0.66313699086869726</v>
      </c>
      <c r="AF275" s="90">
        <f t="shared" si="88"/>
        <v>0.40186239326108431</v>
      </c>
      <c r="AH275" s="85">
        <v>272</v>
      </c>
      <c r="AI275" s="85">
        <f t="shared" si="85"/>
        <v>4.7472955654245768</v>
      </c>
      <c r="AJ275" s="85">
        <f t="shared" si="81"/>
        <v>0.63782603900316437</v>
      </c>
      <c r="AK275" s="85">
        <f t="shared" si="82"/>
        <v>0.54383036236656812</v>
      </c>
      <c r="AM275" s="94">
        <v>272</v>
      </c>
      <c r="AN275" s="94">
        <f t="shared" si="86"/>
        <v>4.7472955654245768</v>
      </c>
      <c r="AO275" s="94">
        <f t="shared" si="83"/>
        <v>0.70975919572073087</v>
      </c>
      <c r="AP275" s="94">
        <f t="shared" si="84"/>
        <v>0.71257831652313286</v>
      </c>
    </row>
    <row r="276" spans="14:42" x14ac:dyDescent="0.35">
      <c r="N276" s="62">
        <v>274</v>
      </c>
      <c r="O276" s="62">
        <f t="shared" si="78"/>
        <v>4.782202150464463</v>
      </c>
      <c r="P276" s="62">
        <f t="shared" si="74"/>
        <v>-0.28430575432404992</v>
      </c>
      <c r="Q276" s="62">
        <f t="shared" si="75"/>
        <v>0.30488059501707565</v>
      </c>
      <c r="S276" s="88">
        <v>274</v>
      </c>
      <c r="T276" s="88">
        <f t="shared" si="79"/>
        <v>4.782202150464463</v>
      </c>
      <c r="U276" s="88">
        <f t="shared" si="76"/>
        <v>1.0457429646707537</v>
      </c>
      <c r="V276" s="88">
        <f t="shared" si="77"/>
        <v>0.32627572449195819</v>
      </c>
      <c r="X276" s="89">
        <v>274</v>
      </c>
      <c r="Y276" s="89">
        <f t="shared" si="80"/>
        <v>4.782202150464463</v>
      </c>
      <c r="Z276" s="89">
        <f t="shared" si="72"/>
        <v>1.2352801342201203</v>
      </c>
      <c r="AA276" s="89">
        <f t="shared" si="73"/>
        <v>0.31302199448057438</v>
      </c>
      <c r="AC276" s="90">
        <v>266</v>
      </c>
      <c r="AD276" s="90">
        <f t="shared" si="89"/>
        <v>4.6425758103049164</v>
      </c>
      <c r="AE276" s="90">
        <f t="shared" si="87"/>
        <v>0.66308769419064639</v>
      </c>
      <c r="AF276" s="90">
        <f t="shared" si="88"/>
        <v>0.40248876694521152</v>
      </c>
      <c r="AH276" s="85">
        <v>273</v>
      </c>
      <c r="AI276" s="85">
        <f t="shared" si="85"/>
        <v>4.7647488579445199</v>
      </c>
      <c r="AJ276" s="85">
        <f t="shared" si="81"/>
        <v>0.63783745838713224</v>
      </c>
      <c r="AK276" s="85">
        <f t="shared" si="82"/>
        <v>0.54409190925967477</v>
      </c>
      <c r="AM276" s="94">
        <v>273</v>
      </c>
      <c r="AN276" s="94">
        <f t="shared" si="86"/>
        <v>4.7647488579445199</v>
      </c>
      <c r="AO276" s="94">
        <f t="shared" si="83"/>
        <v>0.70977061510469874</v>
      </c>
      <c r="AP276" s="94">
        <f t="shared" si="84"/>
        <v>0.71283986341623951</v>
      </c>
    </row>
    <row r="277" spans="14:42" x14ac:dyDescent="0.35">
      <c r="N277" s="62">
        <v>275</v>
      </c>
      <c r="O277" s="62">
        <f t="shared" si="78"/>
        <v>4.7996554429844061</v>
      </c>
      <c r="P277" s="62">
        <f t="shared" si="74"/>
        <v>-0.28391548895614743</v>
      </c>
      <c r="Q277" s="62">
        <f t="shared" si="75"/>
        <v>0.30983938668308247</v>
      </c>
      <c r="S277" s="88">
        <v>275</v>
      </c>
      <c r="T277" s="88">
        <f t="shared" si="79"/>
        <v>4.7996554429844061</v>
      </c>
      <c r="U277" s="88">
        <f t="shared" si="76"/>
        <v>1.0461606170820177</v>
      </c>
      <c r="V277" s="88">
        <f t="shared" si="77"/>
        <v>0.33158250153803565</v>
      </c>
      <c r="X277" s="89">
        <v>275</v>
      </c>
      <c r="Y277" s="89">
        <f t="shared" si="80"/>
        <v>4.7996554429844061</v>
      </c>
      <c r="Z277" s="89">
        <f t="shared" si="72"/>
        <v>1.2354376097194493</v>
      </c>
      <c r="AA277" s="89">
        <f t="shared" si="73"/>
        <v>0.31502291041598063</v>
      </c>
      <c r="AC277" s="90">
        <v>267</v>
      </c>
      <c r="AD277" s="90">
        <f t="shared" si="89"/>
        <v>4.6600291028248595</v>
      </c>
      <c r="AE277" s="90">
        <f t="shared" si="87"/>
        <v>0.66304933674883537</v>
      </c>
      <c r="AF277" s="90">
        <f t="shared" si="88"/>
        <v>0.40311590557525401</v>
      </c>
      <c r="AH277" s="85">
        <v>274</v>
      </c>
      <c r="AI277" s="85">
        <f t="shared" si="85"/>
        <v>4.782202150464463</v>
      </c>
      <c r="AJ277" s="85">
        <f t="shared" si="81"/>
        <v>0.63785344065455352</v>
      </c>
      <c r="AK277" s="85">
        <f t="shared" si="82"/>
        <v>0.54435321702219253</v>
      </c>
      <c r="AM277" s="94">
        <v>274</v>
      </c>
      <c r="AN277" s="94">
        <f t="shared" si="86"/>
        <v>4.782202150464463</v>
      </c>
      <c r="AO277" s="94">
        <f t="shared" si="83"/>
        <v>0.70978659737212002</v>
      </c>
      <c r="AP277" s="94">
        <f t="shared" si="84"/>
        <v>0.71310117117875726</v>
      </c>
    </row>
    <row r="278" spans="14:42" x14ac:dyDescent="0.35">
      <c r="N278" s="62">
        <v>276</v>
      </c>
      <c r="O278" s="62">
        <f t="shared" si="78"/>
        <v>4.8171087355043491</v>
      </c>
      <c r="P278" s="62">
        <f t="shared" si="74"/>
        <v>-0.2834387401799579</v>
      </c>
      <c r="Q278" s="62">
        <f t="shared" si="75"/>
        <v>0.31479061203128106</v>
      </c>
      <c r="S278" s="88">
        <v>276</v>
      </c>
      <c r="T278" s="88">
        <f t="shared" si="79"/>
        <v>4.8171087355043491</v>
      </c>
      <c r="U278" s="88">
        <f t="shared" si="76"/>
        <v>1.0466708219126768</v>
      </c>
      <c r="V278" s="88">
        <f t="shared" si="77"/>
        <v>0.33688118129663414</v>
      </c>
      <c r="X278" s="89">
        <v>276</v>
      </c>
      <c r="Y278" s="89">
        <f t="shared" si="80"/>
        <v>4.8171087355043491</v>
      </c>
      <c r="Z278" s="89">
        <f t="shared" si="72"/>
        <v>1.2356299820326486</v>
      </c>
      <c r="AA278" s="89">
        <f t="shared" si="73"/>
        <v>0.3170207732757801</v>
      </c>
      <c r="AC278" s="90">
        <v>268</v>
      </c>
      <c r="AD278" s="90">
        <f t="shared" si="89"/>
        <v>4.6774823953448035</v>
      </c>
      <c r="AE278" s="90">
        <f t="shared" si="87"/>
        <v>0.66302193022731259</v>
      </c>
      <c r="AF278" s="90">
        <f t="shared" si="88"/>
        <v>0.40374361811871001</v>
      </c>
      <c r="AH278" s="85">
        <v>275</v>
      </c>
      <c r="AI278" s="85">
        <f t="shared" si="85"/>
        <v>4.7996554429844061</v>
      </c>
      <c r="AJ278" s="85">
        <f t="shared" si="81"/>
        <v>0.6378739809370747</v>
      </c>
      <c r="AK278" s="85">
        <f t="shared" si="82"/>
        <v>0.54461420605724553</v>
      </c>
      <c r="AM278" s="94">
        <v>275</v>
      </c>
      <c r="AN278" s="94">
        <f t="shared" si="86"/>
        <v>4.7996554429844061</v>
      </c>
      <c r="AO278" s="94">
        <f t="shared" si="83"/>
        <v>0.70980713765464121</v>
      </c>
      <c r="AP278" s="94">
        <f t="shared" si="84"/>
        <v>0.71336216021381027</v>
      </c>
    </row>
    <row r="279" spans="14:42" x14ac:dyDescent="0.35">
      <c r="N279" s="62">
        <v>277</v>
      </c>
      <c r="O279" s="62">
        <f t="shared" si="78"/>
        <v>4.8345620280242931</v>
      </c>
      <c r="P279" s="62">
        <f t="shared" si="74"/>
        <v>-0.28287565321777675</v>
      </c>
      <c r="Q279" s="62">
        <f t="shared" si="75"/>
        <v>0.31973276287046704</v>
      </c>
      <c r="S279" s="88">
        <v>277</v>
      </c>
      <c r="T279" s="88">
        <f t="shared" si="79"/>
        <v>4.8345620280242931</v>
      </c>
      <c r="U279" s="88">
        <f t="shared" si="76"/>
        <v>1.047273423749397</v>
      </c>
      <c r="V279" s="88">
        <f t="shared" si="77"/>
        <v>0.34217014973857002</v>
      </c>
      <c r="X279" s="89">
        <v>277</v>
      </c>
      <c r="Y279" s="89">
        <f t="shared" si="80"/>
        <v>4.8345620280242931</v>
      </c>
      <c r="Z279" s="89">
        <f t="shared" si="72"/>
        <v>1.235857192561248</v>
      </c>
      <c r="AA279" s="89">
        <f t="shared" si="73"/>
        <v>0.319014974491592</v>
      </c>
      <c r="AC279" s="90">
        <v>269</v>
      </c>
      <c r="AD279" s="90">
        <f t="shared" si="89"/>
        <v>4.6949356878647466</v>
      </c>
      <c r="AE279" s="90">
        <f t="shared" si="87"/>
        <v>0.66300548297437001</v>
      </c>
      <c r="AF279" s="90">
        <f t="shared" si="88"/>
        <v>0.40437171336825783</v>
      </c>
      <c r="AH279" s="85">
        <v>276</v>
      </c>
      <c r="AI279" s="85">
        <f t="shared" si="85"/>
        <v>4.8171087355043491</v>
      </c>
      <c r="AJ279" s="85">
        <f t="shared" si="81"/>
        <v>0.6378990729779267</v>
      </c>
      <c r="AK279" s="85">
        <f t="shared" si="82"/>
        <v>0.54487479686504536</v>
      </c>
      <c r="AM279" s="94">
        <v>276</v>
      </c>
      <c r="AN279" s="94">
        <f t="shared" si="86"/>
        <v>4.8171087355043491</v>
      </c>
      <c r="AO279" s="94">
        <f t="shared" si="83"/>
        <v>0.7098322296954932</v>
      </c>
      <c r="AP279" s="94">
        <f t="shared" si="84"/>
        <v>0.7136227510216101</v>
      </c>
    </row>
    <row r="280" spans="14:42" x14ac:dyDescent="0.35">
      <c r="N280" s="62">
        <v>278</v>
      </c>
      <c r="O280" s="62">
        <f t="shared" si="78"/>
        <v>4.8520153205442362</v>
      </c>
      <c r="P280" s="62">
        <f t="shared" si="74"/>
        <v>-0.28222639959134754</v>
      </c>
      <c r="Q280" s="62">
        <f t="shared" si="75"/>
        <v>0.32466433377361864</v>
      </c>
      <c r="S280" s="88">
        <v>278</v>
      </c>
      <c r="T280" s="88">
        <f t="shared" si="79"/>
        <v>4.8520153205442362</v>
      </c>
      <c r="U280" s="88">
        <f t="shared" si="76"/>
        <v>1.0479682390338212</v>
      </c>
      <c r="V280" s="88">
        <f t="shared" si="77"/>
        <v>0.34744779579281998</v>
      </c>
      <c r="X280" s="89">
        <v>278</v>
      </c>
      <c r="Y280" s="89">
        <f t="shared" si="80"/>
        <v>4.8520153205442362</v>
      </c>
      <c r="Z280" s="89">
        <f t="shared" si="72"/>
        <v>1.2361191720947196</v>
      </c>
      <c r="AA280" s="89">
        <f t="shared" si="73"/>
        <v>0.32100490661040754</v>
      </c>
      <c r="AC280" s="90">
        <v>270</v>
      </c>
      <c r="AD280" s="90">
        <f t="shared" si="89"/>
        <v>4.7123889803846897</v>
      </c>
      <c r="AE280" s="90">
        <f t="shared" si="87"/>
        <v>0.66300000000000003</v>
      </c>
      <c r="AF280" s="90">
        <f t="shared" si="88"/>
        <v>0.40500000000000003</v>
      </c>
      <c r="AH280" s="85">
        <v>277</v>
      </c>
      <c r="AI280" s="85">
        <f t="shared" si="85"/>
        <v>4.8345620280242931</v>
      </c>
      <c r="AJ280" s="85">
        <f t="shared" si="81"/>
        <v>0.63792870913383104</v>
      </c>
      <c r="AK280" s="85">
        <f t="shared" si="82"/>
        <v>0.54513491006710779</v>
      </c>
      <c r="AM280" s="94">
        <v>277</v>
      </c>
      <c r="AN280" s="94">
        <f t="shared" si="86"/>
        <v>4.8345620280242931</v>
      </c>
      <c r="AO280" s="94">
        <f t="shared" si="83"/>
        <v>0.70986186585139754</v>
      </c>
      <c r="AP280" s="94">
        <f t="shared" si="84"/>
        <v>0.71388286422367253</v>
      </c>
    </row>
    <row r="281" spans="14:42" x14ac:dyDescent="0.35">
      <c r="N281" s="62">
        <v>279</v>
      </c>
      <c r="O281" s="62">
        <f t="shared" si="78"/>
        <v>4.8694686130641793</v>
      </c>
      <c r="P281" s="62">
        <f t="shared" si="74"/>
        <v>-0.28149117706961424</v>
      </c>
      <c r="Q281" s="62">
        <f t="shared" si="75"/>
        <v>0.32958382253646573</v>
      </c>
      <c r="S281" s="88">
        <v>279</v>
      </c>
      <c r="T281" s="88">
        <f t="shared" si="79"/>
        <v>4.8694686130641793</v>
      </c>
      <c r="U281" s="88">
        <f t="shared" si="76"/>
        <v>1.0487550561184831</v>
      </c>
      <c r="V281" s="88">
        <f t="shared" si="77"/>
        <v>0.35271251183727037</v>
      </c>
      <c r="X281" s="89">
        <v>279</v>
      </c>
      <c r="Y281" s="89">
        <f t="shared" si="80"/>
        <v>4.8694686130641793</v>
      </c>
      <c r="Z281" s="89">
        <f t="shared" si="72"/>
        <v>1.2364158408315593</v>
      </c>
      <c r="AA281" s="89">
        <f t="shared" si="73"/>
        <v>0.3229899634796265</v>
      </c>
      <c r="AC281" s="90">
        <v>271</v>
      </c>
      <c r="AD281" s="90">
        <f t="shared" si="89"/>
        <v>4.7298422729046328</v>
      </c>
      <c r="AE281" s="90">
        <f t="shared" si="87"/>
        <v>0.66300548297437001</v>
      </c>
      <c r="AF281" s="90">
        <f t="shared" si="88"/>
        <v>0.40562828663174222</v>
      </c>
      <c r="AH281" s="85">
        <v>278</v>
      </c>
      <c r="AI281" s="85">
        <f t="shared" si="85"/>
        <v>4.8520153205442362</v>
      </c>
      <c r="AJ281" s="85">
        <f t="shared" si="81"/>
        <v>0.63796288037732729</v>
      </c>
      <c r="AK281" s="85">
        <f t="shared" si="82"/>
        <v>0.54539446643043155</v>
      </c>
      <c r="AM281" s="94">
        <v>278</v>
      </c>
      <c r="AN281" s="94">
        <f t="shared" si="86"/>
        <v>4.8520153205442362</v>
      </c>
      <c r="AO281" s="94">
        <f t="shared" si="83"/>
        <v>0.70989603709489379</v>
      </c>
      <c r="AP281" s="94">
        <f t="shared" si="84"/>
        <v>0.71414242058699628</v>
      </c>
    </row>
    <row r="282" spans="14:42" x14ac:dyDescent="0.35">
      <c r="N282" s="62">
        <v>280</v>
      </c>
      <c r="O282" s="62">
        <f t="shared" si="78"/>
        <v>4.8869219055841224</v>
      </c>
      <c r="P282" s="62">
        <f t="shared" si="74"/>
        <v>-0.28067020960847927</v>
      </c>
      <c r="Q282" s="62">
        <f t="shared" si="75"/>
        <v>0.33448973063507503</v>
      </c>
      <c r="S282" s="88">
        <v>280</v>
      </c>
      <c r="T282" s="88">
        <f t="shared" si="79"/>
        <v>4.8869219055841224</v>
      </c>
      <c r="U282" s="88">
        <f t="shared" si="76"/>
        <v>1.0496336353312765</v>
      </c>
      <c r="V282" s="88">
        <f t="shared" si="77"/>
        <v>0.35796269418841364</v>
      </c>
      <c r="X282" s="89">
        <v>280</v>
      </c>
      <c r="Y282" s="89">
        <f t="shared" si="80"/>
        <v>4.8869219055841224</v>
      </c>
      <c r="Z282" s="89">
        <f t="shared" si="72"/>
        <v>1.2367471084035961</v>
      </c>
      <c r="AA282" s="89">
        <f t="shared" si="73"/>
        <v>0.32496954043169696</v>
      </c>
      <c r="AC282" s="90">
        <v>272</v>
      </c>
      <c r="AD282" s="90">
        <f t="shared" si="89"/>
        <v>4.7472955654245768</v>
      </c>
      <c r="AE282" s="90">
        <f t="shared" si="87"/>
        <v>0.66302193022731259</v>
      </c>
      <c r="AF282" s="90">
        <f t="shared" si="88"/>
        <v>0.4062563818812901</v>
      </c>
      <c r="AH282" s="85">
        <v>279</v>
      </c>
      <c r="AI282" s="85">
        <f t="shared" si="85"/>
        <v>4.8694686130641793</v>
      </c>
      <c r="AJ282" s="85">
        <f t="shared" si="81"/>
        <v>0.63800157629952381</v>
      </c>
      <c r="AK282" s="85">
        <f t="shared" si="82"/>
        <v>0.54565338689163412</v>
      </c>
      <c r="AM282" s="94">
        <v>279</v>
      </c>
      <c r="AN282" s="94">
        <f t="shared" si="86"/>
        <v>4.8694686130641793</v>
      </c>
      <c r="AO282" s="94">
        <f t="shared" si="83"/>
        <v>0.70993473301709031</v>
      </c>
      <c r="AP282" s="94">
        <f t="shared" si="84"/>
        <v>0.71440134104819886</v>
      </c>
    </row>
    <row r="283" spans="14:42" x14ac:dyDescent="0.35">
      <c r="N283" s="62">
        <v>281</v>
      </c>
      <c r="O283" s="62">
        <f t="shared" si="78"/>
        <v>4.9043751981040664</v>
      </c>
      <c r="P283" s="62">
        <f t="shared" si="74"/>
        <v>-0.27976374728258419</v>
      </c>
      <c r="Q283" s="62">
        <f t="shared" si="75"/>
        <v>0.33938056368231534</v>
      </c>
      <c r="S283" s="88">
        <v>281</v>
      </c>
      <c r="T283" s="88">
        <f t="shared" si="79"/>
        <v>4.9043751981040664</v>
      </c>
      <c r="U283" s="88">
        <f t="shared" si="76"/>
        <v>1.0506037090484626</v>
      </c>
      <c r="V283" s="88">
        <f t="shared" si="77"/>
        <v>0.36319674358984627</v>
      </c>
      <c r="X283" s="89">
        <v>281</v>
      </c>
      <c r="Y283" s="89">
        <f t="shared" si="80"/>
        <v>4.9043751981040664</v>
      </c>
      <c r="Z283" s="89">
        <f t="shared" si="72"/>
        <v>1.2371128739035187</v>
      </c>
      <c r="AA283" s="89">
        <f t="shared" si="73"/>
        <v>0.3269430344683027</v>
      </c>
      <c r="AC283" s="90">
        <v>273</v>
      </c>
      <c r="AD283" s="90">
        <f t="shared" si="89"/>
        <v>4.7647488579445199</v>
      </c>
      <c r="AE283" s="90">
        <f t="shared" si="87"/>
        <v>0.66304933674883537</v>
      </c>
      <c r="AF283" s="90">
        <f t="shared" si="88"/>
        <v>0.40688409442474599</v>
      </c>
      <c r="AH283" s="85">
        <v>280</v>
      </c>
      <c r="AI283" s="85">
        <f t="shared" si="85"/>
        <v>4.8869219055841224</v>
      </c>
      <c r="AJ283" s="85">
        <f t="shared" si="81"/>
        <v>0.63804478511326768</v>
      </c>
      <c r="AK283" s="85">
        <f t="shared" si="82"/>
        <v>0.54591159258103461</v>
      </c>
      <c r="AM283" s="94">
        <v>280</v>
      </c>
      <c r="AN283" s="94">
        <f t="shared" si="86"/>
        <v>4.8869219055841224</v>
      </c>
      <c r="AO283" s="94">
        <f t="shared" si="83"/>
        <v>0.70997794183083418</v>
      </c>
      <c r="AP283" s="94">
        <f t="shared" si="84"/>
        <v>0.71465954673759935</v>
      </c>
    </row>
    <row r="284" spans="14:42" x14ac:dyDescent="0.35">
      <c r="N284" s="62">
        <v>282</v>
      </c>
      <c r="O284" s="62">
        <f t="shared" si="78"/>
        <v>4.9218284906240095</v>
      </c>
      <c r="P284" s="62">
        <f t="shared" si="74"/>
        <v>-0.27877206620913458</v>
      </c>
      <c r="Q284" s="62">
        <f t="shared" si="75"/>
        <v>0.34425483188306139</v>
      </c>
      <c r="S284" s="88">
        <v>282</v>
      </c>
      <c r="T284" s="88">
        <f t="shared" si="79"/>
        <v>4.9218284906240095</v>
      </c>
      <c r="U284" s="88">
        <f t="shared" si="76"/>
        <v>1.0516649817761894</v>
      </c>
      <c r="V284" s="88">
        <f t="shared" si="77"/>
        <v>0.36841306569941662</v>
      </c>
      <c r="X284" s="89">
        <v>282</v>
      </c>
      <c r="Y284" s="89">
        <f t="shared" si="80"/>
        <v>4.9218284906240095</v>
      </c>
      <c r="Z284" s="89">
        <f t="shared" si="72"/>
        <v>1.2375130259156124</v>
      </c>
      <c r="AA284" s="89">
        <f t="shared" si="73"/>
        <v>0.32890984444404231</v>
      </c>
      <c r="AC284" s="90">
        <v>274</v>
      </c>
      <c r="AD284" s="90">
        <f t="shared" si="89"/>
        <v>4.782202150464463</v>
      </c>
      <c r="AE284" s="90">
        <f t="shared" si="87"/>
        <v>0.66308769419064639</v>
      </c>
      <c r="AF284" s="90">
        <f t="shared" si="88"/>
        <v>0.40751123305478854</v>
      </c>
      <c r="AH284" s="85">
        <v>281</v>
      </c>
      <c r="AI284" s="85">
        <f t="shared" si="85"/>
        <v>4.9043751981040664</v>
      </c>
      <c r="AJ284" s="85">
        <f t="shared" si="81"/>
        <v>0.63809249365673593</v>
      </c>
      <c r="AK284" s="85">
        <f t="shared" si="82"/>
        <v>0.54616900484667874</v>
      </c>
      <c r="AM284" s="94">
        <v>281</v>
      </c>
      <c r="AN284" s="94">
        <f t="shared" si="86"/>
        <v>4.9043751981040664</v>
      </c>
      <c r="AO284" s="94">
        <f t="shared" si="83"/>
        <v>0.71002565037430243</v>
      </c>
      <c r="AP284" s="94">
        <f t="shared" si="84"/>
        <v>0.71491695900324348</v>
      </c>
    </row>
    <row r="285" spans="14:42" x14ac:dyDescent="0.35">
      <c r="N285" s="62">
        <v>283</v>
      </c>
      <c r="O285" s="62">
        <f t="shared" si="78"/>
        <v>4.9392817831439526</v>
      </c>
      <c r="P285" s="62">
        <f t="shared" si="74"/>
        <v>-0.27769546846379201</v>
      </c>
      <c r="Q285" s="62">
        <f t="shared" si="75"/>
        <v>0.34911105048800151</v>
      </c>
      <c r="S285" s="88">
        <v>283</v>
      </c>
      <c r="T285" s="88">
        <f t="shared" si="79"/>
        <v>4.9392817831439526</v>
      </c>
      <c r="U285" s="88">
        <f t="shared" si="76"/>
        <v>1.0528171302405034</v>
      </c>
      <c r="V285" s="88">
        <f t="shared" si="77"/>
        <v>0.3736100715748788</v>
      </c>
      <c r="X285" s="89">
        <v>283</v>
      </c>
      <c r="Y285" s="89">
        <f t="shared" si="80"/>
        <v>4.9392817831439526</v>
      </c>
      <c r="Z285" s="89">
        <f t="shared" si="72"/>
        <v>1.2379474425496981</v>
      </c>
      <c r="AA285" s="89">
        <f t="shared" si="73"/>
        <v>0.33086937124954446</v>
      </c>
      <c r="AC285" s="90">
        <v>275</v>
      </c>
      <c r="AD285" s="90">
        <f t="shared" si="89"/>
        <v>4.7996554429844061</v>
      </c>
      <c r="AE285" s="90">
        <f t="shared" si="87"/>
        <v>0.66313699086869726</v>
      </c>
      <c r="AF285" s="90">
        <f t="shared" si="88"/>
        <v>0.40813760673891569</v>
      </c>
      <c r="AH285" s="85">
        <v>282</v>
      </c>
      <c r="AI285" s="85">
        <f t="shared" si="85"/>
        <v>4.9218284906240095</v>
      </c>
      <c r="AJ285" s="85">
        <f t="shared" si="81"/>
        <v>0.63814468739744379</v>
      </c>
      <c r="AK285" s="85">
        <f t="shared" si="82"/>
        <v>0.54642554527829701</v>
      </c>
      <c r="AM285" s="94">
        <v>282</v>
      </c>
      <c r="AN285" s="94">
        <f t="shared" si="86"/>
        <v>4.9218284906240095</v>
      </c>
      <c r="AO285" s="94">
        <f t="shared" si="83"/>
        <v>0.71007784411501029</v>
      </c>
      <c r="AP285" s="94">
        <f t="shared" si="84"/>
        <v>0.71517349943486175</v>
      </c>
    </row>
    <row r="286" spans="14:42" x14ac:dyDescent="0.35">
      <c r="N286" s="62">
        <v>284</v>
      </c>
      <c r="O286" s="62">
        <f t="shared" si="78"/>
        <v>4.9567350756638957</v>
      </c>
      <c r="P286" s="62">
        <f t="shared" si="74"/>
        <v>-0.27653428198865898</v>
      </c>
      <c r="Q286" s="62">
        <f t="shared" si="75"/>
        <v>0.3539477402459052</v>
      </c>
      <c r="S286" s="88">
        <v>284</v>
      </c>
      <c r="T286" s="88">
        <f t="shared" si="79"/>
        <v>4.9567350756638957</v>
      </c>
      <c r="U286" s="88">
        <f t="shared" si="76"/>
        <v>1.0540598034858211</v>
      </c>
      <c r="V286" s="88">
        <f t="shared" si="77"/>
        <v>0.37878617815789856</v>
      </c>
      <c r="X286" s="89">
        <v>284</v>
      </c>
      <c r="Y286" s="89">
        <f t="shared" si="80"/>
        <v>4.9567350756638957</v>
      </c>
      <c r="Z286" s="89">
        <f t="shared" si="72"/>
        <v>1.2384159914782604</v>
      </c>
      <c r="AA286" s="89">
        <f t="shared" si="73"/>
        <v>0.33282101799396174</v>
      </c>
      <c r="AC286" s="90">
        <v>276</v>
      </c>
      <c r="AD286" s="90">
        <f t="shared" si="89"/>
        <v>4.8171087355043491</v>
      </c>
      <c r="AE286" s="90">
        <f t="shared" si="87"/>
        <v>0.66319721176674218</v>
      </c>
      <c r="AF286" s="90">
        <f t="shared" si="88"/>
        <v>0.40876302467763553</v>
      </c>
      <c r="AH286" s="85">
        <v>283</v>
      </c>
      <c r="AI286" s="85">
        <f t="shared" si="85"/>
        <v>4.9392817831439526</v>
      </c>
      <c r="AJ286" s="85">
        <f t="shared" si="81"/>
        <v>0.63820135043667225</v>
      </c>
      <c r="AK286" s="85">
        <f t="shared" si="82"/>
        <v>0.54668113573118859</v>
      </c>
      <c r="AM286" s="94">
        <v>283</v>
      </c>
      <c r="AN286" s="94">
        <f t="shared" si="86"/>
        <v>4.9392817831439526</v>
      </c>
      <c r="AO286" s="94">
        <f t="shared" si="83"/>
        <v>0.71013450715423876</v>
      </c>
      <c r="AP286" s="94">
        <f t="shared" si="84"/>
        <v>0.71542908988775333</v>
      </c>
    </row>
    <row r="287" spans="14:42" x14ac:dyDescent="0.35">
      <c r="N287" s="62">
        <v>285</v>
      </c>
      <c r="O287" s="62">
        <f t="shared" si="78"/>
        <v>4.9741883681838388</v>
      </c>
      <c r="P287" s="62">
        <f t="shared" si="74"/>
        <v>-0.27528886049238449</v>
      </c>
      <c r="Q287" s="62">
        <f t="shared" si="75"/>
        <v>0.35876342785421822</v>
      </c>
      <c r="S287" s="88">
        <v>285</v>
      </c>
      <c r="T287" s="88">
        <f t="shared" si="79"/>
        <v>4.9741883681838388</v>
      </c>
      <c r="U287" s="88">
        <f t="shared" si="76"/>
        <v>1.0553926229818342</v>
      </c>
      <c r="V287" s="88">
        <f t="shared" si="77"/>
        <v>0.38393980875626865</v>
      </c>
      <c r="X287" s="89">
        <v>285</v>
      </c>
      <c r="Y287" s="89">
        <f t="shared" si="80"/>
        <v>4.9741883681838388</v>
      </c>
      <c r="Z287" s="89">
        <f t="shared" si="72"/>
        <v>1.2389185299767571</v>
      </c>
      <c r="AA287" s="89">
        <f t="shared" si="73"/>
        <v>0.33476419018678982</v>
      </c>
      <c r="AC287" s="90">
        <v>277</v>
      </c>
      <c r="AD287" s="90">
        <f t="shared" si="89"/>
        <v>4.8345620280242931</v>
      </c>
      <c r="AE287" s="90">
        <f t="shared" si="87"/>
        <v>0.66326833854091249</v>
      </c>
      <c r="AF287" s="90">
        <f t="shared" si="88"/>
        <v>0.40938729636258536</v>
      </c>
      <c r="AH287" s="85">
        <v>284</v>
      </c>
      <c r="AI287" s="85">
        <f t="shared" si="85"/>
        <v>4.9567350756638957</v>
      </c>
      <c r="AJ287" s="85">
        <f t="shared" si="81"/>
        <v>0.63826246551431087</v>
      </c>
      <c r="AK287" s="85">
        <f t="shared" si="82"/>
        <v>0.54693569835002565</v>
      </c>
      <c r="AM287" s="94">
        <v>284</v>
      </c>
      <c r="AN287" s="94">
        <f t="shared" si="86"/>
        <v>4.9567350756638957</v>
      </c>
      <c r="AO287" s="94">
        <f t="shared" si="83"/>
        <v>0.71019562223187738</v>
      </c>
      <c r="AP287" s="94">
        <f t="shared" si="84"/>
        <v>0.71568365250659038</v>
      </c>
    </row>
    <row r="288" spans="14:42" x14ac:dyDescent="0.35">
      <c r="N288" s="62">
        <v>286</v>
      </c>
      <c r="O288" s="62">
        <f t="shared" si="78"/>
        <v>4.9916416607037828</v>
      </c>
      <c r="P288" s="62">
        <f t="shared" si="74"/>
        <v>-0.27395958334242082</v>
      </c>
      <c r="Q288" s="62">
        <f t="shared" si="75"/>
        <v>0.3635566464078448</v>
      </c>
      <c r="S288" s="88">
        <v>286</v>
      </c>
      <c r="T288" s="88">
        <f t="shared" si="79"/>
        <v>4.9916416607037828</v>
      </c>
      <c r="U288" s="88">
        <f t="shared" si="76"/>
        <v>1.0568151827388128</v>
      </c>
      <c r="V288" s="88">
        <f t="shared" si="77"/>
        <v>0.38906939352418479</v>
      </c>
      <c r="X288" s="89">
        <v>286</v>
      </c>
      <c r="Y288" s="89">
        <f t="shared" si="80"/>
        <v>4.9916416607037828</v>
      </c>
      <c r="Z288" s="89">
        <f t="shared" si="72"/>
        <v>1.2394549049670935</v>
      </c>
      <c r="AA288" s="89">
        <f t="shared" si="73"/>
        <v>0.33669829591895495</v>
      </c>
      <c r="AC288" s="90">
        <v>278</v>
      </c>
      <c r="AD288" s="90">
        <f t="shared" si="89"/>
        <v>4.8520153205442362</v>
      </c>
      <c r="AE288" s="90">
        <f t="shared" si="87"/>
        <v>0.66335034952530358</v>
      </c>
      <c r="AF288" s="90">
        <f t="shared" si="88"/>
        <v>0.41001023163456241</v>
      </c>
      <c r="AH288" s="85">
        <v>285</v>
      </c>
      <c r="AI288" s="85">
        <f t="shared" si="85"/>
        <v>4.9741883681838388</v>
      </c>
      <c r="AJ288" s="85">
        <f t="shared" si="81"/>
        <v>0.63832801401411476</v>
      </c>
      <c r="AK288" s="85">
        <f t="shared" si="82"/>
        <v>0.54718915559256842</v>
      </c>
      <c r="AM288" s="94">
        <v>285</v>
      </c>
      <c r="AN288" s="94">
        <f t="shared" si="86"/>
        <v>4.9741883681838388</v>
      </c>
      <c r="AO288" s="94">
        <f t="shared" si="83"/>
        <v>0.71026117073168127</v>
      </c>
      <c r="AP288" s="94">
        <f t="shared" si="84"/>
        <v>0.71593710974913316</v>
      </c>
    </row>
    <row r="289" spans="14:42" x14ac:dyDescent="0.35">
      <c r="N289" s="62">
        <v>287</v>
      </c>
      <c r="O289" s="62">
        <f t="shared" si="78"/>
        <v>5.0090949532237259</v>
      </c>
      <c r="P289" s="62">
        <f t="shared" si="74"/>
        <v>-0.27254685544946505</v>
      </c>
      <c r="Q289" s="62">
        <f t="shared" si="75"/>
        <v>0.36832593584597995</v>
      </c>
      <c r="S289" s="88">
        <v>287</v>
      </c>
      <c r="T289" s="88">
        <f t="shared" si="79"/>
        <v>5.0090949532237259</v>
      </c>
      <c r="U289" s="88">
        <f t="shared" si="76"/>
        <v>1.0583270494312744</v>
      </c>
      <c r="V289" s="88">
        <f t="shared" si="77"/>
        <v>0.39417336994043467</v>
      </c>
      <c r="X289" s="89">
        <v>287</v>
      </c>
      <c r="Y289" s="89">
        <f t="shared" si="80"/>
        <v>5.0090949532237259</v>
      </c>
      <c r="Z289" s="89">
        <f t="shared" si="72"/>
        <v>1.2400249530642511</v>
      </c>
      <c r="AA289" s="89">
        <f t="shared" si="73"/>
        <v>0.33862274604311471</v>
      </c>
      <c r="AC289" s="90">
        <v>279</v>
      </c>
      <c r="AD289" s="90">
        <f t="shared" si="89"/>
        <v>4.8694686130641793</v>
      </c>
      <c r="AE289" s="90">
        <f t="shared" si="87"/>
        <v>0.66344321973857512</v>
      </c>
      <c r="AF289" s="90">
        <f t="shared" si="88"/>
        <v>0.41063164074144831</v>
      </c>
      <c r="AH289" s="85">
        <v>286</v>
      </c>
      <c r="AI289" s="85">
        <f t="shared" si="85"/>
        <v>4.9916416607037828</v>
      </c>
      <c r="AJ289" s="85">
        <f t="shared" si="81"/>
        <v>0.63839797596937609</v>
      </c>
      <c r="AK289" s="85">
        <f t="shared" si="82"/>
        <v>0.54744143025328562</v>
      </c>
      <c r="AM289" s="94">
        <v>286</v>
      </c>
      <c r="AN289" s="94">
        <f t="shared" si="86"/>
        <v>4.9916416607037828</v>
      </c>
      <c r="AO289" s="94">
        <f t="shared" si="83"/>
        <v>0.71033113268694259</v>
      </c>
      <c r="AP289" s="94">
        <f t="shared" si="84"/>
        <v>0.71618938440985036</v>
      </c>
    </row>
    <row r="290" spans="14:42" x14ac:dyDescent="0.35">
      <c r="N290" s="62">
        <v>288</v>
      </c>
      <c r="O290" s="62">
        <f t="shared" si="78"/>
        <v>5.026548245743669</v>
      </c>
      <c r="P290" s="62">
        <f t="shared" si="74"/>
        <v>-0.27105110714411879</v>
      </c>
      <c r="Q290" s="62">
        <f t="shared" si="75"/>
        <v>0.37306984339685995</v>
      </c>
      <c r="S290" s="88">
        <v>288</v>
      </c>
      <c r="T290" s="88">
        <f t="shared" si="79"/>
        <v>5.026548245743669</v>
      </c>
      <c r="U290" s="88">
        <f t="shared" si="76"/>
        <v>1.0599277625299783</v>
      </c>
      <c r="V290" s="88">
        <f t="shared" si="77"/>
        <v>0.39925018328435891</v>
      </c>
      <c r="X290" s="89">
        <v>288</v>
      </c>
      <c r="Y290" s="89">
        <f t="shared" si="80"/>
        <v>5.026548245743669</v>
      </c>
      <c r="Z290" s="89">
        <f t="shared" si="72"/>
        <v>1.2406285006260573</v>
      </c>
      <c r="AA290" s="89">
        <f t="shared" si="73"/>
        <v>0.34053695435311893</v>
      </c>
      <c r="AC290" s="90">
        <v>280</v>
      </c>
      <c r="AD290" s="90">
        <f t="shared" si="89"/>
        <v>4.8869219055841224</v>
      </c>
      <c r="AE290" s="90">
        <f t="shared" si="87"/>
        <v>0.66354692089156053</v>
      </c>
      <c r="AF290" s="90">
        <f t="shared" si="88"/>
        <v>0.41125133439600953</v>
      </c>
      <c r="AH290" s="85">
        <v>287</v>
      </c>
      <c r="AI290" s="85">
        <f t="shared" si="85"/>
        <v>5.0090949532237259</v>
      </c>
      <c r="AJ290" s="85">
        <f t="shared" si="81"/>
        <v>0.63847233006900528</v>
      </c>
      <c r="AK290" s="85">
        <f t="shared" si="82"/>
        <v>0.54769244548687168</v>
      </c>
      <c r="AM290" s="94">
        <v>287</v>
      </c>
      <c r="AN290" s="94">
        <f t="shared" si="86"/>
        <v>5.0090949532237259</v>
      </c>
      <c r="AO290" s="94">
        <f t="shared" si="83"/>
        <v>0.71040548678657178</v>
      </c>
      <c r="AP290" s="94">
        <f t="shared" si="84"/>
        <v>0.71644039964343642</v>
      </c>
    </row>
    <row r="291" spans="14:42" x14ac:dyDescent="0.35">
      <c r="N291" s="62">
        <v>289</v>
      </c>
      <c r="O291" s="62">
        <f t="shared" si="78"/>
        <v>5.0440015382636121</v>
      </c>
      <c r="P291" s="62">
        <f t="shared" si="74"/>
        <v>-0.26947279404580532</v>
      </c>
      <c r="Q291" s="62">
        <f t="shared" si="75"/>
        <v>0.37778692402028952</v>
      </c>
      <c r="S291" s="88">
        <v>289</v>
      </c>
      <c r="T291" s="88">
        <f t="shared" si="79"/>
        <v>5.0440015382636121</v>
      </c>
      <c r="U291" s="88">
        <f t="shared" si="76"/>
        <v>1.0616168344422086</v>
      </c>
      <c r="V291" s="88">
        <f t="shared" si="77"/>
        <v>0.40429828710943266</v>
      </c>
      <c r="X291" s="89">
        <v>289</v>
      </c>
      <c r="Y291" s="89">
        <f t="shared" si="80"/>
        <v>5.0440015382636121</v>
      </c>
      <c r="Z291" s="89">
        <f t="shared" si="72"/>
        <v>1.2412653638060787</v>
      </c>
      <c r="AA291" s="89">
        <f t="shared" si="73"/>
        <v>0.34244033776257299</v>
      </c>
      <c r="AC291" s="90">
        <v>281</v>
      </c>
      <c r="AD291" s="90">
        <f t="shared" si="89"/>
        <v>4.9043751981040664</v>
      </c>
      <c r="AE291" s="90">
        <f t="shared" si="87"/>
        <v>0.66366142139588413</v>
      </c>
      <c r="AF291" s="90">
        <f t="shared" si="88"/>
        <v>0.41186912383355567</v>
      </c>
      <c r="AH291" s="85">
        <v>288</v>
      </c>
      <c r="AI291" s="85">
        <f t="shared" si="85"/>
        <v>5.026548245743669</v>
      </c>
      <c r="AJ291" s="85">
        <f t="shared" si="81"/>
        <v>0.63855105366402354</v>
      </c>
      <c r="AK291" s="85">
        <f t="shared" si="82"/>
        <v>0.54794212483165483</v>
      </c>
      <c r="AM291" s="94">
        <v>288</v>
      </c>
      <c r="AN291" s="94">
        <f t="shared" si="86"/>
        <v>5.026548245743669</v>
      </c>
      <c r="AO291" s="94">
        <f t="shared" si="83"/>
        <v>0.71048421038159004</v>
      </c>
      <c r="AP291" s="94">
        <f t="shared" si="84"/>
        <v>0.71669007898821957</v>
      </c>
    </row>
    <row r="292" spans="14:42" x14ac:dyDescent="0.35">
      <c r="N292" s="62">
        <v>290</v>
      </c>
      <c r="O292" s="62">
        <f t="shared" si="78"/>
        <v>5.0614548307835561</v>
      </c>
      <c r="P292" s="62">
        <f t="shared" si="74"/>
        <v>-0.26781239692398384</v>
      </c>
      <c r="Q292" s="62">
        <f t="shared" si="75"/>
        <v>0.38247574084781566</v>
      </c>
      <c r="S292" s="88">
        <v>290</v>
      </c>
      <c r="T292" s="88">
        <f t="shared" si="79"/>
        <v>5.0614548307835561</v>
      </c>
      <c r="U292" s="88">
        <f t="shared" si="76"/>
        <v>1.063393750660298</v>
      </c>
      <c r="V292" s="88">
        <f t="shared" si="77"/>
        <v>0.40931614371432901</v>
      </c>
      <c r="X292" s="89">
        <v>290</v>
      </c>
      <c r="Y292" s="89">
        <f t="shared" si="80"/>
        <v>5.0614548307835561</v>
      </c>
      <c r="Z292" s="89">
        <f t="shared" si="72"/>
        <v>1.2419353486096205</v>
      </c>
      <c r="AA292" s="89">
        <f t="shared" si="73"/>
        <v>0.34433231648245194</v>
      </c>
      <c r="AC292" s="90">
        <v>282</v>
      </c>
      <c r="AD292" s="90">
        <f t="shared" si="89"/>
        <v>4.9218284906240095</v>
      </c>
      <c r="AE292" s="90">
        <f t="shared" si="87"/>
        <v>0.66378668637358307</v>
      </c>
      <c r="AF292" s="90">
        <f t="shared" si="88"/>
        <v>0.41248482086943938</v>
      </c>
      <c r="AH292" s="85">
        <v>289</v>
      </c>
      <c r="AI292" s="85">
        <f t="shared" si="85"/>
        <v>5.0440015382636121</v>
      </c>
      <c r="AJ292" s="85">
        <f t="shared" si="81"/>
        <v>0.63863412277446108</v>
      </c>
      <c r="AK292" s="85">
        <f t="shared" si="82"/>
        <v>0.5481903922328879</v>
      </c>
      <c r="AM292" s="94">
        <v>289</v>
      </c>
      <c r="AN292" s="94">
        <f t="shared" si="86"/>
        <v>5.0440015382636121</v>
      </c>
      <c r="AO292" s="94">
        <f t="shared" si="83"/>
        <v>0.71056727949202758</v>
      </c>
      <c r="AP292" s="94">
        <f t="shared" si="84"/>
        <v>0.71693834638945264</v>
      </c>
    </row>
    <row r="293" spans="14:42" x14ac:dyDescent="0.35">
      <c r="N293" s="62">
        <v>291</v>
      </c>
      <c r="O293" s="62">
        <f t="shared" si="78"/>
        <v>5.0789081233034992</v>
      </c>
      <c r="P293" s="62">
        <f t="shared" si="74"/>
        <v>-0.26607042155170246</v>
      </c>
      <c r="Q293" s="62">
        <f t="shared" si="75"/>
        <v>0.38713486562041055</v>
      </c>
      <c r="S293" s="88">
        <v>291</v>
      </c>
      <c r="T293" s="88">
        <f t="shared" si="79"/>
        <v>5.0789081233034992</v>
      </c>
      <c r="U293" s="88">
        <f t="shared" si="76"/>
        <v>1.0652579699183535</v>
      </c>
      <c r="V293" s="88">
        <f t="shared" si="77"/>
        <v>0.41430222461131661</v>
      </c>
      <c r="X293" s="89">
        <v>291</v>
      </c>
      <c r="Y293" s="89">
        <f t="shared" si="80"/>
        <v>5.0789081233034992</v>
      </c>
      <c r="Z293" s="89">
        <f t="shared" si="72"/>
        <v>1.242638250952822</v>
      </c>
      <c r="AA293" s="89">
        <f t="shared" si="73"/>
        <v>0.34621231419770954</v>
      </c>
      <c r="AC293" s="90">
        <v>283</v>
      </c>
      <c r="AD293" s="90">
        <f t="shared" si="89"/>
        <v>4.9392817831439526</v>
      </c>
      <c r="AE293" s="90">
        <f t="shared" si="87"/>
        <v>0.66392267766773161</v>
      </c>
      <c r="AF293" s="90">
        <f t="shared" si="88"/>
        <v>0.41309823795637918</v>
      </c>
      <c r="AH293" s="85">
        <v>290</v>
      </c>
      <c r="AI293" s="85">
        <f t="shared" si="85"/>
        <v>5.0614548307835561</v>
      </c>
      <c r="AJ293" s="85">
        <f t="shared" si="81"/>
        <v>0.63872151209666217</v>
      </c>
      <c r="AK293" s="85">
        <f t="shared" si="82"/>
        <v>0.54843717206591569</v>
      </c>
      <c r="AM293" s="94">
        <v>290</v>
      </c>
      <c r="AN293" s="94">
        <f t="shared" si="86"/>
        <v>5.0614548307835561</v>
      </c>
      <c r="AO293" s="94">
        <f t="shared" si="83"/>
        <v>0.71065466881422867</v>
      </c>
      <c r="AP293" s="94">
        <f t="shared" si="84"/>
        <v>0.71718512622248043</v>
      </c>
    </row>
    <row r="294" spans="14:42" x14ac:dyDescent="0.35">
      <c r="N294" s="62">
        <v>292</v>
      </c>
      <c r="O294" s="62">
        <f t="shared" si="78"/>
        <v>5.0963614158234423</v>
      </c>
      <c r="P294" s="62">
        <f t="shared" si="74"/>
        <v>-0.2642473985515344</v>
      </c>
      <c r="Q294" s="62">
        <f t="shared" si="75"/>
        <v>0.39176287912353486</v>
      </c>
      <c r="S294" s="88">
        <v>292</v>
      </c>
      <c r="T294" s="88">
        <f t="shared" si="79"/>
        <v>5.0963614158234423</v>
      </c>
      <c r="U294" s="88">
        <f t="shared" si="76"/>
        <v>1.0672089243571299</v>
      </c>
      <c r="V294" s="88">
        <f t="shared" si="77"/>
        <v>0.41925501099185314</v>
      </c>
      <c r="X294" s="89">
        <v>292</v>
      </c>
      <c r="Y294" s="89">
        <f t="shared" si="80"/>
        <v>5.0963614158234423</v>
      </c>
      <c r="Z294" s="89">
        <f t="shared" si="72"/>
        <v>1.2433738567248196</v>
      </c>
      <c r="AA294" s="89">
        <f t="shared" si="73"/>
        <v>0.34807975824282988</v>
      </c>
      <c r="AC294" s="90">
        <v>284</v>
      </c>
      <c r="AD294" s="90">
        <f t="shared" si="89"/>
        <v>4.9567350756638957</v>
      </c>
      <c r="AE294" s="90">
        <f t="shared" si="87"/>
        <v>0.66406935385406418</v>
      </c>
      <c r="AF294" s="90">
        <f t="shared" si="88"/>
        <v>0.41370918824158803</v>
      </c>
      <c r="AH294" s="85">
        <v>291</v>
      </c>
      <c r="AI294" s="85">
        <f t="shared" si="85"/>
        <v>5.0789081233034992</v>
      </c>
      <c r="AJ294" s="85">
        <f t="shared" si="81"/>
        <v>0.63881319501099276</v>
      </c>
      <c r="AK294" s="85">
        <f t="shared" si="82"/>
        <v>0.54868238915921008</v>
      </c>
      <c r="AM294" s="94">
        <v>291</v>
      </c>
      <c r="AN294" s="94">
        <f t="shared" si="86"/>
        <v>5.0789081233034992</v>
      </c>
      <c r="AO294" s="94">
        <f t="shared" si="83"/>
        <v>0.71074635172855927</v>
      </c>
      <c r="AP294" s="94">
        <f t="shared" si="84"/>
        <v>0.71743034331577482</v>
      </c>
    </row>
    <row r="295" spans="14:42" x14ac:dyDescent="0.35">
      <c r="N295" s="62">
        <v>293</v>
      </c>
      <c r="O295" s="62">
        <f t="shared" si="78"/>
        <v>5.1138147083433854</v>
      </c>
      <c r="P295" s="62">
        <f t="shared" si="74"/>
        <v>-0.26234388323394553</v>
      </c>
      <c r="Q295" s="62">
        <f t="shared" si="75"/>
        <v>0.39635837161944293</v>
      </c>
      <c r="S295" s="88">
        <v>293</v>
      </c>
      <c r="T295" s="88">
        <f t="shared" si="79"/>
        <v>5.1138147083433854</v>
      </c>
      <c r="U295" s="88">
        <f t="shared" si="76"/>
        <v>1.0692460196970057</v>
      </c>
      <c r="V295" s="88">
        <f t="shared" si="77"/>
        <v>0.42417299418922838</v>
      </c>
      <c r="X295" s="89">
        <v>293</v>
      </c>
      <c r="Y295" s="89">
        <f t="shared" si="80"/>
        <v>5.1138147083433854</v>
      </c>
      <c r="Z295" s="89">
        <f t="shared" si="72"/>
        <v>1.2441419418529693</v>
      </c>
      <c r="AA295" s="89">
        <f t="shared" si="73"/>
        <v>0.34993407977626645</v>
      </c>
      <c r="AC295" s="90">
        <v>285</v>
      </c>
      <c r="AD295" s="90">
        <f t="shared" si="89"/>
        <v>4.9741883681838388</v>
      </c>
      <c r="AE295" s="90">
        <f t="shared" si="87"/>
        <v>0.66422667025359361</v>
      </c>
      <c r="AF295" s="90">
        <f t="shared" si="88"/>
        <v>0.41431748562369075</v>
      </c>
      <c r="AH295" s="85">
        <v>292</v>
      </c>
      <c r="AI295" s="85">
        <f t="shared" si="85"/>
        <v>5.0963614158234423</v>
      </c>
      <c r="AJ295" s="85">
        <f t="shared" si="81"/>
        <v>0.63890914358994899</v>
      </c>
      <c r="AK295" s="85">
        <f t="shared" si="82"/>
        <v>0.54892596881726929</v>
      </c>
      <c r="AM295" s="94">
        <v>292</v>
      </c>
      <c r="AN295" s="94">
        <f t="shared" si="86"/>
        <v>5.0963614158234423</v>
      </c>
      <c r="AO295" s="94">
        <f t="shared" si="83"/>
        <v>0.7108423003075155</v>
      </c>
      <c r="AP295" s="94">
        <f t="shared" si="84"/>
        <v>0.71767392297383403</v>
      </c>
    </row>
    <row r="296" spans="14:42" x14ac:dyDescent="0.35">
      <c r="N296" s="62">
        <v>294</v>
      </c>
      <c r="O296" s="62">
        <f t="shared" si="78"/>
        <v>5.1312680008633285</v>
      </c>
      <c r="P296" s="62">
        <f t="shared" si="74"/>
        <v>-0.26036045542814129</v>
      </c>
      <c r="Q296" s="62">
        <f t="shared" si="75"/>
        <v>0.40091994327660291</v>
      </c>
      <c r="S296" s="88">
        <v>294</v>
      </c>
      <c r="T296" s="88">
        <f t="shared" si="79"/>
        <v>5.1312680008633285</v>
      </c>
      <c r="U296" s="88">
        <f t="shared" si="76"/>
        <v>1.0713686354190068</v>
      </c>
      <c r="V296" s="88">
        <f t="shared" si="77"/>
        <v>0.42905467613811893</v>
      </c>
      <c r="X296" s="89">
        <v>294</v>
      </c>
      <c r="Y296" s="89">
        <f t="shared" si="80"/>
        <v>5.1312680008633285</v>
      </c>
      <c r="Z296" s="89">
        <f t="shared" si="72"/>
        <v>1.244942272371101</v>
      </c>
      <c r="AA296" s="89">
        <f t="shared" si="73"/>
        <v>0.35177471395371696</v>
      </c>
      <c r="AC296" s="90">
        <v>286</v>
      </c>
      <c r="AD296" s="90">
        <f t="shared" si="89"/>
        <v>4.9916416607037828</v>
      </c>
      <c r="AE296" s="90">
        <f t="shared" si="87"/>
        <v>0.66439457894622056</v>
      </c>
      <c r="AF296" s="90">
        <f t="shared" si="88"/>
        <v>0.414922944809412</v>
      </c>
      <c r="AH296" s="85">
        <v>293</v>
      </c>
      <c r="AI296" s="85">
        <f t="shared" si="85"/>
        <v>5.1138147083433854</v>
      </c>
      <c r="AJ296" s="85">
        <f t="shared" si="81"/>
        <v>0.63900932860666426</v>
      </c>
      <c r="AK296" s="85">
        <f t="shared" si="82"/>
        <v>0.54916783684336967</v>
      </c>
      <c r="AM296" s="94">
        <v>293</v>
      </c>
      <c r="AN296" s="94">
        <f t="shared" si="86"/>
        <v>5.1138147083433854</v>
      </c>
      <c r="AO296" s="94">
        <f t="shared" si="83"/>
        <v>0.71094248532423077</v>
      </c>
      <c r="AP296" s="94">
        <f t="shared" si="84"/>
        <v>0.71791579099993441</v>
      </c>
    </row>
    <row r="297" spans="14:42" x14ac:dyDescent="0.35">
      <c r="N297" s="62">
        <v>295</v>
      </c>
      <c r="O297" s="62">
        <f t="shared" si="78"/>
        <v>5.1487212933832724</v>
      </c>
      <c r="P297" s="62">
        <f t="shared" si="74"/>
        <v>-0.25829771930544521</v>
      </c>
      <c r="Q297" s="62">
        <f t="shared" si="75"/>
        <v>0.40544620459609937</v>
      </c>
      <c r="S297" s="88">
        <v>295</v>
      </c>
      <c r="T297" s="88">
        <f t="shared" si="79"/>
        <v>5.1487212933832724</v>
      </c>
      <c r="U297" s="88">
        <f t="shared" si="76"/>
        <v>1.0735761249538218</v>
      </c>
      <c r="V297" s="88">
        <f t="shared" si="77"/>
        <v>0.43389856983091335</v>
      </c>
      <c r="X297" s="89">
        <v>295</v>
      </c>
      <c r="Y297" s="89">
        <f t="shared" si="80"/>
        <v>5.1487212933832724</v>
      </c>
      <c r="Z297" s="89">
        <f t="shared" si="72"/>
        <v>1.2457746044907854</v>
      </c>
      <c r="AA297" s="89">
        <f t="shared" si="73"/>
        <v>0.35360110010018042</v>
      </c>
      <c r="AC297" s="90">
        <v>287</v>
      </c>
      <c r="AD297" s="90">
        <f t="shared" si="89"/>
        <v>5.0090949532237259</v>
      </c>
      <c r="AE297" s="90">
        <f t="shared" si="87"/>
        <v>0.66457302878533075</v>
      </c>
      <c r="AF297" s="90">
        <f t="shared" si="88"/>
        <v>0.41552538137001854</v>
      </c>
      <c r="AH297" s="85">
        <v>294</v>
      </c>
      <c r="AI297" s="85">
        <f t="shared" si="85"/>
        <v>5.1312680008633285</v>
      </c>
      <c r="AJ297" s="85">
        <f t="shared" si="81"/>
        <v>0.6391137195438118</v>
      </c>
      <c r="AK297" s="85">
        <f t="shared" si="82"/>
        <v>0.54940791956216761</v>
      </c>
      <c r="AM297" s="94">
        <v>294</v>
      </c>
      <c r="AN297" s="94">
        <f t="shared" si="86"/>
        <v>5.1312680008633285</v>
      </c>
      <c r="AO297" s="94">
        <f t="shared" si="83"/>
        <v>0.7110468762613783</v>
      </c>
      <c r="AP297" s="94">
        <f t="shared" si="84"/>
        <v>0.71815587371873235</v>
      </c>
    </row>
    <row r="298" spans="14:42" x14ac:dyDescent="0.35">
      <c r="N298" s="62">
        <v>296</v>
      </c>
      <c r="O298" s="62">
        <f t="shared" si="78"/>
        <v>5.1661745859032155</v>
      </c>
      <c r="P298" s="62">
        <f t="shared" si="74"/>
        <v>-0.25615630319526256</v>
      </c>
      <c r="Q298" s="62">
        <f t="shared" si="75"/>
        <v>0.40993577683488702</v>
      </c>
      <c r="S298" s="88">
        <v>296</v>
      </c>
      <c r="T298" s="88">
        <f t="shared" si="79"/>
        <v>5.1661745859032155</v>
      </c>
      <c r="U298" s="88">
        <f t="shared" si="76"/>
        <v>1.075867815878754</v>
      </c>
      <c r="V298" s="88">
        <f t="shared" si="77"/>
        <v>0.43870319977066863</v>
      </c>
      <c r="X298" s="89">
        <v>296</v>
      </c>
      <c r="Y298" s="89">
        <f t="shared" si="80"/>
        <v>5.1661745859032155</v>
      </c>
      <c r="Z298" s="89">
        <f t="shared" si="72"/>
        <v>1.2466386846755959</v>
      </c>
      <c r="AA298" s="89">
        <f t="shared" si="73"/>
        <v>0.35541268188074387</v>
      </c>
      <c r="AC298" s="90">
        <v>288</v>
      </c>
      <c r="AD298" s="90">
        <f t="shared" si="89"/>
        <v>5.026548245743669</v>
      </c>
      <c r="AE298" s="90">
        <f t="shared" si="87"/>
        <v>0.66476196541337451</v>
      </c>
      <c r="AF298" s="90">
        <f t="shared" si="88"/>
        <v>0.4161246117974981</v>
      </c>
      <c r="AH298" s="85">
        <v>295</v>
      </c>
      <c r="AI298" s="85">
        <f t="shared" si="85"/>
        <v>5.1487212933832724</v>
      </c>
      <c r="AJ298" s="85">
        <f t="shared" si="81"/>
        <v>0.63922228460290109</v>
      </c>
      <c r="AK298" s="85">
        <f t="shared" si="82"/>
        <v>0.54964614384214106</v>
      </c>
      <c r="AM298" s="94">
        <v>295</v>
      </c>
      <c r="AN298" s="94">
        <f t="shared" si="86"/>
        <v>5.1487212933832724</v>
      </c>
      <c r="AO298" s="94">
        <f t="shared" si="83"/>
        <v>0.7111554413204676</v>
      </c>
      <c r="AP298" s="94">
        <f t="shared" si="84"/>
        <v>0.71839409799870579</v>
      </c>
    </row>
    <row r="299" spans="14:42" x14ac:dyDescent="0.35">
      <c r="N299" s="62">
        <v>297</v>
      </c>
      <c r="O299" s="62">
        <f t="shared" si="78"/>
        <v>5.1836278784231586</v>
      </c>
      <c r="P299" s="62">
        <f t="shared" si="74"/>
        <v>-0.25393685939368482</v>
      </c>
      <c r="Q299" s="62">
        <f t="shared" si="75"/>
        <v>0.41438729242577077</v>
      </c>
      <c r="S299" s="88">
        <v>297</v>
      </c>
      <c r="T299" s="88">
        <f t="shared" si="79"/>
        <v>5.1836278784231586</v>
      </c>
      <c r="U299" s="88">
        <f t="shared" si="76"/>
        <v>1.0782430101225478</v>
      </c>
      <c r="V299" s="88">
        <f t="shared" si="77"/>
        <v>0.44346710242056175</v>
      </c>
      <c r="X299" s="89">
        <v>297</v>
      </c>
      <c r="Y299" s="89">
        <f t="shared" si="80"/>
        <v>5.1836278784231586</v>
      </c>
      <c r="Z299" s="89">
        <f t="shared" si="72"/>
        <v>1.2475342497183377</v>
      </c>
      <c r="AA299" s="89">
        <f t="shared" si="73"/>
        <v>0.35720890747004785</v>
      </c>
      <c r="AC299" s="90">
        <v>289</v>
      </c>
      <c r="AD299" s="90">
        <f t="shared" si="89"/>
        <v>5.0440015382636121</v>
      </c>
      <c r="AE299" s="90">
        <f t="shared" si="87"/>
        <v>0.66496133127842461</v>
      </c>
      <c r="AF299" s="90">
        <f t="shared" si="88"/>
        <v>0.41672045356045767</v>
      </c>
      <c r="AH299" s="85">
        <v>296</v>
      </c>
      <c r="AI299" s="85">
        <f t="shared" si="85"/>
        <v>5.1661745859032155</v>
      </c>
      <c r="AJ299" s="85">
        <f t="shared" si="81"/>
        <v>0.63933499071396338</v>
      </c>
      <c r="AK299" s="85">
        <f t="shared" si="82"/>
        <v>0.54988243711786677</v>
      </c>
      <c r="AM299" s="94">
        <v>296</v>
      </c>
      <c r="AN299" s="94">
        <f t="shared" si="86"/>
        <v>5.1661745859032155</v>
      </c>
      <c r="AO299" s="94">
        <f t="shared" si="83"/>
        <v>0.71126814743152988</v>
      </c>
      <c r="AP299" s="94">
        <f t="shared" si="84"/>
        <v>0.71863039127443151</v>
      </c>
    </row>
    <row r="300" spans="14:42" x14ac:dyDescent="0.35">
      <c r="N300" s="62">
        <v>298</v>
      </c>
      <c r="O300" s="62">
        <f t="shared" si="78"/>
        <v>5.2010811709431017</v>
      </c>
      <c r="P300" s="62">
        <f t="shared" si="74"/>
        <v>-0.25164006396479421</v>
      </c>
      <c r="Q300" s="62">
        <f t="shared" si="75"/>
        <v>0.4187993953939787</v>
      </c>
      <c r="S300" s="88">
        <v>298</v>
      </c>
      <c r="T300" s="88">
        <f t="shared" si="79"/>
        <v>5.2010811709431017</v>
      </c>
      <c r="U300" s="88">
        <f t="shared" si="76"/>
        <v>1.0807009841780273</v>
      </c>
      <c r="V300" s="88">
        <f t="shared" si="77"/>
        <v>0.44818882664969656</v>
      </c>
      <c r="X300" s="89">
        <v>298</v>
      </c>
      <c r="Y300" s="89">
        <f t="shared" si="80"/>
        <v>5.2010811709431017</v>
      </c>
      <c r="Z300" s="89">
        <f t="shared" si="72"/>
        <v>1.2484610268212235</v>
      </c>
      <c r="AA300" s="89">
        <f t="shared" si="73"/>
        <v>0.35898922972037739</v>
      </c>
      <c r="AC300" s="90">
        <v>290</v>
      </c>
      <c r="AD300" s="90">
        <f t="shared" si="89"/>
        <v>5.0614548307835561</v>
      </c>
      <c r="AE300" s="90">
        <f t="shared" si="87"/>
        <v>0.66517106565170736</v>
      </c>
      <c r="AF300" s="90">
        <f t="shared" si="88"/>
        <v>0.41731272515972412</v>
      </c>
      <c r="AH300" s="85">
        <v>297</v>
      </c>
      <c r="AI300" s="85">
        <f t="shared" si="85"/>
        <v>5.1836278784231586</v>
      </c>
      <c r="AJ300" s="85">
        <f t="shared" si="81"/>
        <v>0.63945180354562536</v>
      </c>
      <c r="AK300" s="85">
        <f t="shared" si="82"/>
        <v>0.55011672741212381</v>
      </c>
      <c r="AM300" s="94">
        <v>297</v>
      </c>
      <c r="AN300" s="94">
        <f t="shared" si="86"/>
        <v>5.1836278784231586</v>
      </c>
      <c r="AO300" s="94">
        <f t="shared" si="83"/>
        <v>0.71138496026319187</v>
      </c>
      <c r="AP300" s="94">
        <f t="shared" si="84"/>
        <v>0.71886468156868855</v>
      </c>
    </row>
    <row r="301" spans="14:42" x14ac:dyDescent="0.35">
      <c r="N301" s="62">
        <v>299</v>
      </c>
      <c r="O301" s="62">
        <f t="shared" si="78"/>
        <v>5.2185344634630457</v>
      </c>
      <c r="P301" s="62">
        <f t="shared" si="74"/>
        <v>-0.24926661653472773</v>
      </c>
      <c r="Q301" s="62">
        <f t="shared" si="75"/>
        <v>0.42317074177020608</v>
      </c>
      <c r="S301" s="88">
        <v>299</v>
      </c>
      <c r="T301" s="88">
        <f t="shared" si="79"/>
        <v>5.2185344634630457</v>
      </c>
      <c r="U301" s="88">
        <f t="shared" si="76"/>
        <v>1.0832409893224844</v>
      </c>
      <c r="V301" s="88">
        <f t="shared" si="77"/>
        <v>0.45286693417513285</v>
      </c>
      <c r="X301" s="89">
        <v>299</v>
      </c>
      <c r="Y301" s="89">
        <f t="shared" si="80"/>
        <v>5.2185344634630457</v>
      </c>
      <c r="Z301" s="89">
        <f t="shared" si="72"/>
        <v>1.2494187336789695</v>
      </c>
      <c r="AA301" s="89">
        <f t="shared" si="73"/>
        <v>0.3607531063283288</v>
      </c>
      <c r="AC301" s="90">
        <v>291</v>
      </c>
      <c r="AD301" s="90">
        <f t="shared" si="89"/>
        <v>5.0789081233034992</v>
      </c>
      <c r="AE301" s="90">
        <f t="shared" si="87"/>
        <v>0.66539110464610085</v>
      </c>
      <c r="AF301" s="90">
        <f t="shared" si="88"/>
        <v>0.41790124618363084</v>
      </c>
      <c r="AH301" s="85">
        <v>298</v>
      </c>
      <c r="AI301" s="85">
        <f t="shared" si="85"/>
        <v>5.2010811709431017</v>
      </c>
      <c r="AJ301" s="85">
        <f t="shared" si="81"/>
        <v>0.63957268751556695</v>
      </c>
      <c r="AK301" s="85">
        <f t="shared" si="82"/>
        <v>0.55034894335781892</v>
      </c>
      <c r="AM301" s="94">
        <v>298</v>
      </c>
      <c r="AN301" s="94">
        <f t="shared" si="86"/>
        <v>5.2010811709431017</v>
      </c>
      <c r="AO301" s="94">
        <f t="shared" si="83"/>
        <v>0.71150584423313346</v>
      </c>
      <c r="AP301" s="94">
        <f t="shared" si="84"/>
        <v>0.71909689751438366</v>
      </c>
    </row>
    <row r="302" spans="14:42" x14ac:dyDescent="0.35">
      <c r="N302" s="62">
        <v>300</v>
      </c>
      <c r="O302" s="62">
        <f t="shared" si="78"/>
        <v>5.2359877559829888</v>
      </c>
      <c r="P302" s="62">
        <f t="shared" si="74"/>
        <v>-0.24681724007856498</v>
      </c>
      <c r="Q302" s="62">
        <f t="shared" si="75"/>
        <v>0.42749999999999999</v>
      </c>
      <c r="S302" s="88">
        <v>300</v>
      </c>
      <c r="T302" s="88">
        <f t="shared" si="79"/>
        <v>5.2359877559829888</v>
      </c>
      <c r="U302" s="88">
        <f t="shared" si="76"/>
        <v>1.0858622518457464</v>
      </c>
      <c r="V302" s="88">
        <f t="shared" si="77"/>
        <v>0.45750000000000002</v>
      </c>
      <c r="X302" s="89">
        <v>300</v>
      </c>
      <c r="Y302" s="89">
        <f t="shared" si="80"/>
        <v>5.2359877559829888</v>
      </c>
      <c r="Z302" s="89">
        <f t="shared" si="72"/>
        <v>1.2504070785647896</v>
      </c>
      <c r="AA302" s="89">
        <f t="shared" si="73"/>
        <v>0.36249999999999999</v>
      </c>
      <c r="AC302" s="90">
        <v>292</v>
      </c>
      <c r="AD302" s="90">
        <f t="shared" si="89"/>
        <v>5.0963614158234423</v>
      </c>
      <c r="AE302" s="90">
        <f t="shared" si="87"/>
        <v>0.66562138123559578</v>
      </c>
      <c r="AF302" s="90">
        <f t="shared" si="88"/>
        <v>0.41848583736297285</v>
      </c>
      <c r="AH302" s="85">
        <v>299</v>
      </c>
      <c r="AI302" s="85">
        <f t="shared" si="85"/>
        <v>5.2185344634630457</v>
      </c>
      <c r="AJ302" s="85">
        <f t="shared" si="81"/>
        <v>0.63969760580135993</v>
      </c>
      <c r="AK302" s="85">
        <f t="shared" si="82"/>
        <v>0.55057901421972566</v>
      </c>
      <c r="AM302" s="94">
        <v>299</v>
      </c>
      <c r="AN302" s="94">
        <f t="shared" si="86"/>
        <v>5.2185344634630457</v>
      </c>
      <c r="AO302" s="94">
        <f t="shared" si="83"/>
        <v>0.71163076251892643</v>
      </c>
      <c r="AP302" s="94">
        <f t="shared" si="84"/>
        <v>0.7193269683762904</v>
      </c>
    </row>
    <row r="303" spans="14:42" x14ac:dyDescent="0.35">
      <c r="N303" s="62">
        <v>301</v>
      </c>
      <c r="O303" s="62">
        <f t="shared" si="78"/>
        <v>5.2534410485029319</v>
      </c>
      <c r="P303" s="62">
        <f t="shared" si="74"/>
        <v>-0.24429268070010199</v>
      </c>
      <c r="Q303" s="62">
        <f t="shared" si="75"/>
        <v>0.43178585134936542</v>
      </c>
      <c r="S303" s="88">
        <v>301</v>
      </c>
      <c r="T303" s="88">
        <f t="shared" si="79"/>
        <v>5.2534410485029319</v>
      </c>
      <c r="U303" s="88">
        <f t="shared" si="76"/>
        <v>1.0885639732858559</v>
      </c>
      <c r="V303" s="88">
        <f t="shared" si="77"/>
        <v>0.46208661284756647</v>
      </c>
      <c r="X303" s="89">
        <v>301</v>
      </c>
      <c r="Y303" s="89">
        <f t="shared" si="80"/>
        <v>5.2534410485029319</v>
      </c>
      <c r="Z303" s="89">
        <f t="shared" si="72"/>
        <v>1.2514257604192571</v>
      </c>
      <c r="AA303" s="89">
        <f t="shared" si="73"/>
        <v>0.36422937861465621</v>
      </c>
      <c r="AC303" s="90">
        <v>293</v>
      </c>
      <c r="AD303" s="90">
        <f t="shared" si="89"/>
        <v>5.1138147083433854</v>
      </c>
      <c r="AE303" s="90">
        <f t="shared" si="87"/>
        <v>0.66586182527571225</v>
      </c>
      <c r="AF303" s="90">
        <f t="shared" si="88"/>
        <v>0.41906632062561389</v>
      </c>
      <c r="AH303" s="85">
        <v>300</v>
      </c>
      <c r="AI303" s="85">
        <f t="shared" si="85"/>
        <v>5.2359877559829888</v>
      </c>
      <c r="AJ303" s="85">
        <f t="shared" si="81"/>
        <v>0.6398265203516843</v>
      </c>
      <c r="AK303" s="85">
        <f t="shared" si="82"/>
        <v>0.55080686991603056</v>
      </c>
      <c r="AM303" s="94">
        <v>300</v>
      </c>
      <c r="AN303" s="94">
        <f t="shared" si="86"/>
        <v>5.2359877559829888</v>
      </c>
      <c r="AO303" s="94">
        <f t="shared" si="83"/>
        <v>0.71175967706925081</v>
      </c>
      <c r="AP303" s="94">
        <f t="shared" si="84"/>
        <v>0.7195548240725953</v>
      </c>
    </row>
    <row r="304" spans="14:42" x14ac:dyDescent="0.35">
      <c r="N304" s="62">
        <v>302</v>
      </c>
      <c r="O304" s="62">
        <f t="shared" si="78"/>
        <v>5.270894341022875</v>
      </c>
      <c r="P304" s="62">
        <f t="shared" si="74"/>
        <v>-0.24169370740458143</v>
      </c>
      <c r="Q304" s="62">
        <f t="shared" si="75"/>
        <v>0.4360269903064633</v>
      </c>
      <c r="S304" s="88">
        <v>302</v>
      </c>
      <c r="T304" s="88">
        <f t="shared" si="79"/>
        <v>5.270894341022875</v>
      </c>
      <c r="U304" s="88">
        <f t="shared" si="76"/>
        <v>1.09134533067229</v>
      </c>
      <c r="V304" s="88">
        <f t="shared" si="77"/>
        <v>0.46662537559112738</v>
      </c>
      <c r="X304" s="89">
        <v>302</v>
      </c>
      <c r="Y304" s="89">
        <f t="shared" si="80"/>
        <v>5.270894341022875</v>
      </c>
      <c r="Z304" s="89">
        <f t="shared" si="72"/>
        <v>1.2524744689420111</v>
      </c>
      <c r="AA304" s="89">
        <f t="shared" si="73"/>
        <v>0.36594071538681855</v>
      </c>
      <c r="AC304" s="90">
        <v>294</v>
      </c>
      <c r="AD304" s="90">
        <f t="shared" si="89"/>
        <v>5.1312680008633285</v>
      </c>
      <c r="AE304" s="90">
        <f t="shared" si="87"/>
        <v>0.66611236352486647</v>
      </c>
      <c r="AF304" s="90">
        <f t="shared" si="88"/>
        <v>0.41964251915072881</v>
      </c>
      <c r="AH304" s="85">
        <v>301</v>
      </c>
      <c r="AI304" s="85">
        <f t="shared" si="85"/>
        <v>5.2534410485029319</v>
      </c>
      <c r="AJ304" s="85">
        <f t="shared" si="81"/>
        <v>0.63995939189791917</v>
      </c>
      <c r="AK304" s="85">
        <f t="shared" si="82"/>
        <v>0.55103244103968141</v>
      </c>
      <c r="AM304" s="94">
        <v>301</v>
      </c>
      <c r="AN304" s="94">
        <f t="shared" si="86"/>
        <v>5.2534410485029319</v>
      </c>
      <c r="AO304" s="94">
        <f t="shared" si="83"/>
        <v>0.71189254861548568</v>
      </c>
      <c r="AP304" s="94">
        <f t="shared" si="84"/>
        <v>0.71978039519624615</v>
      </c>
    </row>
    <row r="305" spans="14:42" x14ac:dyDescent="0.35">
      <c r="N305" s="62">
        <v>303</v>
      </c>
      <c r="O305" s="62">
        <f t="shared" si="78"/>
        <v>5.2883476335428181</v>
      </c>
      <c r="P305" s="62">
        <f t="shared" si="74"/>
        <v>-0.23902111186444588</v>
      </c>
      <c r="Q305" s="62">
        <f t="shared" si="75"/>
        <v>0.44022212497928259</v>
      </c>
      <c r="S305" s="88">
        <v>303</v>
      </c>
      <c r="T305" s="88">
        <f t="shared" si="79"/>
        <v>5.2883476335428181</v>
      </c>
      <c r="U305" s="88">
        <f t="shared" si="76"/>
        <v>1.0942054767766458</v>
      </c>
      <c r="V305" s="88">
        <f t="shared" si="77"/>
        <v>0.47111490567958314</v>
      </c>
      <c r="X305" s="89">
        <v>303</v>
      </c>
      <c r="Y305" s="89">
        <f t="shared" si="80"/>
        <v>5.2883476335428181</v>
      </c>
      <c r="Z305" s="89">
        <f t="shared" si="72"/>
        <v>1.2535528846862762</v>
      </c>
      <c r="AA305" s="89">
        <f t="shared" si="73"/>
        <v>0.36763348902672804</v>
      </c>
      <c r="AC305" s="90">
        <v>295</v>
      </c>
      <c r="AD305" s="90">
        <f t="shared" si="89"/>
        <v>5.1487212933832724</v>
      </c>
      <c r="AE305" s="90">
        <f t="shared" si="87"/>
        <v>0.66637291966668066</v>
      </c>
      <c r="AF305" s="90">
        <f t="shared" si="88"/>
        <v>0.42021425742266522</v>
      </c>
      <c r="AH305" s="85">
        <v>302</v>
      </c>
      <c r="AI305" s="85">
        <f t="shared" si="85"/>
        <v>5.270894341022875</v>
      </c>
      <c r="AJ305" s="85">
        <f t="shared" si="81"/>
        <v>0.64009617996610446</v>
      </c>
      <c r="AK305" s="85">
        <f t="shared" si="82"/>
        <v>0.55125565887952865</v>
      </c>
      <c r="AM305" s="94">
        <v>302</v>
      </c>
      <c r="AN305" s="94">
        <f t="shared" si="86"/>
        <v>5.270894341022875</v>
      </c>
      <c r="AO305" s="94">
        <f t="shared" si="83"/>
        <v>0.71202933668367097</v>
      </c>
      <c r="AP305" s="94">
        <f t="shared" si="84"/>
        <v>0.72000361303609339</v>
      </c>
    </row>
    <row r="306" spans="14:42" x14ac:dyDescent="0.35">
      <c r="N306" s="62">
        <v>304</v>
      </c>
      <c r="O306" s="62">
        <f t="shared" si="78"/>
        <v>5.3058009260627621</v>
      </c>
      <c r="P306" s="62">
        <f t="shared" si="74"/>
        <v>-0.23627570817818686</v>
      </c>
      <c r="Q306" s="62">
        <f t="shared" si="75"/>
        <v>0.44436997748916285</v>
      </c>
      <c r="S306" s="88">
        <v>304</v>
      </c>
      <c r="T306" s="88">
        <f t="shared" si="79"/>
        <v>5.3058009260627621</v>
      </c>
      <c r="U306" s="88">
        <f t="shared" si="76"/>
        <v>1.0971435403707124</v>
      </c>
      <c r="V306" s="88">
        <f t="shared" si="77"/>
        <v>0.47555383555857783</v>
      </c>
      <c r="X306" s="89">
        <v>304</v>
      </c>
      <c r="Y306" s="89">
        <f t="shared" si="80"/>
        <v>5.3058009260627621</v>
      </c>
      <c r="Z306" s="89">
        <f t="shared" si="72"/>
        <v>1.2546606791561703</v>
      </c>
      <c r="AA306" s="89">
        <f t="shared" si="73"/>
        <v>0.36930718389913592</v>
      </c>
      <c r="AC306" s="90">
        <v>296</v>
      </c>
      <c r="AD306" s="90">
        <f t="shared" si="89"/>
        <v>5.1661745859032155</v>
      </c>
      <c r="AE306" s="90">
        <f t="shared" si="87"/>
        <v>0.66664341433323004</v>
      </c>
      <c r="AF306" s="90">
        <f t="shared" si="88"/>
        <v>0.4207813612844068</v>
      </c>
      <c r="AH306" s="85">
        <v>303</v>
      </c>
      <c r="AI306" s="85">
        <f t="shared" si="85"/>
        <v>5.2883476335428181</v>
      </c>
      <c r="AJ306" s="85">
        <f t="shared" si="81"/>
        <v>0.64023684288926952</v>
      </c>
      <c r="AK306" s="85">
        <f t="shared" si="82"/>
        <v>0.55147645544125601</v>
      </c>
      <c r="AM306" s="94">
        <v>303</v>
      </c>
      <c r="AN306" s="94">
        <f t="shared" si="86"/>
        <v>5.2883476335428181</v>
      </c>
      <c r="AO306" s="94">
        <f t="shared" si="83"/>
        <v>0.71216999960683602</v>
      </c>
      <c r="AP306" s="94">
        <f t="shared" si="84"/>
        <v>0.72022440959782075</v>
      </c>
    </row>
    <row r="307" spans="14:42" x14ac:dyDescent="0.35">
      <c r="N307" s="62">
        <v>305</v>
      </c>
      <c r="O307" s="62">
        <f t="shared" si="78"/>
        <v>5.3232542185827052</v>
      </c>
      <c r="P307" s="62">
        <f t="shared" si="74"/>
        <v>-0.23345833262236265</v>
      </c>
      <c r="Q307" s="62">
        <f t="shared" si="75"/>
        <v>0.44846928436004807</v>
      </c>
      <c r="S307" s="88">
        <v>305</v>
      </c>
      <c r="T307" s="88">
        <f t="shared" si="79"/>
        <v>5.3232542185827052</v>
      </c>
      <c r="U307" s="88">
        <f t="shared" si="76"/>
        <v>1.1001586264918575</v>
      </c>
      <c r="V307" s="88">
        <f t="shared" si="77"/>
        <v>0.47994081308706904</v>
      </c>
      <c r="X307" s="89">
        <v>305</v>
      </c>
      <c r="Y307" s="89">
        <f t="shared" si="80"/>
        <v>5.3232542185827052</v>
      </c>
      <c r="Z307" s="89">
        <f t="shared" si="72"/>
        <v>1.2557975149067659</v>
      </c>
      <c r="AA307" s="89">
        <f t="shared" si="73"/>
        <v>0.37096129018037027</v>
      </c>
      <c r="AC307" s="90">
        <v>297</v>
      </c>
      <c r="AD307" s="90">
        <f t="shared" si="89"/>
        <v>5.1836278784231586</v>
      </c>
      <c r="AE307" s="90">
        <f t="shared" si="87"/>
        <v>0.6669237651292188</v>
      </c>
      <c r="AF307" s="90">
        <f t="shared" si="88"/>
        <v>0.42134365799062368</v>
      </c>
      <c r="AH307" s="85">
        <v>304</v>
      </c>
      <c r="AI307" s="85">
        <f t="shared" si="85"/>
        <v>5.3058009260627621</v>
      </c>
      <c r="AJ307" s="85">
        <f t="shared" si="81"/>
        <v>0.64038133782012518</v>
      </c>
      <c r="AK307" s="85">
        <f t="shared" si="82"/>
        <v>0.55169476346809176</v>
      </c>
      <c r="AM307" s="94">
        <v>304</v>
      </c>
      <c r="AN307" s="94">
        <f t="shared" si="86"/>
        <v>5.3058009260627621</v>
      </c>
      <c r="AO307" s="94">
        <f t="shared" si="83"/>
        <v>0.71231449453769169</v>
      </c>
      <c r="AP307" s="94">
        <f t="shared" si="84"/>
        <v>0.7204427176246565</v>
      </c>
    </row>
    <row r="308" spans="14:42" x14ac:dyDescent="0.35">
      <c r="N308" s="62">
        <v>306</v>
      </c>
      <c r="O308" s="62">
        <f t="shared" si="78"/>
        <v>5.3407075111026483</v>
      </c>
      <c r="P308" s="62">
        <f t="shared" si="74"/>
        <v>-0.23056984339686004</v>
      </c>
      <c r="Q308" s="62">
        <f t="shared" si="75"/>
        <v>0.45251879690335473</v>
      </c>
      <c r="S308" s="88">
        <v>306</v>
      </c>
      <c r="T308" s="88">
        <f t="shared" si="79"/>
        <v>5.3407075111026483</v>
      </c>
      <c r="U308" s="88">
        <f t="shared" si="76"/>
        <v>1.103249816715641</v>
      </c>
      <c r="V308" s="88">
        <f t="shared" si="77"/>
        <v>0.48427450194920424</v>
      </c>
      <c r="X308" s="89">
        <v>306</v>
      </c>
      <c r="Y308" s="89">
        <f t="shared" si="80"/>
        <v>5.3407075111026483</v>
      </c>
      <c r="Z308" s="89">
        <f t="shared" si="72"/>
        <v>1.2569630456468812</v>
      </c>
      <c r="AA308" s="89">
        <f t="shared" si="73"/>
        <v>0.37259530401363439</v>
      </c>
      <c r="AC308" s="90">
        <v>298</v>
      </c>
      <c r="AD308" s="90">
        <f t="shared" si="89"/>
        <v>5.2010811709431017</v>
      </c>
      <c r="AE308" s="90">
        <f t="shared" si="87"/>
        <v>0.6672138866570787</v>
      </c>
      <c r="AF308" s="90">
        <f t="shared" si="88"/>
        <v>0.4219009762602921</v>
      </c>
      <c r="AH308" s="85">
        <v>305</v>
      </c>
      <c r="AI308" s="85">
        <f t="shared" si="85"/>
        <v>5.3232542185827052</v>
      </c>
      <c r="AJ308" s="85">
        <f t="shared" si="81"/>
        <v>0.64052962074411601</v>
      </c>
      <c r="AK308" s="85">
        <f t="shared" si="82"/>
        <v>0.5519105164612963</v>
      </c>
      <c r="AM308" s="94">
        <v>305</v>
      </c>
      <c r="AN308" s="94">
        <f t="shared" si="86"/>
        <v>5.3232542185827052</v>
      </c>
      <c r="AO308" s="94">
        <f t="shared" si="83"/>
        <v>0.71246277746168252</v>
      </c>
      <c r="AP308" s="94">
        <f t="shared" si="84"/>
        <v>0.72065847061786104</v>
      </c>
    </row>
    <row r="309" spans="14:42" x14ac:dyDescent="0.35">
      <c r="N309" s="62">
        <v>307</v>
      </c>
      <c r="O309" s="62">
        <f t="shared" si="78"/>
        <v>5.3581608036225914</v>
      </c>
      <c r="P309" s="62">
        <f t="shared" si="74"/>
        <v>-0.2276111203634785</v>
      </c>
      <c r="Q309" s="62">
        <f t="shared" si="75"/>
        <v>0.4565172815983336</v>
      </c>
      <c r="S309" s="88">
        <v>307</v>
      </c>
      <c r="T309" s="88">
        <f t="shared" si="79"/>
        <v>5.3581608036225914</v>
      </c>
      <c r="U309" s="88">
        <f t="shared" si="76"/>
        <v>1.1064161694355756</v>
      </c>
      <c r="V309" s="88">
        <f t="shared" si="77"/>
        <v>0.48855358206137461</v>
      </c>
      <c r="X309" s="89">
        <v>307</v>
      </c>
      <c r="Y309" s="89">
        <f t="shared" si="80"/>
        <v>5.3581608036225914</v>
      </c>
      <c r="Z309" s="89">
        <f t="shared" si="72"/>
        <v>1.2581569163445614</v>
      </c>
      <c r="AA309" s="89">
        <f t="shared" si="73"/>
        <v>0.37420872766248547</v>
      </c>
      <c r="AC309" s="90">
        <v>299</v>
      </c>
      <c r="AD309" s="90">
        <f t="shared" si="89"/>
        <v>5.2185344634630457</v>
      </c>
      <c r="AE309" s="90">
        <f t="shared" si="87"/>
        <v>0.66751369054298182</v>
      </c>
      <c r="AF309" s="90">
        <f t="shared" si="88"/>
        <v>0.42245314632886816</v>
      </c>
      <c r="AH309" s="85">
        <v>306</v>
      </c>
      <c r="AI309" s="85">
        <f t="shared" si="85"/>
        <v>5.3407075111026483</v>
      </c>
      <c r="AJ309" s="85">
        <f t="shared" si="81"/>
        <v>0.64068164649282666</v>
      </c>
      <c r="AK309" s="85">
        <f t="shared" si="82"/>
        <v>0.55212364870041775</v>
      </c>
      <c r="AM309" s="94">
        <v>306</v>
      </c>
      <c r="AN309" s="94">
        <f t="shared" si="86"/>
        <v>5.3407075111026483</v>
      </c>
      <c r="AO309" s="94">
        <f t="shared" si="83"/>
        <v>0.71261480321039317</v>
      </c>
      <c r="AP309" s="94">
        <f t="shared" si="84"/>
        <v>0.72087160285698249</v>
      </c>
    </row>
    <row r="310" spans="14:42" x14ac:dyDescent="0.35">
      <c r="N310" s="62">
        <v>308</v>
      </c>
      <c r="O310" s="62">
        <f t="shared" si="78"/>
        <v>5.3756140961425354</v>
      </c>
      <c r="P310" s="62">
        <f t="shared" si="74"/>
        <v>-0.2245830647779157</v>
      </c>
      <c r="Q310" s="62">
        <f t="shared" si="75"/>
        <v>0.46046352046781264</v>
      </c>
      <c r="S310" s="88">
        <v>308</v>
      </c>
      <c r="T310" s="88">
        <f t="shared" si="79"/>
        <v>5.3756140961425354</v>
      </c>
      <c r="U310" s="88">
        <f t="shared" si="76"/>
        <v>1.1096567201499499</v>
      </c>
      <c r="V310" s="88">
        <f t="shared" si="77"/>
        <v>0.49277674997432586</v>
      </c>
      <c r="X310" s="89">
        <v>308</v>
      </c>
      <c r="Y310" s="89">
        <f t="shared" si="80"/>
        <v>5.3756140961425354</v>
      </c>
      <c r="Z310" s="89">
        <f t="shared" si="72"/>
        <v>1.2593787633352271</v>
      </c>
      <c r="AA310" s="89">
        <f t="shared" si="73"/>
        <v>0.37580106966245075</v>
      </c>
      <c r="AC310" s="90">
        <v>300</v>
      </c>
      <c r="AD310" s="90">
        <f t="shared" si="89"/>
        <v>5.2359877559829888</v>
      </c>
      <c r="AE310" s="90">
        <f t="shared" si="87"/>
        <v>0.66782308546376024</v>
      </c>
      <c r="AF310" s="90">
        <f t="shared" si="88"/>
        <v>0.42300000000000004</v>
      </c>
      <c r="AH310" s="85">
        <v>307</v>
      </c>
      <c r="AI310" s="85">
        <f t="shared" si="85"/>
        <v>5.3581608036225914</v>
      </c>
      <c r="AJ310" s="85">
        <f t="shared" si="81"/>
        <v>0.64083736875774144</v>
      </c>
      <c r="AK310" s="85">
        <f t="shared" si="82"/>
        <v>0.55233409526331134</v>
      </c>
      <c r="AM310" s="94">
        <v>307</v>
      </c>
      <c r="AN310" s="94">
        <f t="shared" si="86"/>
        <v>5.3581608036225914</v>
      </c>
      <c r="AO310" s="94">
        <f t="shared" si="83"/>
        <v>0.71277052547530795</v>
      </c>
      <c r="AP310" s="94">
        <f t="shared" si="84"/>
        <v>0.72108204941987608</v>
      </c>
    </row>
    <row r="311" spans="14:42" x14ac:dyDescent="0.35">
      <c r="N311" s="62">
        <v>309</v>
      </c>
      <c r="O311" s="62">
        <f t="shared" si="78"/>
        <v>5.3930673886624785</v>
      </c>
      <c r="P311" s="62">
        <f t="shared" si="74"/>
        <v>-0.22148659901523665</v>
      </c>
      <c r="Q311" s="62">
        <f t="shared" si="75"/>
        <v>0.46435631144920364</v>
      </c>
      <c r="S311" s="88">
        <v>309</v>
      </c>
      <c r="T311" s="88">
        <f t="shared" si="79"/>
        <v>5.3930673886624785</v>
      </c>
      <c r="U311" s="88">
        <f t="shared" si="76"/>
        <v>1.1129704817556241</v>
      </c>
      <c r="V311" s="88">
        <f t="shared" si="77"/>
        <v>0.49694271927020039</v>
      </c>
      <c r="X311" s="89">
        <v>309</v>
      </c>
      <c r="Y311" s="89">
        <f t="shared" si="80"/>
        <v>5.3930673886624785</v>
      </c>
      <c r="Z311" s="89">
        <f t="shared" si="72"/>
        <v>1.2606282144324485</v>
      </c>
      <c r="AA311" s="89">
        <f t="shared" si="73"/>
        <v>0.37737184497073128</v>
      </c>
      <c r="AC311" s="90">
        <v>301</v>
      </c>
      <c r="AD311" s="90">
        <f t="shared" si="89"/>
        <v>5.2534410485029319</v>
      </c>
      <c r="AE311" s="90">
        <f t="shared" si="87"/>
        <v>0.66814197717472401</v>
      </c>
      <c r="AF311" s="90">
        <f t="shared" si="88"/>
        <v>0.42354137069676195</v>
      </c>
      <c r="AH311" s="85">
        <v>308</v>
      </c>
      <c r="AI311" s="85">
        <f t="shared" si="85"/>
        <v>5.3756140961425354</v>
      </c>
      <c r="AJ311" s="85">
        <f t="shared" si="81"/>
        <v>0.64099674010435004</v>
      </c>
      <c r="AK311" s="85">
        <f t="shared" si="82"/>
        <v>0.55254179204591547</v>
      </c>
      <c r="AM311" s="94">
        <v>308</v>
      </c>
      <c r="AN311" s="94">
        <f t="shared" si="86"/>
        <v>5.3756140961425354</v>
      </c>
      <c r="AO311" s="94">
        <f t="shared" si="83"/>
        <v>0.71292989682191654</v>
      </c>
      <c r="AP311" s="94">
        <f t="shared" si="84"/>
        <v>0.72128974620248021</v>
      </c>
    </row>
    <row r="312" spans="14:42" x14ac:dyDescent="0.35">
      <c r="N312" s="62">
        <v>310</v>
      </c>
      <c r="O312" s="62">
        <f t="shared" si="78"/>
        <v>5.4105206811824216</v>
      </c>
      <c r="P312" s="62">
        <f t="shared" si="74"/>
        <v>-0.21832266628890876</v>
      </c>
      <c r="Q312" s="62">
        <f t="shared" si="75"/>
        <v>0.46819446876066362</v>
      </c>
      <c r="S312" s="88">
        <v>310</v>
      </c>
      <c r="T312" s="88">
        <f t="shared" si="79"/>
        <v>5.4105206811824216</v>
      </c>
      <c r="U312" s="88">
        <f t="shared" si="76"/>
        <v>1.1163564448487118</v>
      </c>
      <c r="V312" s="88">
        <f t="shared" si="77"/>
        <v>0.50105022095439444</v>
      </c>
      <c r="X312" s="89">
        <v>310</v>
      </c>
      <c r="Y312" s="89">
        <f t="shared" si="80"/>
        <v>5.4105206811824216</v>
      </c>
      <c r="Z312" s="89">
        <f t="shared" si="72"/>
        <v>1.2619048890413176</v>
      </c>
      <c r="AA312" s="89">
        <f t="shared" si="73"/>
        <v>0.378920575113952</v>
      </c>
      <c r="AC312" s="90">
        <v>302</v>
      </c>
      <c r="AD312" s="90">
        <f t="shared" si="89"/>
        <v>5.270894341022875</v>
      </c>
      <c r="AE312" s="90">
        <f t="shared" si="87"/>
        <v>0.66847026853836877</v>
      </c>
      <c r="AF312" s="90">
        <f t="shared" si="88"/>
        <v>0.42407709351239542</v>
      </c>
      <c r="AH312" s="85">
        <v>309</v>
      </c>
      <c r="AI312" s="85">
        <f t="shared" si="85"/>
        <v>5.3930673886624785</v>
      </c>
      <c r="AJ312" s="85">
        <f t="shared" si="81"/>
        <v>0.64115971198659627</v>
      </c>
      <c r="AK312" s="85">
        <f t="shared" si="82"/>
        <v>0.55274667578177816</v>
      </c>
      <c r="AM312" s="94">
        <v>309</v>
      </c>
      <c r="AN312" s="94">
        <f t="shared" si="86"/>
        <v>5.3930673886624785</v>
      </c>
      <c r="AO312" s="94">
        <f t="shared" si="83"/>
        <v>0.71309286870416277</v>
      </c>
      <c r="AP312" s="94">
        <f t="shared" si="84"/>
        <v>0.7214946299383429</v>
      </c>
    </row>
    <row r="313" spans="14:42" x14ac:dyDescent="0.35">
      <c r="N313" s="62">
        <v>311</v>
      </c>
      <c r="O313" s="62">
        <f t="shared" si="78"/>
        <v>5.4279739737023647</v>
      </c>
      <c r="P313" s="62">
        <f t="shared" si="74"/>
        <v>-0.21509223036349007</v>
      </c>
      <c r="Q313" s="62">
        <f t="shared" si="75"/>
        <v>0.47197682326229451</v>
      </c>
      <c r="S313" s="88">
        <v>311</v>
      </c>
      <c r="T313" s="88">
        <f t="shared" si="79"/>
        <v>5.4279739737023647</v>
      </c>
      <c r="U313" s="88">
        <f t="shared" si="76"/>
        <v>1.1198135780320546</v>
      </c>
      <c r="V313" s="88">
        <f t="shared" si="77"/>
        <v>0.50509800384210468</v>
      </c>
      <c r="X313" s="89">
        <v>311</v>
      </c>
      <c r="Y313" s="89">
        <f t="shared" si="80"/>
        <v>5.4279739737023647</v>
      </c>
      <c r="Z313" s="89">
        <f t="shared" si="72"/>
        <v>1.2632083982743814</v>
      </c>
      <c r="AA313" s="89">
        <f t="shared" si="73"/>
        <v>0.38044678833390833</v>
      </c>
      <c r="AC313" s="90">
        <v>303</v>
      </c>
      <c r="AD313" s="90">
        <f t="shared" si="89"/>
        <v>5.2883476335428181</v>
      </c>
      <c r="AE313" s="90">
        <f t="shared" si="87"/>
        <v>0.66880785955396482</v>
      </c>
      <c r="AF313" s="90">
        <f t="shared" si="88"/>
        <v>0.42460700526054096</v>
      </c>
      <c r="AH313" s="85">
        <v>310</v>
      </c>
      <c r="AI313" s="85">
        <f t="shared" si="85"/>
        <v>5.4105206811824216</v>
      </c>
      <c r="AJ313" s="85">
        <f t="shared" si="81"/>
        <v>0.64132623476166617</v>
      </c>
      <c r="AK313" s="85">
        <f t="shared" si="82"/>
        <v>0.55294868406132869</v>
      </c>
      <c r="AM313" s="94">
        <v>310</v>
      </c>
      <c r="AN313" s="94">
        <f t="shared" si="86"/>
        <v>5.4105206811824216</v>
      </c>
      <c r="AO313" s="94">
        <f t="shared" si="83"/>
        <v>0.71325939147923267</v>
      </c>
      <c r="AP313" s="94">
        <f t="shared" si="84"/>
        <v>0.72169663821789343</v>
      </c>
    </row>
    <row r="314" spans="14:42" x14ac:dyDescent="0.35">
      <c r="N314" s="62">
        <v>312</v>
      </c>
      <c r="O314" s="62">
        <f t="shared" si="78"/>
        <v>5.4454272662223078</v>
      </c>
      <c r="P314" s="62">
        <f t="shared" si="74"/>
        <v>-0.21179627526105743</v>
      </c>
      <c r="Q314" s="62">
        <f t="shared" si="75"/>
        <v>0.47570222281227442</v>
      </c>
      <c r="S314" s="88">
        <v>312</v>
      </c>
      <c r="T314" s="88">
        <f t="shared" si="79"/>
        <v>5.4454272662223078</v>
      </c>
      <c r="U314" s="88">
        <f t="shared" si="76"/>
        <v>1.1233408282293946</v>
      </c>
      <c r="V314" s="88">
        <f t="shared" si="77"/>
        <v>0.50908483493945167</v>
      </c>
      <c r="X314" s="89">
        <v>312</v>
      </c>
      <c r="Y314" s="89">
        <f t="shared" si="80"/>
        <v>5.4454272662223078</v>
      </c>
      <c r="Z314" s="89">
        <f t="shared" si="72"/>
        <v>1.2645383450700998</v>
      </c>
      <c r="AA314" s="89">
        <f t="shared" si="73"/>
        <v>0.38195001973126863</v>
      </c>
      <c r="AC314" s="90">
        <v>304</v>
      </c>
      <c r="AD314" s="90">
        <f t="shared" si="89"/>
        <v>5.3058009260627621</v>
      </c>
      <c r="AE314" s="90">
        <f t="shared" si="87"/>
        <v>0.66915464738801855</v>
      </c>
      <c r="AF314" s="90">
        <f t="shared" si="88"/>
        <v>0.42513094452494693</v>
      </c>
      <c r="AH314" s="85">
        <v>311</v>
      </c>
      <c r="AI314" s="85">
        <f t="shared" si="85"/>
        <v>5.4279739737023647</v>
      </c>
      <c r="AJ314" s="85">
        <f t="shared" si="81"/>
        <v>0.64149625770510921</v>
      </c>
      <c r="AK314" s="85">
        <f t="shared" si="82"/>
        <v>0.55314775535088823</v>
      </c>
      <c r="AM314" s="94">
        <v>311</v>
      </c>
      <c r="AN314" s="94">
        <f t="shared" si="86"/>
        <v>5.4279739737023647</v>
      </c>
      <c r="AO314" s="94">
        <f t="shared" si="83"/>
        <v>0.71342941442267571</v>
      </c>
      <c r="AP314" s="94">
        <f t="shared" si="84"/>
        <v>0.72189570950745297</v>
      </c>
    </row>
    <row r="315" spans="14:42" x14ac:dyDescent="0.35">
      <c r="N315" s="62">
        <v>313</v>
      </c>
      <c r="O315" s="62">
        <f t="shared" si="78"/>
        <v>5.4628805587422518</v>
      </c>
      <c r="P315" s="62">
        <f t="shared" si="74"/>
        <v>-0.20843580496146352</v>
      </c>
      <c r="Q315" s="62">
        <f t="shared" si="75"/>
        <v>0.47936953261781207</v>
      </c>
      <c r="S315" s="88">
        <v>313</v>
      </c>
      <c r="T315" s="88">
        <f t="shared" si="79"/>
        <v>5.4628805587422518</v>
      </c>
      <c r="U315" s="88">
        <f t="shared" si="76"/>
        <v>1.1269371210061532</v>
      </c>
      <c r="V315" s="88">
        <f t="shared" si="77"/>
        <v>0.51300949981906208</v>
      </c>
      <c r="X315" s="89">
        <v>313</v>
      </c>
      <c r="Y315" s="89">
        <f t="shared" si="80"/>
        <v>5.4628805587422518</v>
      </c>
      <c r="Z315" s="89">
        <f t="shared" si="72"/>
        <v>1.2658943243137954</v>
      </c>
      <c r="AA315" s="89">
        <f t="shared" si="73"/>
        <v>0.38342981140718735</v>
      </c>
      <c r="AC315" s="90">
        <v>305</v>
      </c>
      <c r="AD315" s="90">
        <f t="shared" si="89"/>
        <v>5.3232542185827052</v>
      </c>
      <c r="AE315" s="90">
        <f t="shared" si="87"/>
        <v>0.66951052640559638</v>
      </c>
      <c r="AF315" s="90">
        <f t="shared" si="88"/>
        <v>0.4256487517086377</v>
      </c>
      <c r="AH315" s="85">
        <v>312</v>
      </c>
      <c r="AI315" s="85">
        <f t="shared" si="85"/>
        <v>5.4454272662223078</v>
      </c>
      <c r="AJ315" s="85">
        <f t="shared" si="81"/>
        <v>0.64166972902628994</v>
      </c>
      <c r="AK315" s="85">
        <f t="shared" si="82"/>
        <v>0.55334382901141344</v>
      </c>
      <c r="AM315" s="94">
        <v>312</v>
      </c>
      <c r="AN315" s="94">
        <f t="shared" si="86"/>
        <v>5.4454272662223078</v>
      </c>
      <c r="AO315" s="94">
        <f t="shared" si="83"/>
        <v>0.71360288574385644</v>
      </c>
      <c r="AP315" s="94">
        <f t="shared" si="84"/>
        <v>0.72209178316797817</v>
      </c>
    </row>
    <row r="316" spans="14:42" x14ac:dyDescent="0.35">
      <c r="N316" s="62">
        <v>314</v>
      </c>
      <c r="O316" s="62">
        <f t="shared" si="78"/>
        <v>5.4803338512621949</v>
      </c>
      <c r="P316" s="62">
        <f t="shared" si="74"/>
        <v>-0.20501184309651557</v>
      </c>
      <c r="Q316" s="62">
        <f t="shared" si="75"/>
        <v>0.48297763558081419</v>
      </c>
      <c r="S316" s="88">
        <v>314</v>
      </c>
      <c r="T316" s="88">
        <f t="shared" si="79"/>
        <v>5.4803338512621949</v>
      </c>
      <c r="U316" s="88">
        <f t="shared" si="76"/>
        <v>1.1306013608967116</v>
      </c>
      <c r="V316" s="88">
        <f t="shared" si="77"/>
        <v>0.51687080298999422</v>
      </c>
      <c r="X316" s="89">
        <v>314</v>
      </c>
      <c r="Y316" s="89">
        <f t="shared" si="80"/>
        <v>5.4803338512621949</v>
      </c>
      <c r="Z316" s="89">
        <f t="shared" si="72"/>
        <v>1.2672759229610553</v>
      </c>
      <c r="AA316" s="89">
        <f t="shared" si="73"/>
        <v>0.3848857126027847</v>
      </c>
      <c r="AC316" s="90">
        <v>306</v>
      </c>
      <c r="AD316" s="90">
        <f t="shared" si="89"/>
        <v>5.3407075111026483</v>
      </c>
      <c r="AE316" s="90">
        <f t="shared" si="87"/>
        <v>0.66987538820250192</v>
      </c>
      <c r="AF316" s="90">
        <f t="shared" si="88"/>
        <v>0.42616026908252908</v>
      </c>
      <c r="AH316" s="85">
        <v>313</v>
      </c>
      <c r="AI316" s="85">
        <f t="shared" si="85"/>
        <v>5.4628805587422518</v>
      </c>
      <c r="AJ316" s="85">
        <f t="shared" si="81"/>
        <v>0.64184659588416326</v>
      </c>
      <c r="AK316" s="85">
        <f t="shared" si="82"/>
        <v>0.55353684531696812</v>
      </c>
      <c r="AM316" s="94">
        <v>313</v>
      </c>
      <c r="AN316" s="94">
        <f t="shared" si="86"/>
        <v>5.4628805587422518</v>
      </c>
      <c r="AO316" s="94">
        <f t="shared" si="83"/>
        <v>0.71377975260172977</v>
      </c>
      <c r="AP316" s="94">
        <f t="shared" si="84"/>
        <v>0.72228479947353286</v>
      </c>
    </row>
    <row r="317" spans="14:42" x14ac:dyDescent="0.35">
      <c r="N317" s="62">
        <v>315</v>
      </c>
      <c r="O317" s="62">
        <f t="shared" si="78"/>
        <v>5.497787143782138</v>
      </c>
      <c r="P317" s="62">
        <f t="shared" si="74"/>
        <v>-0.20152543263816608</v>
      </c>
      <c r="Q317" s="62">
        <f t="shared" si="75"/>
        <v>0.48652543263816594</v>
      </c>
      <c r="S317" s="88">
        <v>315</v>
      </c>
      <c r="T317" s="88">
        <f t="shared" si="79"/>
        <v>5.497787143782138</v>
      </c>
      <c r="U317" s="88">
        <f t="shared" si="76"/>
        <v>1.1343324317381032</v>
      </c>
      <c r="V317" s="88">
        <f t="shared" si="77"/>
        <v>0.52066756826189686</v>
      </c>
      <c r="X317" s="89">
        <v>315</v>
      </c>
      <c r="Y317" s="89">
        <f t="shared" si="80"/>
        <v>5.497787143782138</v>
      </c>
      <c r="Z317" s="89">
        <f t="shared" si="72"/>
        <v>1.2686827201635471</v>
      </c>
      <c r="AA317" s="89">
        <f t="shared" si="73"/>
        <v>0.38631727983645292</v>
      </c>
      <c r="AC317" s="90">
        <v>307</v>
      </c>
      <c r="AD317" s="90">
        <f t="shared" si="89"/>
        <v>5.3581608036225914</v>
      </c>
      <c r="AE317" s="90">
        <f t="shared" si="87"/>
        <v>0.67024912163829753</v>
      </c>
      <c r="AF317" s="90">
        <f t="shared" si="88"/>
        <v>0.42666534083347374</v>
      </c>
      <c r="AH317" s="85">
        <v>314</v>
      </c>
      <c r="AI317" s="85">
        <f t="shared" si="85"/>
        <v>5.4803338512621949</v>
      </c>
      <c r="AJ317" s="85">
        <f t="shared" si="81"/>
        <v>0.64202680440337112</v>
      </c>
      <c r="AK317" s="85">
        <f t="shared" si="82"/>
        <v>0.55372674547291556</v>
      </c>
      <c r="AM317" s="94">
        <v>314</v>
      </c>
      <c r="AN317" s="94">
        <f t="shared" si="86"/>
        <v>5.4803338512621949</v>
      </c>
      <c r="AO317" s="94">
        <f t="shared" si="83"/>
        <v>0.71395996112093763</v>
      </c>
      <c r="AP317" s="94">
        <f t="shared" si="84"/>
        <v>0.7224746996294803</v>
      </c>
    </row>
    <row r="318" spans="14:42" x14ac:dyDescent="0.35">
      <c r="N318" s="62">
        <v>316</v>
      </c>
      <c r="O318" s="62">
        <f t="shared" si="78"/>
        <v>5.5152404363020811</v>
      </c>
      <c r="P318" s="62">
        <f t="shared" si="74"/>
        <v>-0.1979776355808143</v>
      </c>
      <c r="Q318" s="62">
        <f t="shared" si="75"/>
        <v>0.49001184309651546</v>
      </c>
      <c r="S318" s="88">
        <v>316</v>
      </c>
      <c r="T318" s="88">
        <f t="shared" si="79"/>
        <v>5.5152404363020811</v>
      </c>
      <c r="U318" s="88">
        <f t="shared" si="76"/>
        <v>1.1381291970100058</v>
      </c>
      <c r="V318" s="88">
        <f t="shared" si="77"/>
        <v>0.52439863910328843</v>
      </c>
      <c r="X318" s="89">
        <v>316</v>
      </c>
      <c r="Y318" s="89">
        <f t="shared" si="80"/>
        <v>5.5152404363020811</v>
      </c>
      <c r="Z318" s="89">
        <f t="shared" si="72"/>
        <v>1.2701142873972153</v>
      </c>
      <c r="AA318" s="89">
        <f t="shared" si="73"/>
        <v>0.38772407703894485</v>
      </c>
      <c r="AC318" s="90">
        <v>308</v>
      </c>
      <c r="AD318" s="90">
        <f t="shared" si="89"/>
        <v>5.3756140961425354</v>
      </c>
      <c r="AE318" s="90">
        <f t="shared" si="87"/>
        <v>0.67063161287015804</v>
      </c>
      <c r="AF318" s="90">
        <f t="shared" si="88"/>
        <v>0.42716381311172374</v>
      </c>
      <c r="AH318" s="85">
        <v>315</v>
      </c>
      <c r="AI318" s="85">
        <f t="shared" si="85"/>
        <v>5.497787143782138</v>
      </c>
      <c r="AJ318" s="85">
        <f t="shared" si="81"/>
        <v>0.64221029969065258</v>
      </c>
      <c r="AK318" s="85">
        <f t="shared" si="82"/>
        <v>0.55391347163382887</v>
      </c>
      <c r="AM318" s="94">
        <v>315</v>
      </c>
      <c r="AN318" s="94">
        <f t="shared" si="86"/>
        <v>5.497787143782138</v>
      </c>
      <c r="AO318" s="94">
        <f t="shared" si="83"/>
        <v>0.71414345640821908</v>
      </c>
      <c r="AP318" s="94">
        <f t="shared" si="84"/>
        <v>0.72266142579039361</v>
      </c>
    </row>
    <row r="319" spans="14:42" x14ac:dyDescent="0.35">
      <c r="N319" s="62">
        <v>317</v>
      </c>
      <c r="O319" s="62">
        <f t="shared" si="78"/>
        <v>5.532693728822025</v>
      </c>
      <c r="P319" s="62">
        <f t="shared" si="74"/>
        <v>-0.19436953261781198</v>
      </c>
      <c r="Q319" s="62">
        <f t="shared" si="75"/>
        <v>0.49343580496146361</v>
      </c>
      <c r="S319" s="88">
        <v>317</v>
      </c>
      <c r="T319" s="88">
        <f t="shared" si="79"/>
        <v>5.532693728822025</v>
      </c>
      <c r="U319" s="88">
        <f t="shared" si="76"/>
        <v>1.1419905001809381</v>
      </c>
      <c r="V319" s="88">
        <f t="shared" si="77"/>
        <v>0.52806287899384707</v>
      </c>
      <c r="X319" s="89">
        <v>317</v>
      </c>
      <c r="Y319" s="89">
        <f t="shared" si="80"/>
        <v>5.532693728822025</v>
      </c>
      <c r="Z319" s="89">
        <f t="shared" si="72"/>
        <v>1.2715701885928128</v>
      </c>
      <c r="AA319" s="89">
        <f t="shared" si="73"/>
        <v>0.38910567568620463</v>
      </c>
      <c r="AC319" s="90">
        <v>309</v>
      </c>
      <c r="AD319" s="90">
        <f t="shared" si="89"/>
        <v>5.3930673886624785</v>
      </c>
      <c r="AE319" s="90">
        <f t="shared" si="87"/>
        <v>0.67102274538754914</v>
      </c>
      <c r="AF319" s="90">
        <f t="shared" si="88"/>
        <v>0.42765553407779416</v>
      </c>
      <c r="AH319" s="85">
        <v>316</v>
      </c>
      <c r="AI319" s="85">
        <f t="shared" si="85"/>
        <v>5.5152404363020811</v>
      </c>
      <c r="AJ319" s="85">
        <f t="shared" si="81"/>
        <v>0.64239702585156588</v>
      </c>
      <c r="AK319" s="85">
        <f t="shared" si="82"/>
        <v>0.55409696692111032</v>
      </c>
      <c r="AM319" s="94">
        <v>316</v>
      </c>
      <c r="AN319" s="94">
        <f t="shared" si="86"/>
        <v>5.5152404363020811</v>
      </c>
      <c r="AO319" s="94">
        <f t="shared" si="83"/>
        <v>0.71433018256913239</v>
      </c>
      <c r="AP319" s="94">
        <f t="shared" si="84"/>
        <v>0.72284492107767506</v>
      </c>
    </row>
    <row r="320" spans="14:42" x14ac:dyDescent="0.35">
      <c r="N320" s="62">
        <v>318</v>
      </c>
      <c r="O320" s="62">
        <f t="shared" si="78"/>
        <v>5.5501470213419681</v>
      </c>
      <c r="P320" s="62">
        <f t="shared" si="74"/>
        <v>-0.19070222281227456</v>
      </c>
      <c r="Q320" s="62">
        <f t="shared" si="75"/>
        <v>0.4967962752610573</v>
      </c>
      <c r="S320" s="88">
        <v>318</v>
      </c>
      <c r="T320" s="88">
        <f t="shared" si="79"/>
        <v>5.5501470213419681</v>
      </c>
      <c r="U320" s="88">
        <f t="shared" si="76"/>
        <v>1.1459151650605484</v>
      </c>
      <c r="V320" s="88">
        <f t="shared" si="77"/>
        <v>0.53165917177060518</v>
      </c>
      <c r="X320" s="89">
        <v>318</v>
      </c>
      <c r="Y320" s="89">
        <f t="shared" si="80"/>
        <v>5.5501470213419681</v>
      </c>
      <c r="Z320" s="89">
        <f t="shared" si="72"/>
        <v>1.2730499802687314</v>
      </c>
      <c r="AA320" s="89">
        <f t="shared" si="73"/>
        <v>0.39046165492990031</v>
      </c>
      <c r="AC320" s="90">
        <v>310</v>
      </c>
      <c r="AD320" s="90">
        <f t="shared" si="89"/>
        <v>5.4105206811824216</v>
      </c>
      <c r="AE320" s="90">
        <f t="shared" si="87"/>
        <v>0.67142240004771681</v>
      </c>
      <c r="AF320" s="90">
        <f t="shared" si="88"/>
        <v>0.42814035394871541</v>
      </c>
      <c r="AH320" s="85">
        <v>317</v>
      </c>
      <c r="AI320" s="85">
        <f t="shared" si="85"/>
        <v>5.532693728822025</v>
      </c>
      <c r="AJ320" s="85">
        <f t="shared" si="81"/>
        <v>0.64258692600751333</v>
      </c>
      <c r="AK320" s="85">
        <f t="shared" si="82"/>
        <v>0.55427717544031818</v>
      </c>
      <c r="AM320" s="94">
        <v>317</v>
      </c>
      <c r="AN320" s="94">
        <f t="shared" si="86"/>
        <v>5.532693728822025</v>
      </c>
      <c r="AO320" s="94">
        <f t="shared" si="83"/>
        <v>0.71452008272507983</v>
      </c>
      <c r="AP320" s="94">
        <f t="shared" si="84"/>
        <v>0.72302512959688292</v>
      </c>
    </row>
    <row r="321" spans="14:42" x14ac:dyDescent="0.35">
      <c r="N321" s="62">
        <v>319</v>
      </c>
      <c r="O321" s="62">
        <f t="shared" si="78"/>
        <v>5.5676003138619112</v>
      </c>
      <c r="P321" s="62">
        <f t="shared" si="74"/>
        <v>-0.18697682326229459</v>
      </c>
      <c r="Q321" s="62">
        <f t="shared" si="75"/>
        <v>0.50009223036348993</v>
      </c>
      <c r="S321" s="88">
        <v>319</v>
      </c>
      <c r="T321" s="88">
        <f t="shared" si="79"/>
        <v>5.5676003138619112</v>
      </c>
      <c r="U321" s="88">
        <f t="shared" si="76"/>
        <v>1.1499019961578953</v>
      </c>
      <c r="V321" s="88">
        <f t="shared" si="77"/>
        <v>0.53518642196794541</v>
      </c>
      <c r="X321" s="89">
        <v>319</v>
      </c>
      <c r="Y321" s="89">
        <f t="shared" si="80"/>
        <v>5.5676003138619112</v>
      </c>
      <c r="Z321" s="89">
        <f t="shared" si="72"/>
        <v>1.2745532116660918</v>
      </c>
      <c r="AA321" s="89">
        <f t="shared" si="73"/>
        <v>0.39179160172561878</v>
      </c>
      <c r="AC321" s="90">
        <v>311</v>
      </c>
      <c r="AD321" s="90">
        <f t="shared" si="89"/>
        <v>5.4279739737023647</v>
      </c>
      <c r="AE321" s="90">
        <f t="shared" si="87"/>
        <v>0.67183045511198025</v>
      </c>
      <c r="AF321" s="90">
        <f t="shared" si="88"/>
        <v>0.42861812504365826</v>
      </c>
      <c r="AH321" s="85">
        <v>318</v>
      </c>
      <c r="AI321" s="85">
        <f t="shared" si="85"/>
        <v>5.5501470213419681</v>
      </c>
      <c r="AJ321" s="85">
        <f t="shared" si="81"/>
        <v>0.64277994231306801</v>
      </c>
      <c r="AK321" s="85">
        <f t="shared" si="82"/>
        <v>0.55445404229819151</v>
      </c>
      <c r="AM321" s="94">
        <v>318</v>
      </c>
      <c r="AN321" s="94">
        <f t="shared" si="86"/>
        <v>5.5501470213419681</v>
      </c>
      <c r="AO321" s="94">
        <f t="shared" si="83"/>
        <v>0.71471309903063451</v>
      </c>
      <c r="AP321" s="94">
        <f t="shared" si="84"/>
        <v>0.72320199645475625</v>
      </c>
    </row>
    <row r="322" spans="14:42" x14ac:dyDescent="0.35">
      <c r="N322" s="62">
        <v>320</v>
      </c>
      <c r="O322" s="62">
        <f t="shared" si="78"/>
        <v>5.5850536063818543</v>
      </c>
      <c r="P322" s="62">
        <f t="shared" si="74"/>
        <v>-0.18319446876066375</v>
      </c>
      <c r="Q322" s="62">
        <f t="shared" si="75"/>
        <v>0.50332266628890865</v>
      </c>
      <c r="S322" s="88">
        <v>320</v>
      </c>
      <c r="T322" s="88">
        <f t="shared" si="79"/>
        <v>5.5850536063818543</v>
      </c>
      <c r="U322" s="88">
        <f t="shared" si="76"/>
        <v>1.1539497790456055</v>
      </c>
      <c r="V322" s="88">
        <f t="shared" si="77"/>
        <v>0.53864355515128826</v>
      </c>
      <c r="X322" s="89">
        <v>320</v>
      </c>
      <c r="Y322" s="89">
        <f t="shared" si="80"/>
        <v>5.5850536063818543</v>
      </c>
      <c r="Z322" s="89">
        <f t="shared" si="72"/>
        <v>1.2760794248860481</v>
      </c>
      <c r="AA322" s="89">
        <f t="shared" si="73"/>
        <v>0.39309511095868244</v>
      </c>
      <c r="AC322" s="90">
        <v>312</v>
      </c>
      <c r="AD322" s="90">
        <f t="shared" si="89"/>
        <v>5.4454272662223078</v>
      </c>
      <c r="AE322" s="90">
        <f t="shared" si="87"/>
        <v>0.67224678628281387</v>
      </c>
      <c r="AF322" s="90">
        <f t="shared" si="88"/>
        <v>0.42908870182891889</v>
      </c>
      <c r="AH322" s="85">
        <v>319</v>
      </c>
      <c r="AI322" s="85">
        <f t="shared" si="85"/>
        <v>5.5676003138619112</v>
      </c>
      <c r="AJ322" s="85">
        <f t="shared" si="81"/>
        <v>0.64297601597359322</v>
      </c>
      <c r="AK322" s="85">
        <f t="shared" si="82"/>
        <v>0.55462751361937224</v>
      </c>
      <c r="AM322" s="94">
        <v>319</v>
      </c>
      <c r="AN322" s="94">
        <f t="shared" si="86"/>
        <v>5.5676003138619112</v>
      </c>
      <c r="AO322" s="94">
        <f t="shared" si="83"/>
        <v>0.71490917269115972</v>
      </c>
      <c r="AP322" s="94">
        <f t="shared" si="84"/>
        <v>0.72337546777593698</v>
      </c>
    </row>
    <row r="323" spans="14:42" x14ac:dyDescent="0.35">
      <c r="N323" s="62">
        <v>321</v>
      </c>
      <c r="O323" s="62">
        <f t="shared" si="78"/>
        <v>5.6025068989017974</v>
      </c>
      <c r="P323" s="62">
        <f t="shared" si="74"/>
        <v>-0.17935631144920378</v>
      </c>
      <c r="Q323" s="62">
        <f t="shared" si="75"/>
        <v>0.50648659901523652</v>
      </c>
      <c r="S323" s="88">
        <v>321</v>
      </c>
      <c r="T323" s="88">
        <f t="shared" si="79"/>
        <v>5.6025068989017974</v>
      </c>
      <c r="U323" s="88">
        <f t="shared" si="76"/>
        <v>1.1580572807297995</v>
      </c>
      <c r="V323" s="88">
        <f t="shared" si="77"/>
        <v>0.54202951824437595</v>
      </c>
      <c r="X323" s="89">
        <v>321</v>
      </c>
      <c r="Y323" s="89">
        <f t="shared" si="80"/>
        <v>5.6025068989017974</v>
      </c>
      <c r="Z323" s="89">
        <f t="shared" si="72"/>
        <v>1.2776281550292687</v>
      </c>
      <c r="AA323" s="89">
        <f t="shared" si="73"/>
        <v>0.39437178556755159</v>
      </c>
      <c r="AC323" s="90">
        <v>313</v>
      </c>
      <c r="AD323" s="90">
        <f t="shared" si="89"/>
        <v>5.4628805587422518</v>
      </c>
      <c r="AE323" s="90">
        <f t="shared" si="87"/>
        <v>0.67267126674170996</v>
      </c>
      <c r="AF323" s="90">
        <f t="shared" si="88"/>
        <v>0.42955194096224997</v>
      </c>
      <c r="AH323" s="85">
        <v>320</v>
      </c>
      <c r="AI323" s="85">
        <f t="shared" si="85"/>
        <v>5.5850536063818543</v>
      </c>
      <c r="AJ323" s="85">
        <f t="shared" si="81"/>
        <v>0.64317508726315276</v>
      </c>
      <c r="AK323" s="85">
        <f t="shared" si="82"/>
        <v>0.55479753656281527</v>
      </c>
      <c r="AM323" s="94">
        <v>320</v>
      </c>
      <c r="AN323" s="94">
        <f t="shared" si="86"/>
        <v>5.5850536063818543</v>
      </c>
      <c r="AO323" s="94">
        <f t="shared" si="83"/>
        <v>0.71510824398071926</v>
      </c>
      <c r="AP323" s="94">
        <f t="shared" si="84"/>
        <v>0.72354549071938001</v>
      </c>
    </row>
    <row r="324" spans="14:42" x14ac:dyDescent="0.35">
      <c r="N324" s="62">
        <v>322</v>
      </c>
      <c r="O324" s="62">
        <f t="shared" si="78"/>
        <v>5.6199601914217414</v>
      </c>
      <c r="P324" s="62">
        <f t="shared" si="74"/>
        <v>-0.17546352046781258</v>
      </c>
      <c r="Q324" s="62">
        <f t="shared" si="75"/>
        <v>0.50958306477791571</v>
      </c>
      <c r="S324" s="88">
        <v>322</v>
      </c>
      <c r="T324" s="88">
        <f t="shared" si="79"/>
        <v>5.6199601914217414</v>
      </c>
      <c r="U324" s="88">
        <f t="shared" si="76"/>
        <v>1.1622232500256744</v>
      </c>
      <c r="V324" s="88">
        <f t="shared" si="77"/>
        <v>0.54534327985005016</v>
      </c>
      <c r="X324" s="89">
        <v>322</v>
      </c>
      <c r="Y324" s="89">
        <f t="shared" si="80"/>
        <v>5.6199601914217414</v>
      </c>
      <c r="Z324" s="89">
        <f t="shared" ref="Z324:Z387" si="90">SIN(Y324)*$B$9+$B$7</f>
        <v>1.2791989303375493</v>
      </c>
      <c r="AA324" s="89">
        <f t="shared" ref="AA324:AA362" si="91">COS(Y324)*$B$9+$B$5</f>
        <v>0.395621236664773</v>
      </c>
      <c r="AC324" s="90">
        <v>314</v>
      </c>
      <c r="AD324" s="90">
        <f t="shared" si="89"/>
        <v>5.4803338512621949</v>
      </c>
      <c r="AE324" s="90">
        <f t="shared" si="87"/>
        <v>0.67310376718780862</v>
      </c>
      <c r="AF324" s="90">
        <f t="shared" si="88"/>
        <v>0.43000770133652394</v>
      </c>
      <c r="AH324" s="85">
        <v>321</v>
      </c>
      <c r="AI324" s="85">
        <f t="shared" si="85"/>
        <v>5.6025068989017974</v>
      </c>
      <c r="AJ324" s="85">
        <f t="shared" si="81"/>
        <v>0.64337709554270328</v>
      </c>
      <c r="AK324" s="85">
        <f t="shared" si="82"/>
        <v>0.55496405933788517</v>
      </c>
      <c r="AM324" s="94">
        <v>321</v>
      </c>
      <c r="AN324" s="94">
        <f t="shared" si="86"/>
        <v>5.6025068989017974</v>
      </c>
      <c r="AO324" s="94">
        <f t="shared" si="83"/>
        <v>0.71531025226026979</v>
      </c>
      <c r="AP324" s="94">
        <f t="shared" si="84"/>
        <v>0.72371201349444991</v>
      </c>
    </row>
    <row r="325" spans="14:42" x14ac:dyDescent="0.35">
      <c r="N325" s="62">
        <v>323</v>
      </c>
      <c r="O325" s="62">
        <f t="shared" si="78"/>
        <v>5.6374134839416845</v>
      </c>
      <c r="P325" s="62">
        <f t="shared" ref="P325:P362" si="92">SIN(O325)*$B$4</f>
        <v>-0.17151728159833374</v>
      </c>
      <c r="Q325" s="62">
        <f t="shared" ref="Q325:Q362" si="93">COS(O325)*$B$4+$B$4</f>
        <v>0.51261112036347845</v>
      </c>
      <c r="S325" s="88">
        <v>323</v>
      </c>
      <c r="T325" s="88">
        <f t="shared" si="79"/>
        <v>5.6374134839416845</v>
      </c>
      <c r="U325" s="88">
        <f t="shared" ref="U325:U362" si="94">SIN(T325)*$B$5+$B$7</f>
        <v>1.1664464179386254</v>
      </c>
      <c r="V325" s="88">
        <f t="shared" ref="V325:V362" si="95">COS(T325)*$B$5+$B$5</f>
        <v>0.54858383056442428</v>
      </c>
      <c r="X325" s="89">
        <v>323</v>
      </c>
      <c r="Y325" s="89">
        <f t="shared" si="80"/>
        <v>5.6374134839416845</v>
      </c>
      <c r="Z325" s="89">
        <f t="shared" si="90"/>
        <v>1.2807912723375146</v>
      </c>
      <c r="AA325" s="89">
        <f t="shared" si="91"/>
        <v>0.39684308365543869</v>
      </c>
      <c r="AC325" s="90">
        <v>315</v>
      </c>
      <c r="AD325" s="90">
        <f t="shared" si="89"/>
        <v>5.497787143782138</v>
      </c>
      <c r="AE325" s="90">
        <f t="shared" si="87"/>
        <v>0.67354415587728433</v>
      </c>
      <c r="AF325" s="90">
        <f t="shared" si="88"/>
        <v>0.43045584412271576</v>
      </c>
      <c r="AH325" s="85">
        <v>322</v>
      </c>
      <c r="AI325" s="85">
        <f t="shared" si="85"/>
        <v>5.6199601914217414</v>
      </c>
      <c r="AJ325" s="85">
        <f t="shared" si="81"/>
        <v>0.64358197927856597</v>
      </c>
      <c r="AK325" s="85">
        <f t="shared" si="82"/>
        <v>0.55512703122013141</v>
      </c>
      <c r="AM325" s="94">
        <v>322</v>
      </c>
      <c r="AN325" s="94">
        <f t="shared" si="86"/>
        <v>5.6199601914217414</v>
      </c>
      <c r="AO325" s="94">
        <f t="shared" si="83"/>
        <v>0.71551513599613248</v>
      </c>
      <c r="AP325" s="94">
        <f t="shared" si="84"/>
        <v>0.72387498537669615</v>
      </c>
    </row>
    <row r="326" spans="14:42" x14ac:dyDescent="0.35">
      <c r="N326" s="62">
        <v>324</v>
      </c>
      <c r="O326" s="62">
        <f t="shared" ref="O326:O362" si="96">RADIANS(N326)</f>
        <v>5.6548667764616276</v>
      </c>
      <c r="P326" s="62">
        <f t="shared" si="92"/>
        <v>-0.16751879690335489</v>
      </c>
      <c r="Q326" s="62">
        <f t="shared" si="93"/>
        <v>0.51556984339685996</v>
      </c>
      <c r="S326" s="88">
        <v>324</v>
      </c>
      <c r="T326" s="88">
        <f t="shared" ref="T326:T362" si="97">RADIANS(S326)</f>
        <v>5.6548667764616276</v>
      </c>
      <c r="U326" s="88">
        <f t="shared" si="94"/>
        <v>1.1707254980507957</v>
      </c>
      <c r="V326" s="88">
        <f t="shared" si="95"/>
        <v>0.55175018328435899</v>
      </c>
      <c r="X326" s="89">
        <v>324</v>
      </c>
      <c r="Y326" s="89">
        <f t="shared" ref="Y326:Y362" si="98">RADIANS(X326)</f>
        <v>5.6548667764616276</v>
      </c>
      <c r="Z326" s="89">
        <f t="shared" si="90"/>
        <v>1.2824046959863658</v>
      </c>
      <c r="AA326" s="89">
        <f t="shared" si="91"/>
        <v>0.39803695435311892</v>
      </c>
      <c r="AC326" s="90">
        <v>316</v>
      </c>
      <c r="AD326" s="90">
        <f t="shared" si="89"/>
        <v>5.5152404363020811</v>
      </c>
      <c r="AE326" s="90">
        <f t="shared" si="87"/>
        <v>0.67399229866347621</v>
      </c>
      <c r="AF326" s="90">
        <f t="shared" si="88"/>
        <v>0.43089623281219147</v>
      </c>
      <c r="AH326" s="85">
        <v>323</v>
      </c>
      <c r="AI326" s="85">
        <f t="shared" si="85"/>
        <v>5.6374134839416845</v>
      </c>
      <c r="AJ326" s="85">
        <f t="shared" ref="AJ326:AJ363" si="99">SIN(AI326)*0.015+$B$62</f>
        <v>0.6437896760611701</v>
      </c>
      <c r="AK326" s="85">
        <f t="shared" ref="AK326:AK363" si="100">COS(AI326)*0.015+$B$63</f>
        <v>0.55528640256674</v>
      </c>
      <c r="AM326" s="94">
        <v>323</v>
      </c>
      <c r="AN326" s="94">
        <f t="shared" si="86"/>
        <v>5.6374134839416845</v>
      </c>
      <c r="AO326" s="94">
        <f t="shared" ref="AO326:AO363" si="101">SIN(AN326)*0.015+$B$64</f>
        <v>0.71572283277873661</v>
      </c>
      <c r="AP326" s="94">
        <f t="shared" ref="AP326:AP363" si="102">COS(AN326)*0.015+$B$65</f>
        <v>0.72403435672330474</v>
      </c>
    </row>
    <row r="327" spans="14:42" x14ac:dyDescent="0.35">
      <c r="N327" s="62">
        <v>325</v>
      </c>
      <c r="O327" s="62">
        <f t="shared" si="96"/>
        <v>5.6723200689815707</v>
      </c>
      <c r="P327" s="62">
        <f t="shared" si="92"/>
        <v>-0.16346928436004823</v>
      </c>
      <c r="Q327" s="62">
        <f t="shared" si="93"/>
        <v>0.51845833262236252</v>
      </c>
      <c r="S327" s="88">
        <v>325</v>
      </c>
      <c r="T327" s="88">
        <f t="shared" si="97"/>
        <v>5.6723200689815707</v>
      </c>
      <c r="U327" s="88">
        <f t="shared" si="94"/>
        <v>1.175059186912931</v>
      </c>
      <c r="V327" s="88">
        <f t="shared" si="95"/>
        <v>0.55484137350814244</v>
      </c>
      <c r="X327" s="89">
        <v>325</v>
      </c>
      <c r="Y327" s="89">
        <f t="shared" si="98"/>
        <v>5.6723200689815707</v>
      </c>
      <c r="Z327" s="89">
        <f t="shared" si="90"/>
        <v>1.2840387098196298</v>
      </c>
      <c r="AA327" s="89">
        <f t="shared" si="91"/>
        <v>0.39920248509323403</v>
      </c>
      <c r="AC327" s="90">
        <v>317</v>
      </c>
      <c r="AD327" s="90">
        <f t="shared" si="89"/>
        <v>5.532693728822025</v>
      </c>
      <c r="AE327" s="90">
        <f t="shared" si="87"/>
        <v>0.67444805903775018</v>
      </c>
      <c r="AF327" s="90">
        <f t="shared" si="88"/>
        <v>0.43132873325829019</v>
      </c>
      <c r="AH327" s="85">
        <v>324</v>
      </c>
      <c r="AI327" s="85">
        <f t="shared" ref="AI327:AI363" si="103">RADIANS(AH327)</f>
        <v>5.6548667764616276</v>
      </c>
      <c r="AJ327" s="85">
        <f t="shared" si="99"/>
        <v>0.6440001226240637</v>
      </c>
      <c r="AK327" s="85">
        <f t="shared" si="100"/>
        <v>0.55544212483165478</v>
      </c>
      <c r="AM327" s="94">
        <v>324</v>
      </c>
      <c r="AN327" s="94">
        <f t="shared" ref="AN327:AN363" si="104">RADIANS(AM327)</f>
        <v>5.6548667764616276</v>
      </c>
      <c r="AO327" s="94">
        <f t="shared" si="101"/>
        <v>0.7159332793416302</v>
      </c>
      <c r="AP327" s="94">
        <f t="shared" si="102"/>
        <v>0.72419007898821952</v>
      </c>
    </row>
    <row r="328" spans="14:42" x14ac:dyDescent="0.35">
      <c r="N328" s="62">
        <v>326</v>
      </c>
      <c r="O328" s="62">
        <f t="shared" si="96"/>
        <v>5.6897733615015147</v>
      </c>
      <c r="P328" s="62">
        <f t="shared" si="92"/>
        <v>-0.15936997748916276</v>
      </c>
      <c r="Q328" s="62">
        <f t="shared" si="93"/>
        <v>0.52127570817818691</v>
      </c>
      <c r="S328" s="88">
        <v>326</v>
      </c>
      <c r="T328" s="88">
        <f t="shared" si="97"/>
        <v>5.6897733615015147</v>
      </c>
      <c r="U328" s="88">
        <f t="shared" si="94"/>
        <v>1.1794461644414225</v>
      </c>
      <c r="V328" s="88">
        <f t="shared" si="95"/>
        <v>0.55785645962928776</v>
      </c>
      <c r="X328" s="89">
        <v>326</v>
      </c>
      <c r="Y328" s="89">
        <f t="shared" si="98"/>
        <v>5.6897733615015147</v>
      </c>
      <c r="Z328" s="89">
        <f t="shared" si="90"/>
        <v>1.2856928161008643</v>
      </c>
      <c r="AA328" s="89">
        <f t="shared" si="91"/>
        <v>0.40033932084382984</v>
      </c>
      <c r="AC328" s="90">
        <v>318</v>
      </c>
      <c r="AD328" s="90">
        <f t="shared" si="89"/>
        <v>5.5501470213419681</v>
      </c>
      <c r="AE328" s="90">
        <f t="shared" si="87"/>
        <v>0.6749112981710812</v>
      </c>
      <c r="AF328" s="90">
        <f t="shared" si="88"/>
        <v>0.43175321371718622</v>
      </c>
      <c r="AH328" s="85">
        <v>325</v>
      </c>
      <c r="AI328" s="85">
        <f t="shared" si="103"/>
        <v>5.6723200689815707</v>
      </c>
      <c r="AJ328" s="85">
        <f t="shared" si="99"/>
        <v>0.64421325486318515</v>
      </c>
      <c r="AK328" s="85">
        <f t="shared" si="100"/>
        <v>0.55559415058036543</v>
      </c>
      <c r="AM328" s="94">
        <v>325</v>
      </c>
      <c r="AN328" s="94">
        <f t="shared" si="104"/>
        <v>5.6723200689815707</v>
      </c>
      <c r="AO328" s="94">
        <f t="shared" si="101"/>
        <v>0.71614641158075165</v>
      </c>
      <c r="AP328" s="94">
        <f t="shared" si="102"/>
        <v>0.72434210473693017</v>
      </c>
    </row>
    <row r="329" spans="14:42" x14ac:dyDescent="0.35">
      <c r="N329" s="62">
        <v>327</v>
      </c>
      <c r="O329" s="62">
        <f t="shared" si="96"/>
        <v>5.7072266540214578</v>
      </c>
      <c r="P329" s="62">
        <f t="shared" si="92"/>
        <v>-0.15522212497928267</v>
      </c>
      <c r="Q329" s="62">
        <f t="shared" si="93"/>
        <v>0.52402111186444578</v>
      </c>
      <c r="S329" s="88">
        <v>327</v>
      </c>
      <c r="T329" s="88">
        <f t="shared" si="97"/>
        <v>5.7072266540214578</v>
      </c>
      <c r="U329" s="88">
        <f t="shared" si="94"/>
        <v>1.1838850943204169</v>
      </c>
      <c r="V329" s="88">
        <f t="shared" si="95"/>
        <v>0.56079452322335432</v>
      </c>
      <c r="X329" s="89">
        <v>327</v>
      </c>
      <c r="Y329" s="89">
        <f t="shared" si="98"/>
        <v>5.7072266540214578</v>
      </c>
      <c r="Z329" s="89">
        <f t="shared" si="90"/>
        <v>1.2873665109732719</v>
      </c>
      <c r="AA329" s="89">
        <f t="shared" si="91"/>
        <v>0.40144711531372379</v>
      </c>
      <c r="AC329" s="90">
        <v>319</v>
      </c>
      <c r="AD329" s="90">
        <f t="shared" si="89"/>
        <v>5.5676003138619112</v>
      </c>
      <c r="AE329" s="90">
        <f t="shared" si="87"/>
        <v>0.67538187495634183</v>
      </c>
      <c r="AF329" s="90">
        <f t="shared" si="88"/>
        <v>0.43216954488801984</v>
      </c>
      <c r="AH329" s="85">
        <v>326</v>
      </c>
      <c r="AI329" s="85">
        <f t="shared" si="103"/>
        <v>5.6897733615015147</v>
      </c>
      <c r="AJ329" s="85">
        <f t="shared" si="99"/>
        <v>0.64442900785638968</v>
      </c>
      <c r="AK329" s="85">
        <f t="shared" si="100"/>
        <v>0.55574243350435626</v>
      </c>
      <c r="AM329" s="94">
        <v>326</v>
      </c>
      <c r="AN329" s="94">
        <f t="shared" si="104"/>
        <v>5.6897733615015147</v>
      </c>
      <c r="AO329" s="94">
        <f t="shared" si="101"/>
        <v>0.71636216457395618</v>
      </c>
      <c r="AP329" s="94">
        <f t="shared" si="102"/>
        <v>0.724490387660921</v>
      </c>
    </row>
    <row r="330" spans="14:42" x14ac:dyDescent="0.35">
      <c r="N330" s="62">
        <v>328</v>
      </c>
      <c r="O330" s="62">
        <f t="shared" si="96"/>
        <v>5.7246799465414009</v>
      </c>
      <c r="P330" s="62">
        <f t="shared" si="92"/>
        <v>-0.15102699030646341</v>
      </c>
      <c r="Q330" s="62">
        <f t="shared" si="93"/>
        <v>0.52669370740458132</v>
      </c>
      <c r="S330" s="88">
        <v>328</v>
      </c>
      <c r="T330" s="88">
        <f t="shared" si="97"/>
        <v>5.7246799465414009</v>
      </c>
      <c r="U330" s="88">
        <f t="shared" si="94"/>
        <v>1.1883746244088726</v>
      </c>
      <c r="V330" s="88">
        <f t="shared" si="95"/>
        <v>0.56365466932770991</v>
      </c>
      <c r="X330" s="89">
        <v>328</v>
      </c>
      <c r="Y330" s="89">
        <f t="shared" si="98"/>
        <v>5.7246799465414009</v>
      </c>
      <c r="Z330" s="89">
        <f t="shared" si="90"/>
        <v>1.2890592846131814</v>
      </c>
      <c r="AA330" s="89">
        <f t="shared" si="91"/>
        <v>0.40252553105798899</v>
      </c>
      <c r="AC330" s="90">
        <v>320</v>
      </c>
      <c r="AD330" s="90">
        <f t="shared" si="89"/>
        <v>5.5850536063818543</v>
      </c>
      <c r="AE330" s="90">
        <f t="shared" si="87"/>
        <v>0.67585964605128468</v>
      </c>
      <c r="AF330" s="90">
        <f t="shared" si="88"/>
        <v>0.43257759995228323</v>
      </c>
      <c r="AH330" s="85">
        <v>327</v>
      </c>
      <c r="AI330" s="85">
        <f t="shared" si="103"/>
        <v>5.7072266540214578</v>
      </c>
      <c r="AJ330" s="85">
        <f t="shared" si="99"/>
        <v>0.64464731588322544</v>
      </c>
      <c r="AK330" s="85">
        <f t="shared" si="100"/>
        <v>0.55588692843521192</v>
      </c>
      <c r="AM330" s="94">
        <v>327</v>
      </c>
      <c r="AN330" s="94">
        <f t="shared" si="104"/>
        <v>5.7072266540214578</v>
      </c>
      <c r="AO330" s="94">
        <f t="shared" si="101"/>
        <v>0.71658047260079194</v>
      </c>
      <c r="AP330" s="94">
        <f t="shared" si="102"/>
        <v>0.72463488259177666</v>
      </c>
    </row>
    <row r="331" spans="14:42" x14ac:dyDescent="0.35">
      <c r="N331" s="62">
        <v>329</v>
      </c>
      <c r="O331" s="62">
        <f t="shared" si="96"/>
        <v>5.742133239061344</v>
      </c>
      <c r="P331" s="62">
        <f t="shared" si="92"/>
        <v>-0.1467858513493655</v>
      </c>
      <c r="Q331" s="62">
        <f t="shared" si="93"/>
        <v>0.52929268070010194</v>
      </c>
      <c r="S331" s="88">
        <v>329</v>
      </c>
      <c r="T331" s="88">
        <f t="shared" si="97"/>
        <v>5.742133239061344</v>
      </c>
      <c r="U331" s="88">
        <f t="shared" si="94"/>
        <v>1.1929133871524336</v>
      </c>
      <c r="V331" s="88">
        <f t="shared" si="95"/>
        <v>0.56643602671414417</v>
      </c>
      <c r="X331" s="89">
        <v>329</v>
      </c>
      <c r="Y331" s="89">
        <f t="shared" si="98"/>
        <v>5.742133239061344</v>
      </c>
      <c r="Z331" s="89">
        <f t="shared" si="90"/>
        <v>1.2907706213853438</v>
      </c>
      <c r="AA331" s="89">
        <f t="shared" si="91"/>
        <v>0.4035742395807429</v>
      </c>
      <c r="AC331" s="90">
        <v>321</v>
      </c>
      <c r="AD331" s="90">
        <f t="shared" si="89"/>
        <v>5.6025068989017974</v>
      </c>
      <c r="AE331" s="90">
        <f t="shared" si="87"/>
        <v>0.67634446592220587</v>
      </c>
      <c r="AF331" s="90">
        <f t="shared" si="88"/>
        <v>0.43297725461245096</v>
      </c>
      <c r="AH331" s="85">
        <v>328</v>
      </c>
      <c r="AI331" s="85">
        <f t="shared" si="103"/>
        <v>5.7246799465414009</v>
      </c>
      <c r="AJ331" s="85">
        <f t="shared" si="99"/>
        <v>0.64486811244495279</v>
      </c>
      <c r="AK331" s="85">
        <f t="shared" si="100"/>
        <v>0.55602759135837698</v>
      </c>
      <c r="AM331" s="94">
        <v>328</v>
      </c>
      <c r="AN331" s="94">
        <f t="shared" si="104"/>
        <v>5.7246799465414009</v>
      </c>
      <c r="AO331" s="94">
        <f t="shared" si="101"/>
        <v>0.71680126916251929</v>
      </c>
      <c r="AP331" s="94">
        <f t="shared" si="102"/>
        <v>0.72477554551494172</v>
      </c>
    </row>
    <row r="332" spans="14:42" x14ac:dyDescent="0.35">
      <c r="N332" s="62">
        <v>330</v>
      </c>
      <c r="O332" s="62">
        <f t="shared" si="96"/>
        <v>5.7595865315812871</v>
      </c>
      <c r="P332" s="62">
        <f t="shared" si="92"/>
        <v>-0.14250000000000013</v>
      </c>
      <c r="Q332" s="62">
        <f t="shared" si="93"/>
        <v>0.5318172400785649</v>
      </c>
      <c r="S332" s="88">
        <v>330</v>
      </c>
      <c r="T332" s="88">
        <f t="shared" si="97"/>
        <v>5.7595865315812871</v>
      </c>
      <c r="U332" s="88">
        <f t="shared" si="94"/>
        <v>1.1975</v>
      </c>
      <c r="V332" s="88">
        <f t="shared" si="95"/>
        <v>0.56913774815425366</v>
      </c>
      <c r="X332" s="89">
        <v>330</v>
      </c>
      <c r="Y332" s="89">
        <f t="shared" si="98"/>
        <v>5.7595865315812871</v>
      </c>
      <c r="Z332" s="89">
        <f t="shared" si="90"/>
        <v>1.2925</v>
      </c>
      <c r="AA332" s="89">
        <f t="shared" si="91"/>
        <v>0.40459292143521042</v>
      </c>
      <c r="AC332" s="90">
        <v>322</v>
      </c>
      <c r="AD332" s="90">
        <f t="shared" si="89"/>
        <v>5.6199601914217414</v>
      </c>
      <c r="AE332" s="90">
        <f t="shared" si="87"/>
        <v>0.6768361868882764</v>
      </c>
      <c r="AF332" s="90">
        <f t="shared" si="88"/>
        <v>0.43336838712984199</v>
      </c>
      <c r="AH332" s="85">
        <v>329</v>
      </c>
      <c r="AI332" s="85">
        <f t="shared" si="103"/>
        <v>5.742133239061344</v>
      </c>
      <c r="AJ332" s="85">
        <f t="shared" si="99"/>
        <v>0.64509133028480004</v>
      </c>
      <c r="AK332" s="85">
        <f t="shared" si="100"/>
        <v>0.55616437942656227</v>
      </c>
      <c r="AM332" s="94">
        <v>329</v>
      </c>
      <c r="AN332" s="94">
        <f t="shared" si="104"/>
        <v>5.742133239061344</v>
      </c>
      <c r="AO332" s="94">
        <f t="shared" si="101"/>
        <v>0.71702448700236654</v>
      </c>
      <c r="AP332" s="94">
        <f t="shared" si="102"/>
        <v>0.72491233358312701</v>
      </c>
    </row>
    <row r="333" spans="14:42" x14ac:dyDescent="0.35">
      <c r="N333" s="62">
        <v>331</v>
      </c>
      <c r="O333" s="62">
        <f t="shared" si="96"/>
        <v>5.7770398241012311</v>
      </c>
      <c r="P333" s="62">
        <f t="shared" si="92"/>
        <v>-0.138170741770206</v>
      </c>
      <c r="Q333" s="62">
        <f t="shared" si="93"/>
        <v>0.53426661653472773</v>
      </c>
      <c r="S333" s="88">
        <v>331</v>
      </c>
      <c r="T333" s="88">
        <f t="shared" si="97"/>
        <v>5.7770398241012311</v>
      </c>
      <c r="U333" s="88">
        <f t="shared" si="94"/>
        <v>1.2021330658248672</v>
      </c>
      <c r="V333" s="88">
        <f t="shared" si="95"/>
        <v>0.57175901067751567</v>
      </c>
      <c r="X333" s="89">
        <v>331</v>
      </c>
      <c r="Y333" s="89">
        <f t="shared" si="98"/>
        <v>5.7770398241012311</v>
      </c>
      <c r="Z333" s="89">
        <f t="shared" si="90"/>
        <v>1.2942468936716713</v>
      </c>
      <c r="AA333" s="89">
        <f t="shared" si="91"/>
        <v>0.40558126632103053</v>
      </c>
      <c r="AC333" s="90">
        <v>323</v>
      </c>
      <c r="AD333" s="90">
        <f t="shared" si="89"/>
        <v>5.6374134839416845</v>
      </c>
      <c r="AE333" s="90">
        <f t="shared" ref="AE333:AE370" si="105">SIN(AD333)*$B$10+$E$3</f>
        <v>0.67733465916652635</v>
      </c>
      <c r="AF333" s="90">
        <f t="shared" ref="AF333:AF370" si="106">COS(AD333)*$B$10+$B$14</f>
        <v>0.43375087836170256</v>
      </c>
      <c r="AH333" s="85">
        <v>330</v>
      </c>
      <c r="AI333" s="85">
        <f t="shared" si="103"/>
        <v>5.7595865315812871</v>
      </c>
      <c r="AJ333" s="85">
        <f t="shared" si="99"/>
        <v>0.64531690140845077</v>
      </c>
      <c r="AK333" s="85">
        <f t="shared" si="100"/>
        <v>0.55629725097279714</v>
      </c>
      <c r="AM333" s="94">
        <v>330</v>
      </c>
      <c r="AN333" s="94">
        <f t="shared" si="104"/>
        <v>5.7595865315812871</v>
      </c>
      <c r="AO333" s="94">
        <f t="shared" si="101"/>
        <v>0.71725005812601728</v>
      </c>
      <c r="AP333" s="94">
        <f t="shared" si="102"/>
        <v>0.72504520512936188</v>
      </c>
    </row>
    <row r="334" spans="14:42" x14ac:dyDescent="0.35">
      <c r="N334" s="62">
        <v>332</v>
      </c>
      <c r="O334" s="62">
        <f t="shared" si="96"/>
        <v>5.7944931166211742</v>
      </c>
      <c r="P334" s="62">
        <f t="shared" si="92"/>
        <v>-0.13379939539397886</v>
      </c>
      <c r="Q334" s="62">
        <f t="shared" si="93"/>
        <v>0.53664006396479413</v>
      </c>
      <c r="S334" s="88">
        <v>332</v>
      </c>
      <c r="T334" s="88">
        <f t="shared" si="97"/>
        <v>5.7944931166211742</v>
      </c>
      <c r="U334" s="88">
        <f t="shared" si="94"/>
        <v>1.2068111733503033</v>
      </c>
      <c r="V334" s="88">
        <f t="shared" si="95"/>
        <v>0.57429901582197274</v>
      </c>
      <c r="X334" s="89">
        <v>332</v>
      </c>
      <c r="Y334" s="89">
        <f t="shared" si="98"/>
        <v>5.7944931166211742</v>
      </c>
      <c r="Z334" s="89">
        <f t="shared" si="90"/>
        <v>1.2960107702796226</v>
      </c>
      <c r="AA334" s="89">
        <f t="shared" si="91"/>
        <v>0.40653897317877657</v>
      </c>
      <c r="AC334" s="90">
        <v>324</v>
      </c>
      <c r="AD334" s="90">
        <f t="shared" ref="AD334:AD370" si="107">RADIANS(AC334)</f>
        <v>5.6548667764616276</v>
      </c>
      <c r="AE334" s="90">
        <f t="shared" si="105"/>
        <v>0.67783973091747107</v>
      </c>
      <c r="AF334" s="90">
        <f t="shared" si="106"/>
        <v>0.43412461179749812</v>
      </c>
      <c r="AH334" s="85">
        <v>331</v>
      </c>
      <c r="AI334" s="85">
        <f t="shared" si="103"/>
        <v>5.7770398241012311</v>
      </c>
      <c r="AJ334" s="85">
        <f t="shared" si="99"/>
        <v>0.64554475710475578</v>
      </c>
      <c r="AK334" s="85">
        <f t="shared" si="100"/>
        <v>0.55642616552312152</v>
      </c>
      <c r="AM334" s="94">
        <v>331</v>
      </c>
      <c r="AN334" s="94">
        <f t="shared" si="104"/>
        <v>5.7770398241012311</v>
      </c>
      <c r="AO334" s="94">
        <f t="shared" si="101"/>
        <v>0.71747791382232229</v>
      </c>
      <c r="AP334" s="94">
        <f t="shared" si="102"/>
        <v>0.72517411967968626</v>
      </c>
    </row>
    <row r="335" spans="14:42" x14ac:dyDescent="0.35">
      <c r="N335" s="62">
        <v>333</v>
      </c>
      <c r="O335" s="62">
        <f t="shared" si="96"/>
        <v>5.8119464091411173</v>
      </c>
      <c r="P335" s="62">
        <f t="shared" si="92"/>
        <v>-0.12938729242577088</v>
      </c>
      <c r="Q335" s="62">
        <f t="shared" si="93"/>
        <v>0.53893685939368474</v>
      </c>
      <c r="S335" s="88">
        <v>333</v>
      </c>
      <c r="T335" s="88">
        <f t="shared" si="97"/>
        <v>5.8119464091411173</v>
      </c>
      <c r="U335" s="88">
        <f t="shared" si="94"/>
        <v>1.2115328975794384</v>
      </c>
      <c r="V335" s="88">
        <f t="shared" si="95"/>
        <v>0.57675698987745216</v>
      </c>
      <c r="X335" s="89">
        <v>333</v>
      </c>
      <c r="Y335" s="89">
        <f t="shared" si="98"/>
        <v>5.8119464091411173</v>
      </c>
      <c r="Z335" s="89">
        <f t="shared" si="90"/>
        <v>1.2977910925299523</v>
      </c>
      <c r="AA335" s="89">
        <f t="shared" si="91"/>
        <v>0.40746575028166232</v>
      </c>
      <c r="AC335" s="90">
        <v>325</v>
      </c>
      <c r="AD335" s="90">
        <f t="shared" si="107"/>
        <v>5.6723200689815707</v>
      </c>
      <c r="AE335" s="90">
        <f t="shared" si="105"/>
        <v>0.6783512482913624</v>
      </c>
      <c r="AF335" s="90">
        <f t="shared" si="106"/>
        <v>0.43448947359440371</v>
      </c>
      <c r="AH335" s="85">
        <v>332</v>
      </c>
      <c r="AI335" s="85">
        <f t="shared" si="103"/>
        <v>5.7944931166211742</v>
      </c>
      <c r="AJ335" s="85">
        <f t="shared" si="99"/>
        <v>0.64577482796666252</v>
      </c>
      <c r="AK335" s="85">
        <f t="shared" si="100"/>
        <v>0.55655108380891449</v>
      </c>
      <c r="AM335" s="94">
        <v>332</v>
      </c>
      <c r="AN335" s="94">
        <f t="shared" si="104"/>
        <v>5.7944931166211742</v>
      </c>
      <c r="AO335" s="94">
        <f t="shared" si="101"/>
        <v>0.71770798468422903</v>
      </c>
      <c r="AP335" s="94">
        <f t="shared" si="102"/>
        <v>0.72529903796547923</v>
      </c>
    </row>
    <row r="336" spans="14:42" x14ac:dyDescent="0.35">
      <c r="N336" s="62">
        <v>334</v>
      </c>
      <c r="O336" s="62">
        <f t="shared" si="96"/>
        <v>5.8293997016610604</v>
      </c>
      <c r="P336" s="62">
        <f t="shared" si="92"/>
        <v>-0.12493577683488716</v>
      </c>
      <c r="Q336" s="62">
        <f t="shared" si="93"/>
        <v>0.54115630319526242</v>
      </c>
      <c r="S336" s="88">
        <v>334</v>
      </c>
      <c r="T336" s="88">
        <f t="shared" si="97"/>
        <v>5.8293997016610604</v>
      </c>
      <c r="U336" s="88">
        <f t="shared" si="94"/>
        <v>1.2162968002293313</v>
      </c>
      <c r="V336" s="88">
        <f t="shared" si="95"/>
        <v>0.57913218412124579</v>
      </c>
      <c r="X336" s="89">
        <v>334</v>
      </c>
      <c r="Y336" s="89">
        <f t="shared" si="98"/>
        <v>5.8293997016610604</v>
      </c>
      <c r="Z336" s="89">
        <f t="shared" si="90"/>
        <v>1.2995873181192561</v>
      </c>
      <c r="AA336" s="89">
        <f t="shared" si="91"/>
        <v>0.40836131532440417</v>
      </c>
      <c r="AC336" s="90">
        <v>326</v>
      </c>
      <c r="AD336" s="90">
        <f t="shared" si="107"/>
        <v>5.6897733615015147</v>
      </c>
      <c r="AE336" s="90">
        <f t="shared" si="105"/>
        <v>0.67886905547505316</v>
      </c>
      <c r="AF336" s="90">
        <f t="shared" si="106"/>
        <v>0.43484535261198154</v>
      </c>
      <c r="AH336" s="85">
        <v>333</v>
      </c>
      <c r="AI336" s="85">
        <f t="shared" si="103"/>
        <v>5.8119464091411173</v>
      </c>
      <c r="AJ336" s="85">
        <f t="shared" si="99"/>
        <v>0.64600704391235764</v>
      </c>
      <c r="AK336" s="85">
        <f t="shared" si="100"/>
        <v>0.55667196777885608</v>
      </c>
      <c r="AM336" s="94">
        <v>333</v>
      </c>
      <c r="AN336" s="94">
        <f t="shared" si="104"/>
        <v>5.8119464091411173</v>
      </c>
      <c r="AO336" s="94">
        <f t="shared" si="101"/>
        <v>0.71794020062992414</v>
      </c>
      <c r="AP336" s="94">
        <f t="shared" si="102"/>
        <v>0.72541992193542082</v>
      </c>
    </row>
    <row r="337" spans="14:42" x14ac:dyDescent="0.35">
      <c r="N337" s="62">
        <v>335</v>
      </c>
      <c r="O337" s="62">
        <f t="shared" si="96"/>
        <v>5.8468529941810043</v>
      </c>
      <c r="P337" s="62">
        <f t="shared" si="92"/>
        <v>-0.12044620459609927</v>
      </c>
      <c r="Q337" s="62">
        <f t="shared" si="93"/>
        <v>0.54329771930544524</v>
      </c>
      <c r="S337" s="88">
        <v>335</v>
      </c>
      <c r="T337" s="88">
        <f t="shared" si="97"/>
        <v>5.8468529941810043</v>
      </c>
      <c r="U337" s="88">
        <f t="shared" si="94"/>
        <v>1.2211014301690868</v>
      </c>
      <c r="V337" s="88">
        <f t="shared" si="95"/>
        <v>0.58142387504617821</v>
      </c>
      <c r="X337" s="89">
        <v>335</v>
      </c>
      <c r="Y337" s="89">
        <f t="shared" si="98"/>
        <v>5.8468529941810043</v>
      </c>
      <c r="Z337" s="89">
        <f t="shared" si="90"/>
        <v>1.3013988998998196</v>
      </c>
      <c r="AA337" s="89">
        <f t="shared" si="91"/>
        <v>0.40922539550921477</v>
      </c>
      <c r="AC337" s="90">
        <v>327</v>
      </c>
      <c r="AD337" s="90">
        <f t="shared" si="107"/>
        <v>5.7072266540214578</v>
      </c>
      <c r="AE337" s="90">
        <f t="shared" si="105"/>
        <v>0.67939299473945913</v>
      </c>
      <c r="AF337" s="90">
        <f t="shared" si="106"/>
        <v>0.43519214044603527</v>
      </c>
      <c r="AH337" s="85">
        <v>334</v>
      </c>
      <c r="AI337" s="85">
        <f t="shared" si="103"/>
        <v>5.8293997016610604</v>
      </c>
      <c r="AJ337" s="85">
        <f t="shared" si="99"/>
        <v>0.64624133420661467</v>
      </c>
      <c r="AK337" s="85">
        <f t="shared" si="100"/>
        <v>0.55678878061051806</v>
      </c>
      <c r="AM337" s="94">
        <v>334</v>
      </c>
      <c r="AN337" s="94">
        <f t="shared" si="104"/>
        <v>5.8293997016610604</v>
      </c>
      <c r="AO337" s="94">
        <f t="shared" si="101"/>
        <v>0.71817449092418117</v>
      </c>
      <c r="AP337" s="94">
        <f t="shared" si="102"/>
        <v>0.7255367347670828</v>
      </c>
    </row>
    <row r="338" spans="14:42" x14ac:dyDescent="0.35">
      <c r="N338" s="62">
        <v>336</v>
      </c>
      <c r="O338" s="62">
        <f t="shared" si="96"/>
        <v>5.8643062867009474</v>
      </c>
      <c r="P338" s="62">
        <f t="shared" si="92"/>
        <v>-0.11591994327660303</v>
      </c>
      <c r="Q338" s="62">
        <f t="shared" si="93"/>
        <v>0.54536045542814127</v>
      </c>
      <c r="S338" s="88">
        <v>336</v>
      </c>
      <c r="T338" s="88">
        <f t="shared" si="97"/>
        <v>5.8643062867009474</v>
      </c>
      <c r="U338" s="88">
        <f t="shared" si="94"/>
        <v>1.2259453238618812</v>
      </c>
      <c r="V338" s="88">
        <f t="shared" si="95"/>
        <v>0.58363136458099329</v>
      </c>
      <c r="X338" s="89">
        <v>336</v>
      </c>
      <c r="Y338" s="89">
        <f t="shared" si="98"/>
        <v>5.8643062867009474</v>
      </c>
      <c r="Z338" s="89">
        <f t="shared" si="90"/>
        <v>1.303225286046283</v>
      </c>
      <c r="AA338" s="89">
        <f t="shared" si="91"/>
        <v>0.41005772762889914</v>
      </c>
      <c r="AC338" s="90">
        <v>328</v>
      </c>
      <c r="AD338" s="90">
        <f t="shared" si="107"/>
        <v>5.7246799465414009</v>
      </c>
      <c r="AE338" s="90">
        <f t="shared" si="105"/>
        <v>0.67992290648760467</v>
      </c>
      <c r="AF338" s="90">
        <f t="shared" si="106"/>
        <v>0.43552973146163138</v>
      </c>
      <c r="AH338" s="85">
        <v>335</v>
      </c>
      <c r="AI338" s="85">
        <f t="shared" si="103"/>
        <v>5.8468529941810043</v>
      </c>
      <c r="AJ338" s="85">
        <f t="shared" si="99"/>
        <v>0.64647762748234039</v>
      </c>
      <c r="AK338" s="85">
        <f t="shared" si="100"/>
        <v>0.55690148672158035</v>
      </c>
      <c r="AM338" s="94">
        <v>335</v>
      </c>
      <c r="AN338" s="94">
        <f t="shared" si="104"/>
        <v>5.8468529941810043</v>
      </c>
      <c r="AO338" s="94">
        <f t="shared" si="101"/>
        <v>0.71841078419990689</v>
      </c>
      <c r="AP338" s="94">
        <f t="shared" si="102"/>
        <v>0.72564944087814509</v>
      </c>
    </row>
    <row r="339" spans="14:42" x14ac:dyDescent="0.35">
      <c r="N339" s="62">
        <v>337</v>
      </c>
      <c r="O339" s="62">
        <f t="shared" si="96"/>
        <v>5.8817595792208905</v>
      </c>
      <c r="P339" s="62">
        <f t="shared" si="92"/>
        <v>-0.11135837161944305</v>
      </c>
      <c r="Q339" s="62">
        <f t="shared" si="93"/>
        <v>0.54734388323394545</v>
      </c>
      <c r="S339" s="88">
        <v>337</v>
      </c>
      <c r="T339" s="88">
        <f t="shared" si="97"/>
        <v>5.8817595792208905</v>
      </c>
      <c r="U339" s="88">
        <f t="shared" si="94"/>
        <v>1.2308270058107715</v>
      </c>
      <c r="V339" s="88">
        <f t="shared" si="95"/>
        <v>0.5857539803029943</v>
      </c>
      <c r="X339" s="89">
        <v>337</v>
      </c>
      <c r="Y339" s="89">
        <f t="shared" si="98"/>
        <v>5.8817595792208905</v>
      </c>
      <c r="Z339" s="89">
        <f t="shared" si="90"/>
        <v>1.3050659202237336</v>
      </c>
      <c r="AA339" s="89">
        <f t="shared" si="91"/>
        <v>0.41085805814703064</v>
      </c>
      <c r="AC339" s="90">
        <v>329</v>
      </c>
      <c r="AD339" s="90">
        <f t="shared" si="107"/>
        <v>5.742133239061344</v>
      </c>
      <c r="AE339" s="90">
        <f t="shared" si="105"/>
        <v>0.68045862930323808</v>
      </c>
      <c r="AF339" s="90">
        <f t="shared" si="106"/>
        <v>0.43585802282527608</v>
      </c>
      <c r="AH339" s="85">
        <v>336</v>
      </c>
      <c r="AI339" s="85">
        <f t="shared" si="103"/>
        <v>5.8643062867009474</v>
      </c>
      <c r="AJ339" s="85">
        <f t="shared" si="99"/>
        <v>0.64671585176231383</v>
      </c>
      <c r="AK339" s="85">
        <f t="shared" si="100"/>
        <v>0.55701005178066965</v>
      </c>
      <c r="AM339" s="94">
        <v>336</v>
      </c>
      <c r="AN339" s="94">
        <f t="shared" si="104"/>
        <v>5.8643062867009474</v>
      </c>
      <c r="AO339" s="94">
        <f t="shared" si="101"/>
        <v>0.71864900847988034</v>
      </c>
      <c r="AP339" s="94">
        <f t="shared" si="102"/>
        <v>0.72575800593723439</v>
      </c>
    </row>
    <row r="340" spans="14:42" x14ac:dyDescent="0.35">
      <c r="N340" s="62">
        <v>338</v>
      </c>
      <c r="O340" s="62">
        <f t="shared" si="96"/>
        <v>5.8992128717408336</v>
      </c>
      <c r="P340" s="62">
        <f t="shared" si="92"/>
        <v>-0.10676287912353501</v>
      </c>
      <c r="Q340" s="62">
        <f t="shared" si="93"/>
        <v>0.54924739855153426</v>
      </c>
      <c r="S340" s="88">
        <v>338</v>
      </c>
      <c r="T340" s="88">
        <f t="shared" si="97"/>
        <v>5.8992128717408336</v>
      </c>
      <c r="U340" s="88">
        <f t="shared" si="94"/>
        <v>1.2357449890081469</v>
      </c>
      <c r="V340" s="88">
        <f t="shared" si="95"/>
        <v>0.58779107564287014</v>
      </c>
      <c r="X340" s="89">
        <v>338</v>
      </c>
      <c r="Y340" s="89">
        <f t="shared" si="98"/>
        <v>5.8992128717408336</v>
      </c>
      <c r="Z340" s="89">
        <f t="shared" si="90"/>
        <v>1.3069202417571701</v>
      </c>
      <c r="AA340" s="89">
        <f t="shared" si="91"/>
        <v>0.41162614327518054</v>
      </c>
      <c r="AC340" s="90">
        <v>330</v>
      </c>
      <c r="AD340" s="90">
        <f t="shared" si="107"/>
        <v>5.7595865315812871</v>
      </c>
      <c r="AE340" s="90">
        <f t="shared" si="105"/>
        <v>0.68100000000000005</v>
      </c>
      <c r="AF340" s="90">
        <f t="shared" si="106"/>
        <v>0.4361769145362398</v>
      </c>
      <c r="AH340" s="85">
        <v>337</v>
      </c>
      <c r="AI340" s="85">
        <f t="shared" si="103"/>
        <v>5.8817595792208905</v>
      </c>
      <c r="AJ340" s="85">
        <f t="shared" si="99"/>
        <v>0.64695593448111177</v>
      </c>
      <c r="AK340" s="85">
        <f t="shared" si="100"/>
        <v>0.55711444271781718</v>
      </c>
      <c r="AM340" s="94">
        <v>337</v>
      </c>
      <c r="AN340" s="94">
        <f t="shared" si="104"/>
        <v>5.8817595792208905</v>
      </c>
      <c r="AO340" s="94">
        <f t="shared" si="101"/>
        <v>0.71888909119867828</v>
      </c>
      <c r="AP340" s="94">
        <f t="shared" si="102"/>
        <v>0.72586239687438192</v>
      </c>
    </row>
    <row r="341" spans="14:42" x14ac:dyDescent="0.35">
      <c r="N341" s="62">
        <v>339</v>
      </c>
      <c r="O341" s="62">
        <f t="shared" si="96"/>
        <v>5.9166661642607767</v>
      </c>
      <c r="P341" s="62">
        <f t="shared" si="92"/>
        <v>-0.10213486562041071</v>
      </c>
      <c r="Q341" s="62">
        <f t="shared" si="93"/>
        <v>0.55107042155170238</v>
      </c>
      <c r="S341" s="88">
        <v>339</v>
      </c>
      <c r="T341" s="88">
        <f t="shared" si="97"/>
        <v>5.9166661642607767</v>
      </c>
      <c r="U341" s="88">
        <f t="shared" si="94"/>
        <v>1.2406977753886834</v>
      </c>
      <c r="V341" s="88">
        <f t="shared" si="95"/>
        <v>0.5897420300816465</v>
      </c>
      <c r="X341" s="89">
        <v>339</v>
      </c>
      <c r="Y341" s="89">
        <f t="shared" si="98"/>
        <v>5.9166661642607767</v>
      </c>
      <c r="Z341" s="89">
        <f t="shared" si="90"/>
        <v>1.3087876858022904</v>
      </c>
      <c r="AA341" s="89">
        <f t="shared" si="91"/>
        <v>0.41236174904717815</v>
      </c>
      <c r="AC341" s="90">
        <v>331</v>
      </c>
      <c r="AD341" s="90">
        <f t="shared" si="107"/>
        <v>5.7770398241012311</v>
      </c>
      <c r="AE341" s="90">
        <f t="shared" si="105"/>
        <v>0.68154685367113199</v>
      </c>
      <c r="AF341" s="90">
        <f t="shared" si="106"/>
        <v>0.43648630945701827</v>
      </c>
      <c r="AH341" s="85">
        <v>338</v>
      </c>
      <c r="AI341" s="85">
        <f t="shared" si="103"/>
        <v>5.8992128717408336</v>
      </c>
      <c r="AJ341" s="85">
        <f t="shared" si="99"/>
        <v>0.64719780250721215</v>
      </c>
      <c r="AK341" s="85">
        <f t="shared" si="100"/>
        <v>0.55721462773453245</v>
      </c>
      <c r="AM341" s="94">
        <v>338</v>
      </c>
      <c r="AN341" s="94">
        <f t="shared" si="104"/>
        <v>5.8992128717408336</v>
      </c>
      <c r="AO341" s="94">
        <f t="shared" si="101"/>
        <v>0.71913095922477865</v>
      </c>
      <c r="AP341" s="94">
        <f t="shared" si="102"/>
        <v>0.72596258189109719</v>
      </c>
    </row>
    <row r="342" spans="14:42" x14ac:dyDescent="0.35">
      <c r="N342" s="62">
        <v>340</v>
      </c>
      <c r="O342" s="62">
        <f t="shared" si="96"/>
        <v>5.9341194567807207</v>
      </c>
      <c r="P342" s="62">
        <f t="shared" si="92"/>
        <v>-9.7475740847815545E-2</v>
      </c>
      <c r="Q342" s="62">
        <f t="shared" si="93"/>
        <v>0.55281239692398387</v>
      </c>
      <c r="S342" s="88">
        <v>340</v>
      </c>
      <c r="T342" s="88">
        <f t="shared" si="97"/>
        <v>5.9341194567807207</v>
      </c>
      <c r="U342" s="88">
        <f t="shared" si="94"/>
        <v>1.2456838562856711</v>
      </c>
      <c r="V342" s="88">
        <f t="shared" si="95"/>
        <v>0.59160624933970207</v>
      </c>
      <c r="X342" s="89">
        <v>340</v>
      </c>
      <c r="Y342" s="89">
        <f t="shared" si="98"/>
        <v>5.9341194567807207</v>
      </c>
      <c r="Z342" s="89">
        <f t="shared" si="90"/>
        <v>1.3106676835175481</v>
      </c>
      <c r="AA342" s="89">
        <f t="shared" si="91"/>
        <v>0.41306465139037946</v>
      </c>
      <c r="AC342" s="90">
        <v>332</v>
      </c>
      <c r="AD342" s="90">
        <f t="shared" si="107"/>
        <v>5.7944931166211742</v>
      </c>
      <c r="AE342" s="90">
        <f t="shared" si="105"/>
        <v>0.68209902373970799</v>
      </c>
      <c r="AF342" s="90">
        <f t="shared" si="106"/>
        <v>0.43678611334292139</v>
      </c>
      <c r="AH342" s="85">
        <v>339</v>
      </c>
      <c r="AI342" s="85">
        <f t="shared" si="103"/>
        <v>5.9166661642607767</v>
      </c>
      <c r="AJ342" s="85">
        <f t="shared" si="99"/>
        <v>0.64744138216527136</v>
      </c>
      <c r="AK342" s="85">
        <f t="shared" si="100"/>
        <v>0.55731057631348868</v>
      </c>
      <c r="AM342" s="94">
        <v>339</v>
      </c>
      <c r="AN342" s="94">
        <f t="shared" si="104"/>
        <v>5.9166661642607767</v>
      </c>
      <c r="AO342" s="94">
        <f t="shared" si="101"/>
        <v>0.71937453888283787</v>
      </c>
      <c r="AP342" s="94">
        <f t="shared" si="102"/>
        <v>0.72605853047005342</v>
      </c>
    </row>
    <row r="343" spans="14:42" x14ac:dyDescent="0.35">
      <c r="N343" s="62">
        <v>341</v>
      </c>
      <c r="O343" s="62">
        <f t="shared" si="96"/>
        <v>5.9515727493006638</v>
      </c>
      <c r="P343" s="62">
        <f t="shared" si="92"/>
        <v>-9.2786924020289652E-2</v>
      </c>
      <c r="Q343" s="62">
        <f t="shared" si="93"/>
        <v>0.55447279404580518</v>
      </c>
      <c r="S343" s="88">
        <v>341</v>
      </c>
      <c r="T343" s="88">
        <f t="shared" si="97"/>
        <v>5.9515727493006638</v>
      </c>
      <c r="U343" s="88">
        <f t="shared" si="94"/>
        <v>1.2507017128905673</v>
      </c>
      <c r="V343" s="88">
        <f t="shared" si="95"/>
        <v>0.59338316555779169</v>
      </c>
      <c r="X343" s="89">
        <v>341</v>
      </c>
      <c r="Y343" s="89">
        <f t="shared" si="98"/>
        <v>5.9515727493006638</v>
      </c>
      <c r="Z343" s="89">
        <f t="shared" si="90"/>
        <v>1.3125596622374271</v>
      </c>
      <c r="AA343" s="89">
        <f t="shared" si="91"/>
        <v>0.41373463619392142</v>
      </c>
      <c r="AC343" s="90">
        <v>333</v>
      </c>
      <c r="AD343" s="90">
        <f t="shared" si="107"/>
        <v>5.8119464091411173</v>
      </c>
      <c r="AE343" s="90">
        <f t="shared" si="105"/>
        <v>0.68265634200937642</v>
      </c>
      <c r="AF343" s="90">
        <f t="shared" si="106"/>
        <v>0.43707623487078129</v>
      </c>
      <c r="AH343" s="85">
        <v>340</v>
      </c>
      <c r="AI343" s="85">
        <f t="shared" si="103"/>
        <v>5.9341194567807207</v>
      </c>
      <c r="AJ343" s="85">
        <f t="shared" si="99"/>
        <v>0.64768659925856575</v>
      </c>
      <c r="AK343" s="85">
        <f t="shared" si="100"/>
        <v>0.55740225922781927</v>
      </c>
      <c r="AM343" s="94">
        <v>340</v>
      </c>
      <c r="AN343" s="94">
        <f t="shared" si="104"/>
        <v>5.9341194567807207</v>
      </c>
      <c r="AO343" s="94">
        <f t="shared" si="101"/>
        <v>0.71961975597613226</v>
      </c>
      <c r="AP343" s="94">
        <f t="shared" si="102"/>
        <v>0.72615021338438401</v>
      </c>
    </row>
    <row r="344" spans="14:42" x14ac:dyDescent="0.35">
      <c r="N344" s="62">
        <v>342</v>
      </c>
      <c r="O344" s="62">
        <f t="shared" si="96"/>
        <v>5.9690260418206069</v>
      </c>
      <c r="P344" s="62">
        <f t="shared" si="92"/>
        <v>-8.8069843396860067E-2</v>
      </c>
      <c r="Q344" s="62">
        <f t="shared" si="93"/>
        <v>0.55605110714411876</v>
      </c>
      <c r="S344" s="88">
        <v>342</v>
      </c>
      <c r="T344" s="88">
        <f t="shared" si="97"/>
        <v>5.9690260418206069</v>
      </c>
      <c r="U344" s="88">
        <f t="shared" si="94"/>
        <v>1.2557498167156411</v>
      </c>
      <c r="V344" s="88">
        <f t="shared" si="95"/>
        <v>0.5950722374700218</v>
      </c>
      <c r="X344" s="89">
        <v>342</v>
      </c>
      <c r="Y344" s="89">
        <f t="shared" si="98"/>
        <v>5.9690260418206069</v>
      </c>
      <c r="Z344" s="89">
        <f t="shared" si="90"/>
        <v>1.3144630456468811</v>
      </c>
      <c r="AA344" s="89">
        <f t="shared" si="91"/>
        <v>0.41437149937394269</v>
      </c>
      <c r="AC344" s="90">
        <v>334</v>
      </c>
      <c r="AD344" s="90">
        <f t="shared" si="107"/>
        <v>5.8293997016610604</v>
      </c>
      <c r="AE344" s="90">
        <f t="shared" si="105"/>
        <v>0.6832186387155933</v>
      </c>
      <c r="AF344" s="90">
        <f t="shared" si="106"/>
        <v>0.43735658566677005</v>
      </c>
      <c r="AH344" s="85">
        <v>341</v>
      </c>
      <c r="AI344" s="85">
        <f t="shared" si="103"/>
        <v>5.9515727493006638</v>
      </c>
      <c r="AJ344" s="85">
        <f t="shared" si="99"/>
        <v>0.64793337909159343</v>
      </c>
      <c r="AK344" s="85">
        <f t="shared" si="100"/>
        <v>0.55748964855002037</v>
      </c>
      <c r="AM344" s="94">
        <v>341</v>
      </c>
      <c r="AN344" s="94">
        <f t="shared" si="104"/>
        <v>5.9515727493006638</v>
      </c>
      <c r="AO344" s="94">
        <f t="shared" si="101"/>
        <v>0.71986653580915994</v>
      </c>
      <c r="AP344" s="94">
        <f t="shared" si="102"/>
        <v>0.72623760270658511</v>
      </c>
    </row>
    <row r="345" spans="14:42" x14ac:dyDescent="0.35">
      <c r="N345" s="62">
        <v>343</v>
      </c>
      <c r="O345" s="62">
        <f t="shared" si="96"/>
        <v>5.98647933434055</v>
      </c>
      <c r="P345" s="62">
        <f t="shared" si="92"/>
        <v>-8.3325935845980081E-2</v>
      </c>
      <c r="Q345" s="62">
        <f t="shared" si="93"/>
        <v>0.55754685544946503</v>
      </c>
      <c r="S345" s="88">
        <v>343</v>
      </c>
      <c r="T345" s="88">
        <f t="shared" si="97"/>
        <v>5.98647933434055</v>
      </c>
      <c r="U345" s="88">
        <f t="shared" si="94"/>
        <v>1.2608266300595652</v>
      </c>
      <c r="V345" s="88">
        <f t="shared" si="95"/>
        <v>0.59667295056872582</v>
      </c>
      <c r="X345" s="89">
        <v>343</v>
      </c>
      <c r="Y345" s="89">
        <f t="shared" si="98"/>
        <v>5.98647933434055</v>
      </c>
      <c r="Z345" s="89">
        <f t="shared" si="90"/>
        <v>1.3163772539568852</v>
      </c>
      <c r="AA345" s="89">
        <f t="shared" si="91"/>
        <v>0.41497504693574905</v>
      </c>
      <c r="AC345" s="90">
        <v>335</v>
      </c>
      <c r="AD345" s="90">
        <f t="shared" si="107"/>
        <v>5.8468529941810043</v>
      </c>
      <c r="AE345" s="90">
        <f t="shared" si="105"/>
        <v>0.68378574257733493</v>
      </c>
      <c r="AF345" s="90">
        <f t="shared" si="106"/>
        <v>0.43762708033331943</v>
      </c>
      <c r="AH345" s="85">
        <v>342</v>
      </c>
      <c r="AI345" s="85">
        <f t="shared" si="103"/>
        <v>5.9690260418206069</v>
      </c>
      <c r="AJ345" s="85">
        <f t="shared" si="99"/>
        <v>0.64818164649282661</v>
      </c>
      <c r="AK345" s="85">
        <f t="shared" si="100"/>
        <v>0.55757271766045791</v>
      </c>
      <c r="AM345" s="94">
        <v>342</v>
      </c>
      <c r="AN345" s="94">
        <f t="shared" si="104"/>
        <v>5.9690260418206069</v>
      </c>
      <c r="AO345" s="94">
        <f t="shared" si="101"/>
        <v>0.72011480321039312</v>
      </c>
      <c r="AP345" s="94">
        <f t="shared" si="102"/>
        <v>0.72632067181702265</v>
      </c>
    </row>
    <row r="346" spans="14:42" x14ac:dyDescent="0.35">
      <c r="N346" s="62">
        <v>344</v>
      </c>
      <c r="O346" s="62">
        <f t="shared" si="96"/>
        <v>6.003932626860494</v>
      </c>
      <c r="P346" s="62">
        <f t="shared" si="92"/>
        <v>-7.8556646407844696E-2</v>
      </c>
      <c r="Q346" s="62">
        <f t="shared" si="93"/>
        <v>0.5589595833424208</v>
      </c>
      <c r="S346" s="88">
        <v>344</v>
      </c>
      <c r="T346" s="88">
        <f t="shared" si="97"/>
        <v>6.003932626860494</v>
      </c>
      <c r="U346" s="88">
        <f t="shared" si="94"/>
        <v>1.2659306064758153</v>
      </c>
      <c r="V346" s="88">
        <f t="shared" si="95"/>
        <v>0.59818481726118722</v>
      </c>
      <c r="X346" s="89">
        <v>344</v>
      </c>
      <c r="Y346" s="89">
        <f t="shared" si="98"/>
        <v>6.003932626860494</v>
      </c>
      <c r="Z346" s="89">
        <f t="shared" si="90"/>
        <v>1.3183017040810452</v>
      </c>
      <c r="AA346" s="89">
        <f t="shared" si="91"/>
        <v>0.41554509503290665</v>
      </c>
      <c r="AC346" s="90">
        <v>336</v>
      </c>
      <c r="AD346" s="90">
        <f t="shared" si="107"/>
        <v>5.8643062867009474</v>
      </c>
      <c r="AE346" s="90">
        <f t="shared" si="105"/>
        <v>0.68435748084927128</v>
      </c>
      <c r="AF346" s="90">
        <f t="shared" si="106"/>
        <v>0.43788763647513368</v>
      </c>
      <c r="AH346" s="85">
        <v>343</v>
      </c>
      <c r="AI346" s="85">
        <f t="shared" si="103"/>
        <v>5.98647933434055</v>
      </c>
      <c r="AJ346" s="85">
        <f t="shared" si="99"/>
        <v>0.64843132583760976</v>
      </c>
      <c r="AK346" s="85">
        <f t="shared" si="100"/>
        <v>0.55765144125547617</v>
      </c>
      <c r="AM346" s="94">
        <v>343</v>
      </c>
      <c r="AN346" s="94">
        <f t="shared" si="104"/>
        <v>5.98647933434055</v>
      </c>
      <c r="AO346" s="94">
        <f t="shared" si="101"/>
        <v>0.72036448255517627</v>
      </c>
      <c r="AP346" s="94">
        <f t="shared" si="102"/>
        <v>0.7263993954120409</v>
      </c>
    </row>
    <row r="347" spans="14:42" x14ac:dyDescent="0.35">
      <c r="N347" s="62">
        <v>345</v>
      </c>
      <c r="O347" s="62">
        <f t="shared" si="96"/>
        <v>6.0213859193804371</v>
      </c>
      <c r="P347" s="62">
        <f t="shared" si="92"/>
        <v>-7.3763427854218383E-2</v>
      </c>
      <c r="Q347" s="62">
        <f t="shared" si="93"/>
        <v>0.56028886049238436</v>
      </c>
      <c r="S347" s="88">
        <v>345</v>
      </c>
      <c r="T347" s="88">
        <f t="shared" si="97"/>
        <v>6.0213859193804371</v>
      </c>
      <c r="U347" s="88">
        <f t="shared" si="94"/>
        <v>1.2710601912437314</v>
      </c>
      <c r="V347" s="88">
        <f t="shared" si="95"/>
        <v>0.5996073770181658</v>
      </c>
      <c r="X347" s="89">
        <v>345</v>
      </c>
      <c r="Y347" s="89">
        <f t="shared" si="98"/>
        <v>6.0213859193804371</v>
      </c>
      <c r="Z347" s="89">
        <f t="shared" si="90"/>
        <v>1.3202358098132103</v>
      </c>
      <c r="AA347" s="89">
        <f t="shared" si="91"/>
        <v>0.41608147002324286</v>
      </c>
      <c r="AC347" s="90">
        <v>337</v>
      </c>
      <c r="AD347" s="90">
        <f t="shared" si="107"/>
        <v>5.8817595792208905</v>
      </c>
      <c r="AE347" s="90">
        <f t="shared" si="105"/>
        <v>0.68493367937438621</v>
      </c>
      <c r="AF347" s="90">
        <f t="shared" si="106"/>
        <v>0.43813817472428784</v>
      </c>
      <c r="AH347" s="85">
        <v>344</v>
      </c>
      <c r="AI347" s="85">
        <f t="shared" si="103"/>
        <v>6.003932626860494</v>
      </c>
      <c r="AJ347" s="85">
        <f t="shared" si="99"/>
        <v>0.64868234107119582</v>
      </c>
      <c r="AK347" s="85">
        <f t="shared" si="100"/>
        <v>0.55772579535510536</v>
      </c>
      <c r="AM347" s="94">
        <v>344</v>
      </c>
      <c r="AN347" s="94">
        <f t="shared" si="104"/>
        <v>6.003932626860494</v>
      </c>
      <c r="AO347" s="94">
        <f t="shared" si="101"/>
        <v>0.72061549778876233</v>
      </c>
      <c r="AP347" s="94">
        <f t="shared" si="102"/>
        <v>0.7264737495116701</v>
      </c>
    </row>
    <row r="348" spans="14:42" x14ac:dyDescent="0.35">
      <c r="N348" s="62">
        <v>346</v>
      </c>
      <c r="O348" s="62">
        <f t="shared" si="96"/>
        <v>6.0388392119003802</v>
      </c>
      <c r="P348" s="62">
        <f t="shared" si="92"/>
        <v>-6.8947740245905331E-2</v>
      </c>
      <c r="Q348" s="62">
        <f t="shared" si="93"/>
        <v>0.56153428198865896</v>
      </c>
      <c r="S348" s="88">
        <v>346</v>
      </c>
      <c r="T348" s="88">
        <f t="shared" si="97"/>
        <v>6.0388392119003802</v>
      </c>
      <c r="U348" s="88">
        <f t="shared" si="94"/>
        <v>1.2762138218421013</v>
      </c>
      <c r="V348" s="88">
        <f t="shared" si="95"/>
        <v>0.60094019651417896</v>
      </c>
      <c r="X348" s="89">
        <v>346</v>
      </c>
      <c r="Y348" s="89">
        <f t="shared" si="98"/>
        <v>6.0388392119003802</v>
      </c>
      <c r="Z348" s="89">
        <f t="shared" si="90"/>
        <v>1.3221789820060383</v>
      </c>
      <c r="AA348" s="89">
        <f t="shared" si="91"/>
        <v>0.4165840085217396</v>
      </c>
      <c r="AC348" s="90">
        <v>338</v>
      </c>
      <c r="AD348" s="90">
        <f t="shared" si="107"/>
        <v>5.8992128717408336</v>
      </c>
      <c r="AE348" s="90">
        <f t="shared" si="105"/>
        <v>0.68551416263702725</v>
      </c>
      <c r="AF348" s="90">
        <f t="shared" si="106"/>
        <v>0.43837861876440437</v>
      </c>
      <c r="AH348" s="85">
        <v>345</v>
      </c>
      <c r="AI348" s="85">
        <f t="shared" si="103"/>
        <v>6.0213859193804371</v>
      </c>
      <c r="AJ348" s="85">
        <f t="shared" si="99"/>
        <v>0.64893461573191302</v>
      </c>
      <c r="AK348" s="85">
        <f t="shared" si="100"/>
        <v>0.55779575731036668</v>
      </c>
      <c r="AM348" s="94">
        <v>345</v>
      </c>
      <c r="AN348" s="94">
        <f t="shared" si="104"/>
        <v>6.0213859193804371</v>
      </c>
      <c r="AO348" s="94">
        <f t="shared" si="101"/>
        <v>0.72086777244947953</v>
      </c>
      <c r="AP348" s="94">
        <f t="shared" si="102"/>
        <v>0.72654371146693142</v>
      </c>
    </row>
    <row r="349" spans="14:42" x14ac:dyDescent="0.35">
      <c r="N349" s="62">
        <v>347</v>
      </c>
      <c r="O349" s="62">
        <f t="shared" si="96"/>
        <v>6.0562925044203233</v>
      </c>
      <c r="P349" s="62">
        <f t="shared" si="92"/>
        <v>-6.4111050488001614E-2</v>
      </c>
      <c r="Q349" s="62">
        <f t="shared" si="93"/>
        <v>0.56269546846379193</v>
      </c>
      <c r="S349" s="88">
        <v>347</v>
      </c>
      <c r="T349" s="88">
        <f t="shared" si="97"/>
        <v>6.0562925044203233</v>
      </c>
      <c r="U349" s="88">
        <f t="shared" si="94"/>
        <v>1.2813899284251211</v>
      </c>
      <c r="V349" s="88">
        <f t="shared" si="95"/>
        <v>0.60218286975949664</v>
      </c>
      <c r="X349" s="89">
        <v>347</v>
      </c>
      <c r="Y349" s="89">
        <f t="shared" si="98"/>
        <v>6.0562925044203233</v>
      </c>
      <c r="Z349" s="89">
        <f t="shared" si="90"/>
        <v>1.3241306287504555</v>
      </c>
      <c r="AA349" s="89">
        <f t="shared" si="91"/>
        <v>0.41705255745030201</v>
      </c>
      <c r="AC349" s="90">
        <v>339</v>
      </c>
      <c r="AD349" s="90">
        <f t="shared" si="107"/>
        <v>5.9166661642607767</v>
      </c>
      <c r="AE349" s="90">
        <f t="shared" si="105"/>
        <v>0.6860987538163692</v>
      </c>
      <c r="AF349" s="90">
        <f t="shared" si="106"/>
        <v>0.4386088953538993</v>
      </c>
      <c r="AH349" s="85">
        <v>346</v>
      </c>
      <c r="AI349" s="85">
        <f t="shared" si="103"/>
        <v>6.0388392119003802</v>
      </c>
      <c r="AJ349" s="85">
        <f t="shared" si="99"/>
        <v>0.6491880729744558</v>
      </c>
      <c r="AK349" s="85">
        <f t="shared" si="100"/>
        <v>0.55786130581017057</v>
      </c>
      <c r="AM349" s="94">
        <v>346</v>
      </c>
      <c r="AN349" s="94">
        <f t="shared" si="104"/>
        <v>6.0388392119003802</v>
      </c>
      <c r="AO349" s="94">
        <f t="shared" si="101"/>
        <v>0.7211212296920223</v>
      </c>
      <c r="AP349" s="94">
        <f t="shared" si="102"/>
        <v>0.72660925996673531</v>
      </c>
    </row>
    <row r="350" spans="14:42" x14ac:dyDescent="0.35">
      <c r="N350" s="62">
        <v>348</v>
      </c>
      <c r="O350" s="62">
        <f t="shared" si="96"/>
        <v>6.0737457969402664</v>
      </c>
      <c r="P350" s="62">
        <f t="shared" si="92"/>
        <v>-5.9254831883061555E-2</v>
      </c>
      <c r="Q350" s="62">
        <f t="shared" si="93"/>
        <v>0.56377206620913456</v>
      </c>
      <c r="S350" s="88">
        <v>348</v>
      </c>
      <c r="T350" s="88">
        <f t="shared" si="97"/>
        <v>6.0737457969402664</v>
      </c>
      <c r="U350" s="88">
        <f t="shared" si="94"/>
        <v>1.2865869343005834</v>
      </c>
      <c r="V350" s="88">
        <f t="shared" si="95"/>
        <v>0.60333501822381064</v>
      </c>
      <c r="X350" s="89">
        <v>348</v>
      </c>
      <c r="Y350" s="89">
        <f t="shared" si="98"/>
        <v>6.0737457969402664</v>
      </c>
      <c r="Z350" s="89">
        <f t="shared" si="90"/>
        <v>1.3260901555559577</v>
      </c>
      <c r="AA350" s="89">
        <f t="shared" si="91"/>
        <v>0.41748697408438762</v>
      </c>
      <c r="AC350" s="90">
        <v>340</v>
      </c>
      <c r="AD350" s="90">
        <f t="shared" si="107"/>
        <v>5.9341194567807207</v>
      </c>
      <c r="AE350" s="90">
        <f t="shared" si="105"/>
        <v>0.68668727484027603</v>
      </c>
      <c r="AF350" s="90">
        <f t="shared" si="106"/>
        <v>0.43882893434829273</v>
      </c>
      <c r="AH350" s="85">
        <v>347</v>
      </c>
      <c r="AI350" s="85">
        <f t="shared" si="103"/>
        <v>6.0562925044203233</v>
      </c>
      <c r="AJ350" s="85">
        <f t="shared" si="99"/>
        <v>0.64944263559329285</v>
      </c>
      <c r="AK350" s="85">
        <f t="shared" si="100"/>
        <v>0.55792242088780919</v>
      </c>
      <c r="AM350" s="94">
        <v>347</v>
      </c>
      <c r="AN350" s="94">
        <f t="shared" si="104"/>
        <v>6.0562925044203233</v>
      </c>
      <c r="AO350" s="94">
        <f t="shared" si="101"/>
        <v>0.72137579231085935</v>
      </c>
      <c r="AP350" s="94">
        <f t="shared" si="102"/>
        <v>0.72667037504437393</v>
      </c>
    </row>
    <row r="351" spans="14:42" x14ac:dyDescent="0.35">
      <c r="N351" s="62">
        <v>349</v>
      </c>
      <c r="O351" s="62">
        <f t="shared" si="96"/>
        <v>6.0911990894602104</v>
      </c>
      <c r="P351" s="62">
        <f t="shared" si="92"/>
        <v>-5.4380563682315225E-2</v>
      </c>
      <c r="Q351" s="62">
        <f t="shared" si="93"/>
        <v>0.56476374728258416</v>
      </c>
      <c r="S351" s="88">
        <v>349</v>
      </c>
      <c r="T351" s="88">
        <f t="shared" si="97"/>
        <v>6.0911990894602104</v>
      </c>
      <c r="U351" s="88">
        <f t="shared" si="94"/>
        <v>1.291803256410154</v>
      </c>
      <c r="V351" s="88">
        <f t="shared" si="95"/>
        <v>0.60439629095153746</v>
      </c>
      <c r="X351" s="89">
        <v>349</v>
      </c>
      <c r="Y351" s="89">
        <f t="shared" si="98"/>
        <v>6.0911990894602104</v>
      </c>
      <c r="Z351" s="89">
        <f t="shared" si="90"/>
        <v>1.3280569655316974</v>
      </c>
      <c r="AA351" s="89">
        <f t="shared" si="91"/>
        <v>0.41788712609648138</v>
      </c>
      <c r="AC351" s="90">
        <v>341</v>
      </c>
      <c r="AD351" s="90">
        <f t="shared" si="107"/>
        <v>5.9515727493006638</v>
      </c>
      <c r="AE351" s="90">
        <f t="shared" si="105"/>
        <v>0.68727954643954248</v>
      </c>
      <c r="AF351" s="90">
        <f t="shared" si="106"/>
        <v>0.43903866872157543</v>
      </c>
      <c r="AH351" s="85">
        <v>348</v>
      </c>
      <c r="AI351" s="85">
        <f t="shared" si="103"/>
        <v>6.0737457969402664</v>
      </c>
      <c r="AJ351" s="85">
        <f t="shared" si="99"/>
        <v>0.64969822604618443</v>
      </c>
      <c r="AK351" s="85">
        <f t="shared" si="100"/>
        <v>0.55797908392703766</v>
      </c>
      <c r="AM351" s="94">
        <v>348</v>
      </c>
      <c r="AN351" s="94">
        <f t="shared" si="104"/>
        <v>6.0737457969402664</v>
      </c>
      <c r="AO351" s="94">
        <f t="shared" si="101"/>
        <v>0.72163138276375094</v>
      </c>
      <c r="AP351" s="94">
        <f t="shared" si="102"/>
        <v>0.72672703808360239</v>
      </c>
    </row>
    <row r="352" spans="14:42" x14ac:dyDescent="0.35">
      <c r="N352" s="62">
        <v>350</v>
      </c>
      <c r="O352" s="62">
        <f t="shared" si="96"/>
        <v>6.1086523819801535</v>
      </c>
      <c r="P352" s="62">
        <f t="shared" si="92"/>
        <v>-4.9489730635075155E-2</v>
      </c>
      <c r="Q352" s="62">
        <f t="shared" si="93"/>
        <v>0.56567020960847925</v>
      </c>
      <c r="S352" s="88">
        <v>350</v>
      </c>
      <c r="T352" s="88">
        <f t="shared" si="97"/>
        <v>6.1086523819801535</v>
      </c>
      <c r="U352" s="88">
        <f t="shared" si="94"/>
        <v>1.2970373058115863</v>
      </c>
      <c r="V352" s="88">
        <f t="shared" si="95"/>
        <v>0.60536636466872351</v>
      </c>
      <c r="X352" s="89">
        <v>350</v>
      </c>
      <c r="Y352" s="89">
        <f t="shared" si="98"/>
        <v>6.1086523819801535</v>
      </c>
      <c r="Z352" s="89">
        <f t="shared" si="90"/>
        <v>1.330030459568303</v>
      </c>
      <c r="AA352" s="89">
        <f t="shared" si="91"/>
        <v>0.41825289159640389</v>
      </c>
      <c r="AC352" s="90">
        <v>342</v>
      </c>
      <c r="AD352" s="90">
        <f t="shared" si="107"/>
        <v>5.9690260418206069</v>
      </c>
      <c r="AE352" s="90">
        <f t="shared" si="105"/>
        <v>0.68787538820250194</v>
      </c>
      <c r="AF352" s="90">
        <f t="shared" si="106"/>
        <v>0.43923803458662558</v>
      </c>
      <c r="AH352" s="85">
        <v>349</v>
      </c>
      <c r="AI352" s="85">
        <f t="shared" si="103"/>
        <v>6.0911990894602104</v>
      </c>
      <c r="AJ352" s="85">
        <f t="shared" si="99"/>
        <v>0.6499547664778027</v>
      </c>
      <c r="AK352" s="85">
        <f t="shared" si="100"/>
        <v>0.55803127766774552</v>
      </c>
      <c r="AM352" s="94">
        <v>349</v>
      </c>
      <c r="AN352" s="94">
        <f t="shared" si="104"/>
        <v>6.0911990894602104</v>
      </c>
      <c r="AO352" s="94">
        <f t="shared" si="101"/>
        <v>0.72188792319536921</v>
      </c>
      <c r="AP352" s="94">
        <f t="shared" si="102"/>
        <v>0.72677923182431026</v>
      </c>
    </row>
    <row r="353" spans="14:42" x14ac:dyDescent="0.35">
      <c r="N353" s="62">
        <v>351</v>
      </c>
      <c r="O353" s="62">
        <f t="shared" si="96"/>
        <v>6.1261056745000966</v>
      </c>
      <c r="P353" s="62">
        <f t="shared" si="92"/>
        <v>-4.4583822536465867E-2</v>
      </c>
      <c r="Q353" s="62">
        <f t="shared" si="93"/>
        <v>0.56649117706961416</v>
      </c>
      <c r="S353" s="88">
        <v>351</v>
      </c>
      <c r="T353" s="88">
        <f t="shared" si="97"/>
        <v>6.1261056745000966</v>
      </c>
      <c r="U353" s="88">
        <f t="shared" si="94"/>
        <v>1.3022874881627295</v>
      </c>
      <c r="V353" s="88">
        <f t="shared" si="95"/>
        <v>0.60624494388151695</v>
      </c>
      <c r="X353" s="89">
        <v>351</v>
      </c>
      <c r="Y353" s="89">
        <f t="shared" si="98"/>
        <v>6.1261056745000966</v>
      </c>
      <c r="Z353" s="89">
        <f t="shared" si="90"/>
        <v>1.3320100365203735</v>
      </c>
      <c r="AA353" s="89">
        <f t="shared" si="91"/>
        <v>0.41858415916844083</v>
      </c>
      <c r="AC353" s="90">
        <v>343</v>
      </c>
      <c r="AD353" s="90">
        <f t="shared" si="107"/>
        <v>5.98647933434055</v>
      </c>
      <c r="AE353" s="90">
        <f t="shared" si="105"/>
        <v>0.68847461862998149</v>
      </c>
      <c r="AF353" s="90">
        <f t="shared" si="106"/>
        <v>0.43942697121466928</v>
      </c>
      <c r="AH353" s="85">
        <v>350</v>
      </c>
      <c r="AI353" s="85">
        <f t="shared" si="103"/>
        <v>6.1086523819801535</v>
      </c>
      <c r="AJ353" s="85">
        <f t="shared" si="99"/>
        <v>0.65021217874344683</v>
      </c>
      <c r="AK353" s="85">
        <f t="shared" si="100"/>
        <v>0.55807898621121377</v>
      </c>
      <c r="AM353" s="94">
        <v>350</v>
      </c>
      <c r="AN353" s="94">
        <f t="shared" si="104"/>
        <v>6.1086523819801535</v>
      </c>
      <c r="AO353" s="94">
        <f t="shared" si="101"/>
        <v>0.72214533546101334</v>
      </c>
      <c r="AP353" s="94">
        <f t="shared" si="102"/>
        <v>0.72682694036777851</v>
      </c>
    </row>
    <row r="354" spans="14:42" x14ac:dyDescent="0.35">
      <c r="N354" s="62">
        <v>352</v>
      </c>
      <c r="O354" s="62">
        <f t="shared" si="96"/>
        <v>6.1435589670200397</v>
      </c>
      <c r="P354" s="62">
        <f t="shared" si="92"/>
        <v>-3.9664333773618776E-2</v>
      </c>
      <c r="Q354" s="62">
        <f t="shared" si="93"/>
        <v>0.56722639959134746</v>
      </c>
      <c r="S354" s="88">
        <v>352</v>
      </c>
      <c r="T354" s="88">
        <f t="shared" si="97"/>
        <v>6.1435589670200397</v>
      </c>
      <c r="U354" s="88">
        <f t="shared" si="94"/>
        <v>1.3075522042071801</v>
      </c>
      <c r="V354" s="88">
        <f t="shared" si="95"/>
        <v>0.60703176096617883</v>
      </c>
      <c r="X354" s="89">
        <v>352</v>
      </c>
      <c r="Y354" s="89">
        <f t="shared" si="98"/>
        <v>6.1435589670200397</v>
      </c>
      <c r="Z354" s="89">
        <f t="shared" si="90"/>
        <v>1.3339950933895925</v>
      </c>
      <c r="AA354" s="89">
        <f t="shared" si="91"/>
        <v>0.41888082790528058</v>
      </c>
      <c r="AC354" s="90">
        <v>344</v>
      </c>
      <c r="AD354" s="90">
        <f t="shared" si="107"/>
        <v>6.003932626860494</v>
      </c>
      <c r="AE354" s="90">
        <f t="shared" si="105"/>
        <v>0.68907705519058815</v>
      </c>
      <c r="AF354" s="90">
        <f t="shared" si="106"/>
        <v>0.43960542105377953</v>
      </c>
      <c r="AH354" s="85">
        <v>351</v>
      </c>
      <c r="AI354" s="85">
        <f t="shared" si="103"/>
        <v>6.1261056745000966</v>
      </c>
      <c r="AJ354" s="85">
        <f t="shared" si="99"/>
        <v>0.65047038443284733</v>
      </c>
      <c r="AK354" s="85">
        <f t="shared" si="100"/>
        <v>0.55812219502495763</v>
      </c>
      <c r="AM354" s="94">
        <v>351</v>
      </c>
      <c r="AN354" s="94">
        <f t="shared" si="104"/>
        <v>6.1261056745000966</v>
      </c>
      <c r="AO354" s="94">
        <f t="shared" si="101"/>
        <v>0.72240354115041383</v>
      </c>
      <c r="AP354" s="94">
        <f t="shared" si="102"/>
        <v>0.72687014918152237</v>
      </c>
    </row>
    <row r="355" spans="14:42" x14ac:dyDescent="0.35">
      <c r="N355" s="62">
        <v>353</v>
      </c>
      <c r="O355" s="62">
        <f t="shared" si="96"/>
        <v>6.1610122595399837</v>
      </c>
      <c r="P355" s="62">
        <f t="shared" si="92"/>
        <v>-3.4732762870466956E-2</v>
      </c>
      <c r="Q355" s="62">
        <f t="shared" si="93"/>
        <v>0.56787565321777667</v>
      </c>
      <c r="S355" s="88">
        <v>353</v>
      </c>
      <c r="T355" s="88">
        <f t="shared" si="97"/>
        <v>6.1610122595399837</v>
      </c>
      <c r="U355" s="88">
        <f t="shared" si="94"/>
        <v>1.3128298502614302</v>
      </c>
      <c r="V355" s="88">
        <f t="shared" si="95"/>
        <v>0.60772657625060322</v>
      </c>
      <c r="X355" s="89">
        <v>353</v>
      </c>
      <c r="Y355" s="89">
        <f t="shared" si="98"/>
        <v>6.1610122595399837</v>
      </c>
      <c r="Z355" s="89">
        <f t="shared" si="90"/>
        <v>1.3359850255084083</v>
      </c>
      <c r="AA355" s="89">
        <f t="shared" si="91"/>
        <v>0.41914280743875204</v>
      </c>
      <c r="AC355" s="90">
        <v>345</v>
      </c>
      <c r="AD355" s="90">
        <f t="shared" si="107"/>
        <v>6.0213859193804371</v>
      </c>
      <c r="AE355" s="90">
        <f t="shared" si="105"/>
        <v>0.68968251437630934</v>
      </c>
      <c r="AF355" s="90">
        <f t="shared" si="106"/>
        <v>0.43977332974640648</v>
      </c>
      <c r="AH355" s="85">
        <v>352</v>
      </c>
      <c r="AI355" s="85">
        <f t="shared" si="103"/>
        <v>6.1435589670200397</v>
      </c>
      <c r="AJ355" s="85">
        <f t="shared" si="99"/>
        <v>0.6507293048940499</v>
      </c>
      <c r="AK355" s="85">
        <f t="shared" si="100"/>
        <v>0.55816089094715415</v>
      </c>
      <c r="AM355" s="94">
        <v>352</v>
      </c>
      <c r="AN355" s="94">
        <f t="shared" si="104"/>
        <v>6.1435589670200397</v>
      </c>
      <c r="AO355" s="94">
        <f t="shared" si="101"/>
        <v>0.7226624616116164</v>
      </c>
      <c r="AP355" s="94">
        <f t="shared" si="102"/>
        <v>0.72690884510371889</v>
      </c>
    </row>
    <row r="356" spans="14:42" x14ac:dyDescent="0.35">
      <c r="N356" s="62">
        <v>354</v>
      </c>
      <c r="O356" s="62">
        <f t="shared" si="96"/>
        <v>6.1784655520599268</v>
      </c>
      <c r="P356" s="62">
        <f t="shared" si="92"/>
        <v>-2.9790612031281222E-2</v>
      </c>
      <c r="Q356" s="62">
        <f t="shared" si="93"/>
        <v>0.56843874017995777</v>
      </c>
      <c r="S356" s="88">
        <v>354</v>
      </c>
      <c r="T356" s="88">
        <f t="shared" si="97"/>
        <v>6.1784655520599268</v>
      </c>
      <c r="U356" s="88">
        <f t="shared" si="94"/>
        <v>1.3181188187033659</v>
      </c>
      <c r="V356" s="88">
        <f t="shared" si="95"/>
        <v>0.60832917808732334</v>
      </c>
      <c r="X356" s="89">
        <v>354</v>
      </c>
      <c r="Y356" s="89">
        <f t="shared" si="98"/>
        <v>6.1784655520599268</v>
      </c>
      <c r="Z356" s="89">
        <f t="shared" si="90"/>
        <v>1.3379792267242199</v>
      </c>
      <c r="AA356" s="89">
        <f t="shared" si="91"/>
        <v>0.41937001796735141</v>
      </c>
      <c r="AC356" s="90">
        <v>346</v>
      </c>
      <c r="AD356" s="90">
        <f t="shared" si="107"/>
        <v>6.0388392119003802</v>
      </c>
      <c r="AE356" s="90">
        <f t="shared" si="105"/>
        <v>0.690290811758412</v>
      </c>
      <c r="AF356" s="90">
        <f t="shared" si="106"/>
        <v>0.43993064614593591</v>
      </c>
      <c r="AH356" s="85">
        <v>353</v>
      </c>
      <c r="AI356" s="85">
        <f t="shared" si="103"/>
        <v>6.1610122595399837</v>
      </c>
      <c r="AJ356" s="85">
        <f t="shared" si="99"/>
        <v>0.65098886125737365</v>
      </c>
      <c r="AK356" s="85">
        <f t="shared" si="100"/>
        <v>0.5581950621906504</v>
      </c>
      <c r="AM356" s="94">
        <v>353</v>
      </c>
      <c r="AN356" s="94">
        <f t="shared" si="104"/>
        <v>6.1610122595399837</v>
      </c>
      <c r="AO356" s="94">
        <f t="shared" si="101"/>
        <v>0.72292201797494016</v>
      </c>
      <c r="AP356" s="94">
        <f t="shared" si="102"/>
        <v>0.72694301634721514</v>
      </c>
    </row>
    <row r="357" spans="14:42" x14ac:dyDescent="0.35">
      <c r="N357" s="62">
        <v>355</v>
      </c>
      <c r="O357" s="62">
        <f t="shared" si="96"/>
        <v>6.1959188445798699</v>
      </c>
      <c r="P357" s="62">
        <f t="shared" si="92"/>
        <v>-2.483938668308262E-2</v>
      </c>
      <c r="Q357" s="62">
        <f t="shared" si="93"/>
        <v>0.56891548895614741</v>
      </c>
      <c r="S357" s="88">
        <v>355</v>
      </c>
      <c r="T357" s="88">
        <f t="shared" si="97"/>
        <v>6.1959188445798699</v>
      </c>
      <c r="U357" s="88">
        <f t="shared" si="94"/>
        <v>1.3234174984619642</v>
      </c>
      <c r="V357" s="88">
        <f t="shared" si="95"/>
        <v>0.60883938291798234</v>
      </c>
      <c r="X357" s="89">
        <v>355</v>
      </c>
      <c r="Y357" s="89">
        <f t="shared" si="98"/>
        <v>6.1959188445798699</v>
      </c>
      <c r="Z357" s="89">
        <f t="shared" si="90"/>
        <v>1.3399770895840193</v>
      </c>
      <c r="AA357" s="89">
        <f t="shared" si="91"/>
        <v>0.41956239028055076</v>
      </c>
      <c r="AC357" s="90">
        <v>347</v>
      </c>
      <c r="AD357" s="90">
        <f t="shared" si="107"/>
        <v>6.0562925044203233</v>
      </c>
      <c r="AE357" s="90">
        <f t="shared" si="105"/>
        <v>0.69090176204362086</v>
      </c>
      <c r="AF357" s="90">
        <f t="shared" si="106"/>
        <v>0.44007732233226848</v>
      </c>
      <c r="AH357" s="85">
        <v>354</v>
      </c>
      <c r="AI357" s="85">
        <f t="shared" si="103"/>
        <v>6.1784655520599268</v>
      </c>
      <c r="AJ357" s="85">
        <f t="shared" si="99"/>
        <v>0.65124897445943608</v>
      </c>
      <c r="AK357" s="85">
        <f t="shared" si="100"/>
        <v>0.55822469834655475</v>
      </c>
      <c r="AM357" s="94">
        <v>354</v>
      </c>
      <c r="AN357" s="94">
        <f t="shared" si="104"/>
        <v>6.1784655520599268</v>
      </c>
      <c r="AO357" s="94">
        <f t="shared" si="101"/>
        <v>0.72318213117700259</v>
      </c>
      <c r="AP357" s="94">
        <f t="shared" si="102"/>
        <v>0.72697265250311949</v>
      </c>
    </row>
    <row r="358" spans="14:42" x14ac:dyDescent="0.35">
      <c r="N358" s="62">
        <v>356</v>
      </c>
      <c r="O358" s="62">
        <f t="shared" si="96"/>
        <v>6.213372137099813</v>
      </c>
      <c r="P358" s="62">
        <f t="shared" si="92"/>
        <v>-1.9880595017075803E-2</v>
      </c>
      <c r="Q358" s="62">
        <f t="shared" si="93"/>
        <v>0.56930575432404984</v>
      </c>
      <c r="S358" s="88">
        <v>356</v>
      </c>
      <c r="T358" s="88">
        <f t="shared" si="97"/>
        <v>6.213372137099813</v>
      </c>
      <c r="U358" s="88">
        <f t="shared" si="94"/>
        <v>1.3287242755080417</v>
      </c>
      <c r="V358" s="88">
        <f t="shared" si="95"/>
        <v>0.60925703532924635</v>
      </c>
      <c r="X358" s="89">
        <v>356</v>
      </c>
      <c r="Y358" s="89">
        <f t="shared" si="98"/>
        <v>6.213372137099813</v>
      </c>
      <c r="Z358" s="89">
        <f t="shared" si="90"/>
        <v>1.3419780055194257</v>
      </c>
      <c r="AA358" s="89">
        <f t="shared" si="91"/>
        <v>0.4197198657798798</v>
      </c>
      <c r="AC358" s="90">
        <v>348</v>
      </c>
      <c r="AD358" s="90">
        <f t="shared" si="107"/>
        <v>6.0737457969402664</v>
      </c>
      <c r="AE358" s="90">
        <f t="shared" si="105"/>
        <v>0.69151517913056071</v>
      </c>
      <c r="AF358" s="90">
        <f t="shared" si="106"/>
        <v>0.44021331362641702</v>
      </c>
      <c r="AH358" s="85">
        <v>355</v>
      </c>
      <c r="AI358" s="85">
        <f t="shared" si="103"/>
        <v>6.1959188445798699</v>
      </c>
      <c r="AJ358" s="85">
        <f t="shared" si="99"/>
        <v>0.65150956526723591</v>
      </c>
      <c r="AK358" s="85">
        <f t="shared" si="100"/>
        <v>0.55824979038740674</v>
      </c>
      <c r="AM358" s="94">
        <v>355</v>
      </c>
      <c r="AN358" s="94">
        <f t="shared" si="104"/>
        <v>6.1959188445798699</v>
      </c>
      <c r="AO358" s="94">
        <f t="shared" si="101"/>
        <v>0.72344272198480242</v>
      </c>
      <c r="AP358" s="94">
        <f t="shared" si="102"/>
        <v>0.72699774454397148</v>
      </c>
    </row>
    <row r="359" spans="14:42" x14ac:dyDescent="0.35">
      <c r="N359" s="62">
        <v>357</v>
      </c>
      <c r="O359" s="62">
        <f t="shared" si="96"/>
        <v>6.2308254296197561</v>
      </c>
      <c r="P359" s="62">
        <f t="shared" si="92"/>
        <v>-1.4915747529239144E-2</v>
      </c>
      <c r="Q359" s="62">
        <f t="shared" si="93"/>
        <v>0.56960941740505344</v>
      </c>
      <c r="S359" s="88">
        <v>357</v>
      </c>
      <c r="T359" s="88">
        <f t="shared" si="97"/>
        <v>6.2308254296197561</v>
      </c>
      <c r="U359" s="88">
        <f t="shared" si="94"/>
        <v>1.334037533345902</v>
      </c>
      <c r="V359" s="88">
        <f t="shared" si="95"/>
        <v>0.60958200810014507</v>
      </c>
      <c r="X359" s="89">
        <v>357</v>
      </c>
      <c r="Y359" s="89">
        <f t="shared" si="98"/>
        <v>6.2308254296197561</v>
      </c>
      <c r="Z359" s="89">
        <f t="shared" si="90"/>
        <v>1.3439813650320616</v>
      </c>
      <c r="AA359" s="89">
        <f t="shared" si="91"/>
        <v>0.41984239649677602</v>
      </c>
      <c r="AC359" s="90">
        <v>349</v>
      </c>
      <c r="AD359" s="90">
        <f t="shared" si="107"/>
        <v>6.0911990894602104</v>
      </c>
      <c r="AE359" s="90">
        <f t="shared" si="105"/>
        <v>0.69213087616644442</v>
      </c>
      <c r="AF359" s="90">
        <f t="shared" si="106"/>
        <v>0.4403385786041159</v>
      </c>
      <c r="AH359" s="85">
        <v>356</v>
      </c>
      <c r="AI359" s="85">
        <f t="shared" si="103"/>
        <v>6.213372137099813</v>
      </c>
      <c r="AJ359" s="85">
        <f t="shared" si="99"/>
        <v>0.65177055430228892</v>
      </c>
      <c r="AK359" s="85">
        <f t="shared" si="100"/>
        <v>0.55827033066992793</v>
      </c>
      <c r="AM359" s="94">
        <v>356</v>
      </c>
      <c r="AN359" s="94">
        <f t="shared" si="104"/>
        <v>6.213372137099813</v>
      </c>
      <c r="AO359" s="94">
        <f t="shared" si="101"/>
        <v>0.72370371101985542</v>
      </c>
      <c r="AP359" s="94">
        <f t="shared" si="102"/>
        <v>0.72701828482649267</v>
      </c>
    </row>
    <row r="360" spans="14:42" x14ac:dyDescent="0.35">
      <c r="N360" s="62">
        <v>358</v>
      </c>
      <c r="O360" s="62">
        <f t="shared" si="96"/>
        <v>6.2482787221397</v>
      </c>
      <c r="P360" s="62">
        <f t="shared" si="92"/>
        <v>-9.9463565602127338E-3</v>
      </c>
      <c r="Q360" s="62">
        <f t="shared" si="93"/>
        <v>0.5698263857004422</v>
      </c>
      <c r="S360" s="88">
        <v>358</v>
      </c>
      <c r="T360" s="88">
        <f t="shared" si="97"/>
        <v>6.2482787221397</v>
      </c>
      <c r="U360" s="88">
        <f t="shared" si="94"/>
        <v>1.3393556535057374</v>
      </c>
      <c r="V360" s="88">
        <f t="shared" si="95"/>
        <v>0.60981420224082417</v>
      </c>
      <c r="X360" s="89">
        <v>358</v>
      </c>
      <c r="Y360" s="89">
        <f t="shared" si="98"/>
        <v>6.2482787221397</v>
      </c>
      <c r="Z360" s="89">
        <f t="shared" si="90"/>
        <v>1.3459865578792125</v>
      </c>
      <c r="AA360" s="89">
        <f t="shared" si="91"/>
        <v>0.419929945107196</v>
      </c>
      <c r="AC360" s="90">
        <v>350</v>
      </c>
      <c r="AD360" s="90">
        <f t="shared" si="107"/>
        <v>6.1086523819801535</v>
      </c>
      <c r="AE360" s="90">
        <f t="shared" si="105"/>
        <v>0.69274866560399062</v>
      </c>
      <c r="AF360" s="90">
        <f t="shared" si="106"/>
        <v>0.4404530791084395</v>
      </c>
      <c r="AH360" s="85">
        <v>357</v>
      </c>
      <c r="AI360" s="85">
        <f t="shared" si="103"/>
        <v>6.2308254296197561</v>
      </c>
      <c r="AJ360" s="85">
        <f t="shared" si="99"/>
        <v>0.65203186206480668</v>
      </c>
      <c r="AK360" s="85">
        <f t="shared" si="100"/>
        <v>0.55828631293734921</v>
      </c>
      <c r="AM360" s="94">
        <v>357</v>
      </c>
      <c r="AN360" s="94">
        <f t="shared" si="104"/>
        <v>6.2308254296197561</v>
      </c>
      <c r="AO360" s="94">
        <f t="shared" si="101"/>
        <v>0.72396501878237318</v>
      </c>
      <c r="AP360" s="94">
        <f t="shared" si="102"/>
        <v>0.72703426709391394</v>
      </c>
    </row>
    <row r="361" spans="14:42" x14ac:dyDescent="0.35">
      <c r="N361" s="62">
        <v>359</v>
      </c>
      <c r="O361" s="62">
        <f t="shared" si="96"/>
        <v>6.2657320146596431</v>
      </c>
      <c r="P361" s="62">
        <f t="shared" si="92"/>
        <v>-4.9739358346258143E-3</v>
      </c>
      <c r="Q361" s="62">
        <f t="shared" si="93"/>
        <v>0.56995659311957148</v>
      </c>
      <c r="S361" s="88">
        <v>359</v>
      </c>
      <c r="T361" s="88">
        <f t="shared" si="97"/>
        <v>6.2657320146596431</v>
      </c>
      <c r="U361" s="88">
        <f t="shared" si="94"/>
        <v>1.3446770160366286</v>
      </c>
      <c r="V361" s="88">
        <f t="shared" si="95"/>
        <v>0.60995354702269933</v>
      </c>
      <c r="X361" s="89">
        <v>359</v>
      </c>
      <c r="Y361" s="89">
        <f t="shared" si="98"/>
        <v>6.2657320146596431</v>
      </c>
      <c r="Z361" s="89">
        <f t="shared" si="90"/>
        <v>1.3479929732597125</v>
      </c>
      <c r="AA361" s="89">
        <f t="shared" si="91"/>
        <v>0.41998248494298501</v>
      </c>
      <c r="AC361" s="90">
        <v>351</v>
      </c>
      <c r="AD361" s="90">
        <f t="shared" si="107"/>
        <v>6.1261056745000966</v>
      </c>
      <c r="AE361" s="90">
        <f t="shared" si="105"/>
        <v>0.69336835925855178</v>
      </c>
      <c r="AF361" s="90">
        <f t="shared" si="106"/>
        <v>0.44055678026142497</v>
      </c>
      <c r="AH361" s="85">
        <v>358</v>
      </c>
      <c r="AI361" s="85">
        <f t="shared" si="103"/>
        <v>6.2482787221397</v>
      </c>
      <c r="AJ361" s="85">
        <f t="shared" si="99"/>
        <v>0.65229340895791332</v>
      </c>
      <c r="AK361" s="85">
        <f t="shared" si="100"/>
        <v>0.55829773232131708</v>
      </c>
      <c r="AM361" s="94">
        <v>358</v>
      </c>
      <c r="AN361" s="94">
        <f t="shared" si="104"/>
        <v>6.2482787221397</v>
      </c>
      <c r="AO361" s="94">
        <f t="shared" si="101"/>
        <v>0.72422656567547983</v>
      </c>
      <c r="AP361" s="94">
        <f t="shared" si="102"/>
        <v>0.72704568647788181</v>
      </c>
    </row>
    <row r="362" spans="14:42" x14ac:dyDescent="0.35">
      <c r="N362" s="62">
        <v>360</v>
      </c>
      <c r="O362" s="62">
        <f t="shared" si="96"/>
        <v>6.2831853071795862</v>
      </c>
      <c r="P362" s="62">
        <f t="shared" si="92"/>
        <v>-6.9833461929791331E-17</v>
      </c>
      <c r="Q362" s="62">
        <f t="shared" si="93"/>
        <v>0.56999999999999995</v>
      </c>
      <c r="S362" s="88">
        <v>360</v>
      </c>
      <c r="T362" s="88">
        <f t="shared" si="97"/>
        <v>6.2831853071795862</v>
      </c>
      <c r="U362" s="88">
        <f t="shared" si="94"/>
        <v>1.35</v>
      </c>
      <c r="V362" s="88">
        <f t="shared" si="95"/>
        <v>0.61</v>
      </c>
      <c r="X362" s="89">
        <v>360</v>
      </c>
      <c r="Y362" s="89">
        <f t="shared" si="98"/>
        <v>6.2831853071795862</v>
      </c>
      <c r="Z362" s="89">
        <f t="shared" si="90"/>
        <v>1.35</v>
      </c>
      <c r="AA362" s="89">
        <f t="shared" si="91"/>
        <v>0.42</v>
      </c>
      <c r="AC362" s="90">
        <v>352</v>
      </c>
      <c r="AD362" s="90">
        <f t="shared" si="107"/>
        <v>6.1435589670200397</v>
      </c>
      <c r="AE362" s="90">
        <f t="shared" si="105"/>
        <v>0.69398976836543769</v>
      </c>
      <c r="AF362" s="90">
        <f t="shared" si="106"/>
        <v>0.44064965047469656</v>
      </c>
      <c r="AH362" s="85">
        <v>359</v>
      </c>
      <c r="AI362" s="85">
        <f t="shared" si="103"/>
        <v>6.2657320146596431</v>
      </c>
      <c r="AJ362" s="85">
        <f t="shared" si="99"/>
        <v>0.65255511531189159</v>
      </c>
      <c r="AK362" s="85">
        <f t="shared" si="100"/>
        <v>0.55830458534337646</v>
      </c>
      <c r="AM362" s="94">
        <v>359</v>
      </c>
      <c r="AN362" s="94">
        <f t="shared" si="104"/>
        <v>6.2657320146596431</v>
      </c>
      <c r="AO362" s="94">
        <f t="shared" si="101"/>
        <v>0.72448827202945809</v>
      </c>
      <c r="AP362" s="94">
        <f t="shared" si="102"/>
        <v>0.7270525394999412</v>
      </c>
    </row>
    <row r="363" spans="14:42" x14ac:dyDescent="0.35">
      <c r="AC363" s="90">
        <v>353</v>
      </c>
      <c r="AD363" s="90">
        <f t="shared" si="107"/>
        <v>6.1610122595399837</v>
      </c>
      <c r="AE363" s="90">
        <f t="shared" si="105"/>
        <v>0.69461270363741479</v>
      </c>
      <c r="AF363" s="90">
        <f t="shared" si="106"/>
        <v>0.4407316614590876</v>
      </c>
      <c r="AH363" s="85">
        <v>360</v>
      </c>
      <c r="AI363" s="85">
        <f t="shared" si="103"/>
        <v>6.2831853071795862</v>
      </c>
      <c r="AJ363" s="85">
        <f t="shared" si="99"/>
        <v>0.65281690140845083</v>
      </c>
      <c r="AK363" s="85">
        <f t="shared" si="100"/>
        <v>0.55830686991603062</v>
      </c>
      <c r="AM363" s="94">
        <v>360</v>
      </c>
      <c r="AN363" s="94">
        <f t="shared" si="104"/>
        <v>6.2831853071795862</v>
      </c>
      <c r="AO363" s="94">
        <f t="shared" si="101"/>
        <v>0.72475005812601734</v>
      </c>
      <c r="AP363" s="94">
        <f t="shared" si="102"/>
        <v>0.72705482407259536</v>
      </c>
    </row>
    <row r="364" spans="14:42" x14ac:dyDescent="0.35">
      <c r="AC364" s="90">
        <v>354</v>
      </c>
      <c r="AD364" s="90">
        <f t="shared" si="107"/>
        <v>6.1784655520599268</v>
      </c>
      <c r="AE364" s="90">
        <f t="shared" si="105"/>
        <v>0.6952369753223645</v>
      </c>
      <c r="AF364" s="90">
        <f t="shared" si="106"/>
        <v>0.44080278823325786</v>
      </c>
    </row>
    <row r="365" spans="14:42" x14ac:dyDescent="0.35">
      <c r="AC365" s="90">
        <v>355</v>
      </c>
      <c r="AD365" s="90">
        <f t="shared" si="107"/>
        <v>6.1959188445798699</v>
      </c>
      <c r="AE365" s="90">
        <f t="shared" si="105"/>
        <v>0.69586239326108434</v>
      </c>
      <c r="AF365" s="90">
        <f t="shared" si="106"/>
        <v>0.44086300913130289</v>
      </c>
    </row>
    <row r="366" spans="14:42" x14ac:dyDescent="0.35">
      <c r="AC366" s="90">
        <v>356</v>
      </c>
      <c r="AD366" s="90">
        <f t="shared" si="107"/>
        <v>6.213372137099813</v>
      </c>
      <c r="AE366" s="90">
        <f t="shared" si="105"/>
        <v>0.69648876694521156</v>
      </c>
      <c r="AF366" s="90">
        <f t="shared" si="106"/>
        <v>0.4409123058093537</v>
      </c>
    </row>
    <row r="367" spans="14:42" x14ac:dyDescent="0.35">
      <c r="AC367" s="90">
        <v>357</v>
      </c>
      <c r="AD367" s="90">
        <f t="shared" si="107"/>
        <v>6.2308254296197561</v>
      </c>
      <c r="AE367" s="90">
        <f t="shared" si="105"/>
        <v>0.69711590557525405</v>
      </c>
      <c r="AF367" s="90">
        <f t="shared" si="106"/>
        <v>0.44095066325116467</v>
      </c>
    </row>
    <row r="368" spans="14:42" x14ac:dyDescent="0.35">
      <c r="AC368" s="90">
        <v>358</v>
      </c>
      <c r="AD368" s="90">
        <f t="shared" si="107"/>
        <v>6.2482787221397</v>
      </c>
      <c r="AE368" s="90">
        <f t="shared" si="105"/>
        <v>0.69774361811871</v>
      </c>
      <c r="AF368" s="90">
        <f t="shared" si="106"/>
        <v>0.4409780697726875</v>
      </c>
    </row>
    <row r="369" spans="29:32" x14ac:dyDescent="0.35">
      <c r="AC369" s="90">
        <v>359</v>
      </c>
      <c r="AD369" s="90">
        <f t="shared" si="107"/>
        <v>6.2657320146596431</v>
      </c>
      <c r="AE369" s="90">
        <f t="shared" si="105"/>
        <v>0.69837171336825787</v>
      </c>
      <c r="AF369" s="90">
        <f t="shared" si="106"/>
        <v>0.44099451702563008</v>
      </c>
    </row>
    <row r="370" spans="29:32" x14ac:dyDescent="0.35">
      <c r="AC370" s="90">
        <v>360</v>
      </c>
      <c r="AD370" s="90">
        <f t="shared" si="107"/>
        <v>6.2831853071795862</v>
      </c>
      <c r="AE370" s="90">
        <f t="shared" si="105"/>
        <v>0.69900000000000007</v>
      </c>
      <c r="AF370" s="90">
        <f t="shared" si="106"/>
        <v>0.441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6A32E-94F3-4585-967E-E5EA0823756E}">
  <dimension ref="A2:AR370"/>
  <sheetViews>
    <sheetView zoomScale="46" zoomScaleNormal="46" workbookViewId="0">
      <selection activeCell="K9" sqref="K9"/>
    </sheetView>
  </sheetViews>
  <sheetFormatPr defaultRowHeight="14.5" x14ac:dyDescent="0.35"/>
  <cols>
    <col min="1" max="1" width="29.1796875" customWidth="1"/>
    <col min="2" max="2" width="8.7265625" customWidth="1"/>
    <col min="3" max="3" width="14.81640625" customWidth="1"/>
    <col min="4" max="4" width="16.7265625" customWidth="1"/>
    <col min="5" max="5" width="14.6328125" customWidth="1"/>
  </cols>
  <sheetData>
    <row r="2" spans="1:44" x14ac:dyDescent="0.35">
      <c r="P2" s="88"/>
      <c r="Q2" s="88" t="s">
        <v>99</v>
      </c>
      <c r="R2" s="88" t="s">
        <v>97</v>
      </c>
      <c r="S2" s="88" t="s">
        <v>96</v>
      </c>
      <c r="U2" s="62"/>
      <c r="V2" s="62" t="s">
        <v>99</v>
      </c>
      <c r="W2" s="62" t="s">
        <v>100</v>
      </c>
      <c r="X2" s="62" t="s">
        <v>101</v>
      </c>
      <c r="Z2" s="89"/>
      <c r="AA2" s="89" t="s">
        <v>99</v>
      </c>
      <c r="AB2" s="89" t="s">
        <v>97</v>
      </c>
      <c r="AC2" s="89" t="s">
        <v>96</v>
      </c>
      <c r="AJ2" s="94"/>
      <c r="AK2" s="94" t="s">
        <v>99</v>
      </c>
      <c r="AL2" s="94" t="s">
        <v>100</v>
      </c>
      <c r="AM2" s="94" t="s">
        <v>115</v>
      </c>
      <c r="AO2" s="95"/>
      <c r="AP2" s="95" t="s">
        <v>99</v>
      </c>
      <c r="AQ2" s="95" t="s">
        <v>100</v>
      </c>
      <c r="AR2" s="95" t="s">
        <v>115</v>
      </c>
    </row>
    <row r="3" spans="1:44" ht="15" thickBot="1" x14ac:dyDescent="0.4">
      <c r="P3" s="88">
        <v>1</v>
      </c>
      <c r="Q3" s="88">
        <f>RADIANS(P3)</f>
        <v>1.7453292519943295E-2</v>
      </c>
      <c r="R3" s="88">
        <f>SIN(Q3)*$B$4</f>
        <v>6.0385326273000948E-3</v>
      </c>
      <c r="S3" s="88">
        <f>COS(Q3)*$B$4+$B$4</f>
        <v>0.69194730252411141</v>
      </c>
      <c r="U3" s="62">
        <v>1</v>
      </c>
      <c r="V3" s="62">
        <f>RADIANS(U3)</f>
        <v>1.7453292519943295E-2</v>
      </c>
      <c r="W3" s="62">
        <f>SIN(V3)*$B$5+$B$7</f>
        <v>1.4907767465307409</v>
      </c>
      <c r="X3" s="62">
        <f>COS(V3)*$B$5+$B$5</f>
        <v>0.66194958709676555</v>
      </c>
      <c r="Z3" s="89">
        <v>1</v>
      </c>
      <c r="AA3" s="89">
        <f>RADIANS(Z3)</f>
        <v>1.7453292519943295E-2</v>
      </c>
      <c r="AB3" s="89">
        <f>SIN(AA3)*$B$9+$B$7</f>
        <v>1.4873560748690333</v>
      </c>
      <c r="AC3" s="89">
        <f>COS(AA3)*$B$9+$B$5</f>
        <v>0.46597943884611281</v>
      </c>
      <c r="AF3" s="91">
        <v>0</v>
      </c>
      <c r="AG3" s="91">
        <f>B4</f>
        <v>0.34599999999999997</v>
      </c>
      <c r="AJ3" s="94">
        <v>1</v>
      </c>
      <c r="AK3" s="94">
        <f>RADIANS(AJ3)</f>
        <v>1.7453292519943295E-2</v>
      </c>
      <c r="AL3" s="94">
        <f t="shared" ref="AL3:AL66" si="0">SIN(AK3)*0.025+$B$67</f>
        <v>0.6850057678203042</v>
      </c>
      <c r="AM3" s="94">
        <f t="shared" ref="AM3:AM66" si="1">COS(AK3)*0.025+$B$68</f>
        <v>0.64209277362435968</v>
      </c>
      <c r="AO3" s="95">
        <v>1</v>
      </c>
      <c r="AP3" s="95">
        <f>RADIANS(AO3)</f>
        <v>1.7453292519943295E-2</v>
      </c>
      <c r="AQ3" s="95">
        <f t="shared" ref="AQ3:AQ66" si="2">SIN(AP3)*0.025+$B$69</f>
        <v>0.69719409279337341</v>
      </c>
      <c r="AR3" s="95">
        <f t="shared" ref="AR3:AR66" si="3">COS(AP3)*0.025+$B$70</f>
        <v>0.90888426411507994</v>
      </c>
    </row>
    <row r="4" spans="1:44" x14ac:dyDescent="0.35">
      <c r="A4" s="79" t="s">
        <v>103</v>
      </c>
      <c r="B4" s="80">
        <v>0.34599999999999997</v>
      </c>
      <c r="D4" s="79" t="s">
        <v>116</v>
      </c>
      <c r="E4" s="80">
        <f>B7-(B17+B12)</f>
        <v>0.83400000000000007</v>
      </c>
      <c r="P4" s="88">
        <v>2</v>
      </c>
      <c r="Q4" s="88">
        <f>RADIANS(P4)</f>
        <v>3.4906585039886591E-2</v>
      </c>
      <c r="R4" s="88">
        <f t="shared" ref="R4:R67" si="4">SIN(Q4)*$B$4</f>
        <v>1.2075225859065335E-2</v>
      </c>
      <c r="S4" s="88">
        <f t="shared" ref="S4:S67" si="5">COS(Q4)*$B$4+$B$4</f>
        <v>0.69178922614860716</v>
      </c>
      <c r="U4" s="62">
        <v>2</v>
      </c>
      <c r="V4" s="62">
        <f>RADIANS(U4)</f>
        <v>3.4906585039886591E-2</v>
      </c>
      <c r="W4" s="62">
        <f t="shared" ref="W4:W67" si="6">SIN(V4)*$B$5+$B$7</f>
        <v>1.4965517334085279</v>
      </c>
      <c r="X4" s="62">
        <f t="shared" ref="X4:X67" si="7">COS(V4)*$B$5+$B$5</f>
        <v>0.66179836374332068</v>
      </c>
      <c r="Z4" s="89">
        <v>2</v>
      </c>
      <c r="AA4" s="89">
        <f>RADIANS(Z4)</f>
        <v>3.4906585039886591E-2</v>
      </c>
      <c r="AB4" s="89">
        <f t="shared" ref="AB4:AB67" si="8">SIN(AA4)*$B$9+$B$7</f>
        <v>1.4897114320548377</v>
      </c>
      <c r="AC4" s="89">
        <f t="shared" ref="AC4:AC67" si="9">COS(AA4)*$B$9+$B$5</f>
        <v>0.46591776164757792</v>
      </c>
      <c r="AF4" s="91">
        <f>$B$18*SIN(RADIANS('Trail Calc '!G3))</f>
        <v>0.45861344005824539</v>
      </c>
      <c r="AG4" s="91">
        <f>B18*COS(RADIANS('Trail Calc '!G3))+$B$4</f>
        <v>1.1836745863388372</v>
      </c>
      <c r="AJ4" s="94">
        <v>2</v>
      </c>
      <c r="AK4" s="94">
        <f>RADIANS(AJ4)</f>
        <v>3.4906585039886591E-2</v>
      </c>
      <c r="AL4" s="94">
        <f t="shared" si="0"/>
        <v>0.68544194507693468</v>
      </c>
      <c r="AM4" s="94">
        <f t="shared" si="1"/>
        <v>0.6420813519209273</v>
      </c>
      <c r="AO4" s="95">
        <v>2</v>
      </c>
      <c r="AP4" s="95">
        <f>RADIANS(AO4)</f>
        <v>3.4906585039886591E-2</v>
      </c>
      <c r="AQ4" s="95">
        <f t="shared" si="2"/>
        <v>0.69763027005000389</v>
      </c>
      <c r="AR4" s="95">
        <f t="shared" si="3"/>
        <v>0.90887284241164756</v>
      </c>
    </row>
    <row r="5" spans="1:44" ht="15" thickBot="1" x14ac:dyDescent="0.4">
      <c r="A5" s="81" t="s">
        <v>104</v>
      </c>
      <c r="B5" s="82">
        <v>0.33100000000000002</v>
      </c>
      <c r="D5" s="83" t="s">
        <v>117</v>
      </c>
      <c r="E5" s="84">
        <f>B7-B17</f>
        <v>0.89900000000000013</v>
      </c>
      <c r="P5" s="88">
        <v>3</v>
      </c>
      <c r="Q5" s="88">
        <f t="shared" ref="Q5:Q68" si="10">RADIANS(P5)</f>
        <v>5.235987755982989E-2</v>
      </c>
      <c r="R5" s="88">
        <f t="shared" si="4"/>
        <v>1.8108240860058564E-2</v>
      </c>
      <c r="S5" s="88">
        <f t="shared" si="5"/>
        <v>0.69152581902508248</v>
      </c>
      <c r="U5" s="62">
        <v>3</v>
      </c>
      <c r="V5" s="62">
        <f t="shared" ref="V5:V68" si="11">RADIANS(U5)</f>
        <v>5.235987755982989E-2</v>
      </c>
      <c r="W5" s="62">
        <f t="shared" si="6"/>
        <v>1.5023232015164145</v>
      </c>
      <c r="X5" s="62">
        <f t="shared" si="7"/>
        <v>0.66154637600376398</v>
      </c>
      <c r="Z5" s="89">
        <v>3</v>
      </c>
      <c r="AA5" s="89">
        <f t="shared" ref="AA5:AA68" si="12">RADIANS(Z5)</f>
        <v>5.235987755982989E-2</v>
      </c>
      <c r="AB5" s="89">
        <f t="shared" si="8"/>
        <v>1.4920653540927975</v>
      </c>
      <c r="AC5" s="89">
        <f t="shared" si="9"/>
        <v>0.46581498719186748</v>
      </c>
      <c r="AJ5" s="94">
        <v>3</v>
      </c>
      <c r="AK5" s="94">
        <f t="shared" ref="AK5:AK68" si="13">RADIANS(AJ5)</f>
        <v>5.235987755982989E-2</v>
      </c>
      <c r="AL5" s="94">
        <f t="shared" si="0"/>
        <v>0.68587785656544575</v>
      </c>
      <c r="AM5" s="94">
        <f t="shared" si="1"/>
        <v>0.64206231961431426</v>
      </c>
      <c r="AO5" s="95">
        <v>3</v>
      </c>
      <c r="AP5" s="95">
        <f t="shared" ref="AP5:AP68" si="14">RADIANS(AO5)</f>
        <v>5.235987755982989E-2</v>
      </c>
      <c r="AQ5" s="95">
        <f t="shared" si="2"/>
        <v>0.69806618153851496</v>
      </c>
      <c r="AR5" s="95">
        <f t="shared" si="3"/>
        <v>0.90885381010503452</v>
      </c>
    </row>
    <row r="6" spans="1:44" x14ac:dyDescent="0.35">
      <c r="A6" s="81"/>
      <c r="B6" s="82"/>
      <c r="P6" s="88">
        <v>4</v>
      </c>
      <c r="Q6" s="88">
        <f t="shared" si="10"/>
        <v>6.9813170079773182E-2</v>
      </c>
      <c r="R6" s="88">
        <f t="shared" si="4"/>
        <v>2.4135739915467355E-2</v>
      </c>
      <c r="S6" s="88">
        <f t="shared" si="5"/>
        <v>0.69115716138989913</v>
      </c>
      <c r="U6" s="62">
        <v>4</v>
      </c>
      <c r="V6" s="62">
        <f t="shared" si="11"/>
        <v>6.9813170079773182E-2</v>
      </c>
      <c r="W6" s="62">
        <f t="shared" si="6"/>
        <v>1.5080893928093055</v>
      </c>
      <c r="X6" s="62">
        <f t="shared" si="7"/>
        <v>0.6611937006360018</v>
      </c>
      <c r="Z6" s="89">
        <v>4</v>
      </c>
      <c r="AA6" s="89">
        <f t="shared" si="12"/>
        <v>6.9813170079773182E-2</v>
      </c>
      <c r="AB6" s="89">
        <f t="shared" si="8"/>
        <v>1.4944171239554571</v>
      </c>
      <c r="AC6" s="89">
        <f t="shared" si="9"/>
        <v>0.46567114678507626</v>
      </c>
      <c r="AF6" s="92">
        <f>E5</f>
        <v>0.89900000000000013</v>
      </c>
      <c r="AG6" s="92">
        <f>B13</f>
        <v>0.47599999999999998</v>
      </c>
      <c r="AJ6" s="94">
        <v>4</v>
      </c>
      <c r="AK6" s="94">
        <f t="shared" si="13"/>
        <v>6.9813170079773182E-2</v>
      </c>
      <c r="AL6" s="94">
        <f t="shared" si="0"/>
        <v>0.68631336950297528</v>
      </c>
      <c r="AM6" s="94">
        <f t="shared" si="1"/>
        <v>0.64203568250194543</v>
      </c>
      <c r="AO6" s="95">
        <v>4</v>
      </c>
      <c r="AP6" s="95">
        <f t="shared" si="14"/>
        <v>6.9813170079773182E-2</v>
      </c>
      <c r="AQ6" s="95">
        <f t="shared" si="2"/>
        <v>0.69850169447604449</v>
      </c>
      <c r="AR6" s="95">
        <f t="shared" si="3"/>
        <v>0.90882717299266569</v>
      </c>
    </row>
    <row r="7" spans="1:44" x14ac:dyDescent="0.35">
      <c r="A7" s="81" t="s">
        <v>105</v>
      </c>
      <c r="B7" s="82">
        <v>1.4850000000000001</v>
      </c>
      <c r="P7" s="88">
        <v>6</v>
      </c>
      <c r="Q7" s="88">
        <f t="shared" si="10"/>
        <v>0.10471975511965978</v>
      </c>
      <c r="R7" s="88">
        <f t="shared" si="4"/>
        <v>3.6166848290608102E-2</v>
      </c>
      <c r="S7" s="88">
        <f t="shared" si="5"/>
        <v>0.69010457579742246</v>
      </c>
      <c r="U7" s="62">
        <v>6</v>
      </c>
      <c r="V7" s="62">
        <f t="shared" si="11"/>
        <v>0.10471975511965978</v>
      </c>
      <c r="W7" s="62">
        <f t="shared" si="6"/>
        <v>1.5195989213415935</v>
      </c>
      <c r="X7" s="62">
        <f t="shared" si="7"/>
        <v>0.66018674736689853</v>
      </c>
      <c r="Z7" s="89">
        <v>6</v>
      </c>
      <c r="AA7" s="89">
        <f t="shared" si="12"/>
        <v>0.10471975511965978</v>
      </c>
      <c r="AB7" s="89">
        <f t="shared" si="8"/>
        <v>1.4991113425411333</v>
      </c>
      <c r="AC7" s="89">
        <f t="shared" si="9"/>
        <v>0.46526045587471693</v>
      </c>
      <c r="AF7" s="92">
        <f>B7</f>
        <v>1.4850000000000001</v>
      </c>
      <c r="AG7" s="92">
        <f>B5</f>
        <v>0.33100000000000002</v>
      </c>
      <c r="AJ7" s="94">
        <v>6</v>
      </c>
      <c r="AK7" s="94">
        <f t="shared" si="13"/>
        <v>0.10471975511965978</v>
      </c>
      <c r="AL7" s="94">
        <f t="shared" si="0"/>
        <v>0.68718266924106353</v>
      </c>
      <c r="AM7" s="94">
        <f t="shared" si="1"/>
        <v>0.64195962862965672</v>
      </c>
      <c r="AO7" s="95">
        <v>6</v>
      </c>
      <c r="AP7" s="95">
        <f t="shared" si="14"/>
        <v>0.10471975511965978</v>
      </c>
      <c r="AQ7" s="95">
        <f t="shared" si="2"/>
        <v>0.69937099421413274</v>
      </c>
      <c r="AR7" s="95">
        <f t="shared" si="3"/>
        <v>0.90875111912037698</v>
      </c>
    </row>
    <row r="8" spans="1:44" x14ac:dyDescent="0.35">
      <c r="A8" s="81"/>
      <c r="B8" s="82"/>
      <c r="P8" s="88">
        <v>7</v>
      </c>
      <c r="Q8" s="88">
        <f t="shared" si="10"/>
        <v>0.12217304763960307</v>
      </c>
      <c r="R8" s="88">
        <f t="shared" si="4"/>
        <v>4.2166792818181024E-2</v>
      </c>
      <c r="S8" s="88">
        <f t="shared" si="5"/>
        <v>0.68942096846789735</v>
      </c>
      <c r="U8" s="62">
        <v>7</v>
      </c>
      <c r="V8" s="62">
        <f t="shared" si="11"/>
        <v>0.12217304763960307</v>
      </c>
      <c r="W8" s="62">
        <f t="shared" si="6"/>
        <v>1.5253387526671038</v>
      </c>
      <c r="X8" s="62">
        <f t="shared" si="7"/>
        <v>0.65953277619327766</v>
      </c>
      <c r="Z8" s="89">
        <v>7</v>
      </c>
      <c r="AA8" s="89">
        <f t="shared" si="12"/>
        <v>0.12217304763960307</v>
      </c>
      <c r="AB8" s="89">
        <f t="shared" si="8"/>
        <v>1.5014523613596951</v>
      </c>
      <c r="AC8" s="89">
        <f t="shared" si="9"/>
        <v>0.46499373047157849</v>
      </c>
      <c r="AJ8" s="94">
        <v>7</v>
      </c>
      <c r="AK8" s="94">
        <f t="shared" si="13"/>
        <v>0.12217304763960307</v>
      </c>
      <c r="AL8" s="94">
        <f t="shared" si="0"/>
        <v>0.6876161912445008</v>
      </c>
      <c r="AM8" s="94">
        <f t="shared" si="1"/>
        <v>0.64191023503648292</v>
      </c>
      <c r="AO8" s="95">
        <v>7</v>
      </c>
      <c r="AP8" s="95">
        <f t="shared" si="14"/>
        <v>0.12217304763960307</v>
      </c>
      <c r="AQ8" s="95">
        <f t="shared" si="2"/>
        <v>0.69980451621757001</v>
      </c>
      <c r="AR8" s="95">
        <f t="shared" si="3"/>
        <v>0.90870172552720319</v>
      </c>
    </row>
    <row r="9" spans="1:44" x14ac:dyDescent="0.35">
      <c r="A9" s="81" t="s">
        <v>106</v>
      </c>
      <c r="B9" s="82">
        <v>0.13500000000000001</v>
      </c>
      <c r="P9" s="88">
        <v>8</v>
      </c>
      <c r="Q9" s="88">
        <f t="shared" si="10"/>
        <v>0.13962634015954636</v>
      </c>
      <c r="R9" s="88">
        <f t="shared" si="4"/>
        <v>4.815389293218264E-2</v>
      </c>
      <c r="S9" s="88">
        <f t="shared" si="5"/>
        <v>0.68863275178458327</v>
      </c>
      <c r="U9" s="62">
        <v>8</v>
      </c>
      <c r="V9" s="62">
        <f t="shared" si="11"/>
        <v>0.13962634015954636</v>
      </c>
      <c r="W9" s="62">
        <f t="shared" si="6"/>
        <v>1.5310662964177817</v>
      </c>
      <c r="X9" s="62">
        <f t="shared" si="7"/>
        <v>0.65877873075345983</v>
      </c>
      <c r="Z9" s="89">
        <v>8</v>
      </c>
      <c r="AA9" s="89">
        <f t="shared" si="12"/>
        <v>0.13962634015954636</v>
      </c>
      <c r="AB9" s="89">
        <f t="shared" si="8"/>
        <v>1.503788368629609</v>
      </c>
      <c r="AC9" s="89">
        <f t="shared" si="9"/>
        <v>0.46468618928011202</v>
      </c>
      <c r="AJ9" s="94">
        <v>8</v>
      </c>
      <c r="AK9" s="94">
        <f t="shared" si="13"/>
        <v>0.13962634015954636</v>
      </c>
      <c r="AL9" s="94">
        <f t="shared" si="0"/>
        <v>0.68804878518337376</v>
      </c>
      <c r="AM9" s="94">
        <f t="shared" si="1"/>
        <v>0.64185328296398914</v>
      </c>
      <c r="AO9" s="95">
        <v>8</v>
      </c>
      <c r="AP9" s="95">
        <f t="shared" si="14"/>
        <v>0.13962634015954636</v>
      </c>
      <c r="AQ9" s="95">
        <f t="shared" si="2"/>
        <v>0.70023711015644297</v>
      </c>
      <c r="AR9" s="95">
        <f t="shared" si="3"/>
        <v>0.9086447734547094</v>
      </c>
    </row>
    <row r="10" spans="1:44" x14ac:dyDescent="0.35">
      <c r="A10" s="81" t="s">
        <v>107</v>
      </c>
      <c r="B10" s="82">
        <f>0.078/2</f>
        <v>3.9E-2</v>
      </c>
      <c r="P10" s="88">
        <v>9</v>
      </c>
      <c r="Q10" s="88">
        <f t="shared" si="10"/>
        <v>0.15707963267948966</v>
      </c>
      <c r="R10" s="88">
        <f t="shared" si="4"/>
        <v>5.412632490391988E-2</v>
      </c>
      <c r="S10" s="88">
        <f t="shared" si="5"/>
        <v>0.68774016584591768</v>
      </c>
      <c r="U10" s="62">
        <v>9</v>
      </c>
      <c r="V10" s="62">
        <f t="shared" si="11"/>
        <v>0.15707963267948966</v>
      </c>
      <c r="W10" s="62">
        <f t="shared" si="6"/>
        <v>1.5367798079283166</v>
      </c>
      <c r="X10" s="62">
        <f t="shared" si="7"/>
        <v>0.65792484073699065</v>
      </c>
      <c r="Z10" s="89">
        <v>9</v>
      </c>
      <c r="AA10" s="89">
        <f t="shared" si="12"/>
        <v>0.15707963267948966</v>
      </c>
      <c r="AB10" s="89">
        <f t="shared" si="8"/>
        <v>1.5061186527804313</v>
      </c>
      <c r="AC10" s="89">
        <f t="shared" si="9"/>
        <v>0.46433792598034362</v>
      </c>
      <c r="AJ10" s="94">
        <v>9</v>
      </c>
      <c r="AK10" s="94">
        <f t="shared" si="13"/>
        <v>0.15707963267948966</v>
      </c>
      <c r="AL10" s="94">
        <f t="shared" si="0"/>
        <v>0.6884803192853779</v>
      </c>
      <c r="AM10" s="94">
        <f t="shared" si="1"/>
        <v>0.64178878976032827</v>
      </c>
      <c r="AO10" s="95">
        <v>9</v>
      </c>
      <c r="AP10" s="95">
        <f t="shared" si="14"/>
        <v>0.15707963267948966</v>
      </c>
      <c r="AQ10" s="95">
        <f t="shared" si="2"/>
        <v>0.7006686442584471</v>
      </c>
      <c r="AR10" s="95">
        <f t="shared" si="3"/>
        <v>0.90858028025104853</v>
      </c>
    </row>
    <row r="11" spans="1:44" x14ac:dyDescent="0.35">
      <c r="A11" s="81"/>
      <c r="B11" s="82"/>
      <c r="P11" s="88">
        <v>10</v>
      </c>
      <c r="Q11" s="88">
        <f t="shared" si="10"/>
        <v>0.17453292519943295</v>
      </c>
      <c r="R11" s="88">
        <f t="shared" si="4"/>
        <v>6.0082269472757889E-2</v>
      </c>
      <c r="S11" s="88">
        <f t="shared" si="5"/>
        <v>0.68674348254222395</v>
      </c>
      <c r="U11" s="62">
        <v>10</v>
      </c>
      <c r="V11" s="62">
        <f t="shared" si="11"/>
        <v>0.17453292519943295</v>
      </c>
      <c r="W11" s="62">
        <f t="shared" si="6"/>
        <v>1.5424775468077541</v>
      </c>
      <c r="X11" s="62">
        <f t="shared" si="7"/>
        <v>0.65697136624704089</v>
      </c>
      <c r="Z11" s="89">
        <v>10</v>
      </c>
      <c r="AA11" s="89">
        <f t="shared" si="12"/>
        <v>0.17453292519943295</v>
      </c>
      <c r="AB11" s="89">
        <f t="shared" si="8"/>
        <v>1.5084425039850358</v>
      </c>
      <c r="AC11" s="89">
        <f t="shared" si="9"/>
        <v>0.4639490466566481</v>
      </c>
      <c r="AE11" s="90"/>
      <c r="AF11" s="90" t="s">
        <v>99</v>
      </c>
      <c r="AG11" s="90" t="s">
        <v>100</v>
      </c>
      <c r="AH11" s="90" t="s">
        <v>115</v>
      </c>
      <c r="AJ11" s="94">
        <v>10</v>
      </c>
      <c r="AK11" s="94">
        <f t="shared" si="13"/>
        <v>0.17453292519943295</v>
      </c>
      <c r="AL11" s="94">
        <f t="shared" si="0"/>
        <v>0.68891066210104546</v>
      </c>
      <c r="AM11" s="94">
        <f t="shared" si="1"/>
        <v>0.64171677507075509</v>
      </c>
      <c r="AO11" s="95">
        <v>10</v>
      </c>
      <c r="AP11" s="95">
        <f t="shared" si="14"/>
        <v>0.17453292519943295</v>
      </c>
      <c r="AQ11" s="95">
        <f t="shared" si="2"/>
        <v>0.70109898707411467</v>
      </c>
      <c r="AR11" s="95">
        <f t="shared" si="3"/>
        <v>0.90850826556147535</v>
      </c>
    </row>
    <row r="12" spans="1:44" x14ac:dyDescent="0.35">
      <c r="A12" s="81" t="s">
        <v>108</v>
      </c>
      <c r="B12" s="82">
        <v>6.5000000000000002E-2</v>
      </c>
      <c r="P12" s="88">
        <v>11</v>
      </c>
      <c r="Q12" s="88">
        <f t="shared" si="10"/>
        <v>0.19198621771937624</v>
      </c>
      <c r="R12" s="88">
        <f t="shared" si="4"/>
        <v>6.60199124002845E-2</v>
      </c>
      <c r="S12" s="88">
        <f t="shared" si="5"/>
        <v>0.6856430054728917</v>
      </c>
      <c r="U12" s="62">
        <v>11</v>
      </c>
      <c r="V12" s="62">
        <f t="shared" si="11"/>
        <v>0.19198621771937624</v>
      </c>
      <c r="W12" s="62">
        <f t="shared" si="6"/>
        <v>1.5481577774696365</v>
      </c>
      <c r="X12" s="62">
        <f t="shared" si="7"/>
        <v>0.65591859772117678</v>
      </c>
      <c r="Z12" s="89">
        <v>11</v>
      </c>
      <c r="AA12" s="89">
        <f t="shared" si="12"/>
        <v>0.19198621771937624</v>
      </c>
      <c r="AB12" s="89">
        <f t="shared" si="8"/>
        <v>1.5107592143758337</v>
      </c>
      <c r="AC12" s="89">
        <f t="shared" si="9"/>
        <v>0.46351966976543468</v>
      </c>
      <c r="AE12" s="90">
        <v>1</v>
      </c>
      <c r="AF12" s="90">
        <f>RADIANS(AE12)</f>
        <v>1.7453292519943295E-2</v>
      </c>
      <c r="AG12" s="90">
        <f>SIN(AF12)*$B$10+$E$4</f>
        <v>0.83468064385105412</v>
      </c>
      <c r="AH12" s="90">
        <f>COS(AF12)*$B$10+$B$14</f>
        <v>0.52399406011109928</v>
      </c>
      <c r="AJ12" s="94">
        <v>11</v>
      </c>
      <c r="AK12" s="94">
        <f t="shared" si="13"/>
        <v>0.19198621771937624</v>
      </c>
      <c r="AL12" s="94">
        <f t="shared" si="0"/>
        <v>0.68933968254378575</v>
      </c>
      <c r="AM12" s="94">
        <f t="shared" si="1"/>
        <v>0.64163726083164141</v>
      </c>
      <c r="AO12" s="95">
        <v>11</v>
      </c>
      <c r="AP12" s="95">
        <f t="shared" si="14"/>
        <v>0.19198621771937624</v>
      </c>
      <c r="AQ12" s="95">
        <f t="shared" si="2"/>
        <v>0.70152800751685496</v>
      </c>
      <c r="AR12" s="95">
        <f t="shared" si="3"/>
        <v>0.90842875132236167</v>
      </c>
    </row>
    <row r="13" spans="1:44" x14ac:dyDescent="0.35">
      <c r="A13" s="81" t="s">
        <v>109</v>
      </c>
      <c r="B13" s="82">
        <v>0.47599999999999998</v>
      </c>
      <c r="P13" s="88">
        <v>12</v>
      </c>
      <c r="Q13" s="88">
        <f t="shared" si="10"/>
        <v>0.20943951023931956</v>
      </c>
      <c r="R13" s="88">
        <f t="shared" si="4"/>
        <v>7.1937445022944732E-2</v>
      </c>
      <c r="S13" s="88">
        <f t="shared" si="5"/>
        <v>0.68443906985389669</v>
      </c>
      <c r="U13" s="62">
        <v>12</v>
      </c>
      <c r="V13" s="62">
        <f t="shared" si="11"/>
        <v>0.20943951023931956</v>
      </c>
      <c r="W13" s="62">
        <f t="shared" si="6"/>
        <v>1.5538187696606784</v>
      </c>
      <c r="X13" s="62">
        <f t="shared" si="7"/>
        <v>0.65476685584288974</v>
      </c>
      <c r="Z13" s="89">
        <v>12</v>
      </c>
      <c r="AA13" s="89">
        <f t="shared" si="12"/>
        <v>0.20943951023931956</v>
      </c>
      <c r="AB13" s="89">
        <f t="shared" si="8"/>
        <v>1.5130680782603976</v>
      </c>
      <c r="AC13" s="89">
        <f t="shared" si="9"/>
        <v>0.46304992609906381</v>
      </c>
      <c r="AE13" s="90">
        <v>2</v>
      </c>
      <c r="AF13" s="90">
        <f>RADIANS(AE13)</f>
        <v>3.4906585039886591E-2</v>
      </c>
      <c r="AG13" s="90">
        <f t="shared" ref="AG13:AG76" si="15">SIN(AF13)*$B$10+$E$4</f>
        <v>0.83536108037139756</v>
      </c>
      <c r="AH13" s="90">
        <f t="shared" ref="AH13:AH76" si="16">COS(AF13)*$B$10+$B$14</f>
        <v>0.52397624225374473</v>
      </c>
      <c r="AJ13" s="94">
        <v>12</v>
      </c>
      <c r="AK13" s="94">
        <f t="shared" si="13"/>
        <v>0.20943951023931956</v>
      </c>
      <c r="AL13" s="94">
        <f t="shared" si="0"/>
        <v>0.6897672499298162</v>
      </c>
      <c r="AM13" s="94">
        <f t="shared" si="1"/>
        <v>0.64155027126379505</v>
      </c>
      <c r="AO13" s="95">
        <v>12</v>
      </c>
      <c r="AP13" s="95">
        <f t="shared" si="14"/>
        <v>0.20943951023931956</v>
      </c>
      <c r="AQ13" s="95">
        <f t="shared" si="2"/>
        <v>0.7019555749028854</v>
      </c>
      <c r="AR13" s="95">
        <f t="shared" si="3"/>
        <v>0.90834176175451531</v>
      </c>
    </row>
    <row r="14" spans="1:44" x14ac:dyDescent="0.35">
      <c r="A14" s="81" t="s">
        <v>110</v>
      </c>
      <c r="B14" s="82">
        <v>0.48499999999999999</v>
      </c>
      <c r="P14" s="88">
        <v>13</v>
      </c>
      <c r="Q14" s="88">
        <f t="shared" si="10"/>
        <v>0.22689280275926285</v>
      </c>
      <c r="R14" s="88">
        <f t="shared" si="4"/>
        <v>7.7833064802977289E-2</v>
      </c>
      <c r="S14" s="88">
        <f t="shared" si="5"/>
        <v>0.68313204241569137</v>
      </c>
      <c r="U14" s="62">
        <v>13</v>
      </c>
      <c r="V14" s="62">
        <f t="shared" si="11"/>
        <v>0.22689280275926285</v>
      </c>
      <c r="W14" s="62">
        <f t="shared" si="6"/>
        <v>1.5594587989878195</v>
      </c>
      <c r="X14" s="62">
        <f t="shared" si="7"/>
        <v>0.65351649144391288</v>
      </c>
      <c r="Z14" s="89">
        <v>13</v>
      </c>
      <c r="AA14" s="89">
        <f t="shared" si="12"/>
        <v>0.22689280275926285</v>
      </c>
      <c r="AB14" s="89">
        <f t="shared" si="8"/>
        <v>1.5153683923364218</v>
      </c>
      <c r="AC14" s="89">
        <f t="shared" si="9"/>
        <v>0.46253995874600679</v>
      </c>
      <c r="AE14" s="90">
        <v>3</v>
      </c>
      <c r="AF14" s="90">
        <f t="shared" ref="AF14:AF77" si="17">RADIANS(AE14)</f>
        <v>5.235987755982989E-2</v>
      </c>
      <c r="AG14" s="90">
        <f t="shared" si="15"/>
        <v>0.83604110229347484</v>
      </c>
      <c r="AH14" s="90">
        <f t="shared" si="16"/>
        <v>0.52394655185542838</v>
      </c>
      <c r="AJ14" s="94">
        <v>13</v>
      </c>
      <c r="AK14" s="94">
        <f t="shared" si="13"/>
        <v>0.22689280275926285</v>
      </c>
      <c r="AL14" s="94">
        <f t="shared" si="0"/>
        <v>0.69019323401796884</v>
      </c>
      <c r="AM14" s="94">
        <f t="shared" si="1"/>
        <v>0.64145583286508079</v>
      </c>
      <c r="AO14" s="95">
        <v>13</v>
      </c>
      <c r="AP14" s="95">
        <f t="shared" si="14"/>
        <v>0.22689280275926285</v>
      </c>
      <c r="AQ14" s="95">
        <f t="shared" si="2"/>
        <v>0.70238155899103805</v>
      </c>
      <c r="AR14" s="95">
        <f t="shared" si="3"/>
        <v>0.90824732335580105</v>
      </c>
    </row>
    <row r="15" spans="1:44" x14ac:dyDescent="0.35">
      <c r="A15" s="81"/>
      <c r="B15" s="82"/>
      <c r="P15" s="88">
        <v>14</v>
      </c>
      <c r="Q15" s="88">
        <f t="shared" si="10"/>
        <v>0.24434609527920614</v>
      </c>
      <c r="R15" s="88">
        <f t="shared" si="4"/>
        <v>8.370497587748503E-2</v>
      </c>
      <c r="S15" s="88">
        <f t="shared" si="5"/>
        <v>0.68172232129149468</v>
      </c>
      <c r="U15" s="62">
        <v>14</v>
      </c>
      <c r="V15" s="62">
        <f t="shared" si="11"/>
        <v>0.24434609527920614</v>
      </c>
      <c r="W15" s="62">
        <f t="shared" si="6"/>
        <v>1.5650761474434902</v>
      </c>
      <c r="X15" s="62">
        <f t="shared" si="7"/>
        <v>0.65216788539735493</v>
      </c>
      <c r="Z15" s="89">
        <v>14</v>
      </c>
      <c r="AA15" s="89">
        <f t="shared" si="12"/>
        <v>0.24434609527920614</v>
      </c>
      <c r="AB15" s="89">
        <f t="shared" si="8"/>
        <v>1.5176594559059553</v>
      </c>
      <c r="AC15" s="89">
        <f t="shared" si="9"/>
        <v>0.46198992304725955</v>
      </c>
      <c r="AE15" s="90">
        <v>4</v>
      </c>
      <c r="AF15" s="90">
        <f t="shared" si="17"/>
        <v>6.9813170079773182E-2</v>
      </c>
      <c r="AG15" s="90">
        <f t="shared" si="15"/>
        <v>0.83672050247602092</v>
      </c>
      <c r="AH15" s="90">
        <f t="shared" si="16"/>
        <v>0.52390499796013312</v>
      </c>
      <c r="AJ15" s="94">
        <v>14</v>
      </c>
      <c r="AK15" s="94">
        <f t="shared" si="13"/>
        <v>0.24434609527920614</v>
      </c>
      <c r="AL15" s="94">
        <f t="shared" si="0"/>
        <v>0.69061750504936381</v>
      </c>
      <c r="AM15" s="94">
        <f t="shared" si="1"/>
        <v>0.64135397440234976</v>
      </c>
      <c r="AO15" s="95">
        <v>14</v>
      </c>
      <c r="AP15" s="95">
        <f t="shared" si="14"/>
        <v>0.24434609527920614</v>
      </c>
      <c r="AQ15" s="95">
        <f t="shared" si="2"/>
        <v>0.70280583002243302</v>
      </c>
      <c r="AR15" s="95">
        <f t="shared" si="3"/>
        <v>0.90814546489307002</v>
      </c>
    </row>
    <row r="16" spans="1:44" x14ac:dyDescent="0.35">
      <c r="A16" s="81" t="s">
        <v>111</v>
      </c>
      <c r="B16" s="82">
        <v>0.59</v>
      </c>
      <c r="P16" s="88">
        <v>15</v>
      </c>
      <c r="Q16" s="88">
        <f t="shared" si="10"/>
        <v>0.26179938779914941</v>
      </c>
      <c r="R16" s="88">
        <f t="shared" si="4"/>
        <v>8.9551389605472168E-2</v>
      </c>
      <c r="S16" s="88">
        <f t="shared" si="5"/>
        <v>0.68021033589601765</v>
      </c>
      <c r="U16" s="62">
        <v>15</v>
      </c>
      <c r="V16" s="62">
        <f t="shared" si="11"/>
        <v>0.26179938779914941</v>
      </c>
      <c r="W16" s="62">
        <f t="shared" si="6"/>
        <v>1.5706691039289344</v>
      </c>
      <c r="X16" s="62">
        <f t="shared" si="7"/>
        <v>0.65072144850168168</v>
      </c>
      <c r="Z16" s="89">
        <v>15</v>
      </c>
      <c r="AA16" s="89">
        <f t="shared" si="12"/>
        <v>0.26179938779914941</v>
      </c>
      <c r="AB16" s="89">
        <f t="shared" si="8"/>
        <v>1.5199405710888403</v>
      </c>
      <c r="AC16" s="89">
        <f t="shared" si="9"/>
        <v>0.46139998654902425</v>
      </c>
      <c r="AE16" s="90">
        <v>6</v>
      </c>
      <c r="AF16" s="90">
        <f t="shared" si="17"/>
        <v>0.10471975511965978</v>
      </c>
      <c r="AG16" s="90">
        <f t="shared" si="15"/>
        <v>0.83807661006743861</v>
      </c>
      <c r="AH16" s="90">
        <f t="shared" si="16"/>
        <v>0.52378635391936268</v>
      </c>
      <c r="AJ16" s="94">
        <v>15</v>
      </c>
      <c r="AK16" s="94">
        <f t="shared" si="13"/>
        <v>0.26179938779914941</v>
      </c>
      <c r="AL16" s="94">
        <f t="shared" si="0"/>
        <v>0.69103993378693518</v>
      </c>
      <c r="AM16" s="94">
        <f t="shared" si="1"/>
        <v>0.64124472690267653</v>
      </c>
      <c r="AO16" s="95">
        <v>15</v>
      </c>
      <c r="AP16" s="95">
        <f t="shared" si="14"/>
        <v>0.26179938779914941</v>
      </c>
      <c r="AQ16" s="95">
        <f t="shared" si="2"/>
        <v>0.70322825876000439</v>
      </c>
      <c r="AR16" s="95">
        <f t="shared" si="3"/>
        <v>0.90803621739339679</v>
      </c>
    </row>
    <row r="17" spans="1:44" ht="15" thickBot="1" x14ac:dyDescent="0.4">
      <c r="A17" s="83" t="s">
        <v>112</v>
      </c>
      <c r="B17" s="84">
        <v>0.58599999999999997</v>
      </c>
      <c r="P17" s="88">
        <v>16</v>
      </c>
      <c r="Q17" s="88">
        <f t="shared" si="10"/>
        <v>0.27925268031909273</v>
      </c>
      <c r="R17" s="88">
        <f t="shared" si="4"/>
        <v>9.5370525112681709E-2</v>
      </c>
      <c r="S17" s="88">
        <f t="shared" si="5"/>
        <v>0.67859654679465831</v>
      </c>
      <c r="U17" s="62">
        <v>16</v>
      </c>
      <c r="V17" s="62">
        <f t="shared" si="11"/>
        <v>0.27925268031909273</v>
      </c>
      <c r="W17" s="62">
        <f t="shared" si="6"/>
        <v>1.5762359647754267</v>
      </c>
      <c r="X17" s="62">
        <f t="shared" si="7"/>
        <v>0.64917762135558355</v>
      </c>
      <c r="Z17" s="89">
        <v>16</v>
      </c>
      <c r="AA17" s="89">
        <f t="shared" si="12"/>
        <v>0.27925268031909273</v>
      </c>
      <c r="AB17" s="89">
        <f t="shared" si="8"/>
        <v>1.5222110430352951</v>
      </c>
      <c r="AC17" s="89">
        <f t="shared" si="9"/>
        <v>0.46077032895167308</v>
      </c>
      <c r="AE17" s="90">
        <v>7</v>
      </c>
      <c r="AF17" s="90">
        <f t="shared" si="17"/>
        <v>0.12217304763960307</v>
      </c>
      <c r="AG17" s="90">
        <f t="shared" si="15"/>
        <v>0.83875290439280081</v>
      </c>
      <c r="AH17" s="90">
        <f t="shared" si="16"/>
        <v>0.52370929991401149</v>
      </c>
      <c r="AJ17" s="94">
        <v>16</v>
      </c>
      <c r="AK17" s="94">
        <f t="shared" si="13"/>
        <v>0.27925268031909273</v>
      </c>
      <c r="AL17" s="94">
        <f t="shared" si="0"/>
        <v>0.6914603915547971</v>
      </c>
      <c r="AM17" s="94">
        <f t="shared" si="1"/>
        <v>0.64112812364390781</v>
      </c>
      <c r="AO17" s="95">
        <v>16</v>
      </c>
      <c r="AP17" s="95">
        <f t="shared" si="14"/>
        <v>0.27925268031909273</v>
      </c>
      <c r="AQ17" s="95">
        <f t="shared" si="2"/>
        <v>0.70364871652786631</v>
      </c>
      <c r="AR17" s="95">
        <f t="shared" si="3"/>
        <v>0.90791961413462807</v>
      </c>
    </row>
    <row r="18" spans="1:44" x14ac:dyDescent="0.35">
      <c r="A18" s="86" t="s">
        <v>114</v>
      </c>
      <c r="B18" s="87">
        <v>0.95499999999999996</v>
      </c>
      <c r="P18" s="88">
        <v>17</v>
      </c>
      <c r="Q18" s="88">
        <f t="shared" si="10"/>
        <v>0.29670597283903605</v>
      </c>
      <c r="R18" s="88">
        <f t="shared" si="4"/>
        <v>0.10116060983406691</v>
      </c>
      <c r="S18" s="88">
        <f t="shared" si="5"/>
        <v>0.67688144556321017</v>
      </c>
      <c r="U18" s="62">
        <v>17</v>
      </c>
      <c r="V18" s="62">
        <f t="shared" si="11"/>
        <v>0.29670597283903605</v>
      </c>
      <c r="W18" s="62">
        <f t="shared" si="6"/>
        <v>1.581775034263226</v>
      </c>
      <c r="X18" s="62">
        <f t="shared" si="7"/>
        <v>0.64753687422376482</v>
      </c>
      <c r="Z18" s="89">
        <v>17</v>
      </c>
      <c r="AA18" s="89">
        <f t="shared" si="12"/>
        <v>0.29670597283903605</v>
      </c>
      <c r="AB18" s="89">
        <f t="shared" si="8"/>
        <v>1.5244701801375695</v>
      </c>
      <c r="AC18" s="89">
        <f t="shared" si="9"/>
        <v>0.46010114205500985</v>
      </c>
      <c r="AE18" s="90">
        <v>8</v>
      </c>
      <c r="AF18" s="90">
        <f t="shared" si="17"/>
        <v>0.13962634015954636</v>
      </c>
      <c r="AG18" s="90">
        <f t="shared" si="15"/>
        <v>0.8394277509374426</v>
      </c>
      <c r="AH18" s="90">
        <f t="shared" si="16"/>
        <v>0.52362045468092122</v>
      </c>
      <c r="AJ18" s="94">
        <v>17</v>
      </c>
      <c r="AK18" s="94">
        <f t="shared" si="13"/>
        <v>0.29670597283903605</v>
      </c>
      <c r="AL18" s="94">
        <f t="shared" si="0"/>
        <v>0.69187875027744061</v>
      </c>
      <c r="AM18" s="94">
        <f t="shared" si="1"/>
        <v>0.64100420014452575</v>
      </c>
      <c r="AO18" s="95">
        <v>17</v>
      </c>
      <c r="AP18" s="95">
        <f t="shared" si="14"/>
        <v>0.29670597283903605</v>
      </c>
      <c r="AQ18" s="95">
        <f t="shared" si="2"/>
        <v>0.70406707525050982</v>
      </c>
      <c r="AR18" s="95">
        <f t="shared" si="3"/>
        <v>0.90779569063524601</v>
      </c>
    </row>
    <row r="19" spans="1:44" x14ac:dyDescent="0.35">
      <c r="P19" s="88">
        <v>18</v>
      </c>
      <c r="Q19" s="88">
        <f t="shared" si="10"/>
        <v>0.31415926535897931</v>
      </c>
      <c r="R19" s="88">
        <f t="shared" si="4"/>
        <v>0.10691988005373179</v>
      </c>
      <c r="S19" s="88">
        <f t="shared" si="5"/>
        <v>0.67506555463812301</v>
      </c>
      <c r="U19" s="62">
        <v>18</v>
      </c>
      <c r="V19" s="62">
        <f t="shared" si="11"/>
        <v>0.31415926535897931</v>
      </c>
      <c r="W19" s="62">
        <f t="shared" si="6"/>
        <v>1.5872846251381076</v>
      </c>
      <c r="X19" s="62">
        <f t="shared" si="7"/>
        <v>0.64579970689369581</v>
      </c>
      <c r="Z19" s="89">
        <v>18</v>
      </c>
      <c r="AA19" s="89">
        <f t="shared" si="12"/>
        <v>0.31415926535897931</v>
      </c>
      <c r="AB19" s="89">
        <f t="shared" si="8"/>
        <v>1.526717294240618</v>
      </c>
      <c r="AC19" s="89">
        <f t="shared" si="9"/>
        <v>0.45939262969984573</v>
      </c>
      <c r="AE19" s="90">
        <v>9</v>
      </c>
      <c r="AF19" s="90">
        <f t="shared" si="17"/>
        <v>0.15707963267948966</v>
      </c>
      <c r="AG19" s="90">
        <f t="shared" si="15"/>
        <v>0.84010094413656911</v>
      </c>
      <c r="AH19" s="90">
        <f t="shared" si="16"/>
        <v>0.52351984528321038</v>
      </c>
      <c r="AJ19" s="94">
        <v>18</v>
      </c>
      <c r="AK19" s="94">
        <f t="shared" si="13"/>
        <v>0.31415926535897931</v>
      </c>
      <c r="AL19" s="94">
        <f t="shared" si="0"/>
        <v>0.69229488251874582</v>
      </c>
      <c r="AM19" s="94">
        <f t="shared" si="1"/>
        <v>0.64087299415282872</v>
      </c>
      <c r="AO19" s="95">
        <v>18</v>
      </c>
      <c r="AP19" s="95">
        <f t="shared" si="14"/>
        <v>0.31415926535897931</v>
      </c>
      <c r="AQ19" s="95">
        <f t="shared" si="2"/>
        <v>0.70448320749181503</v>
      </c>
      <c r="AR19" s="95">
        <f t="shared" si="3"/>
        <v>0.90766448464354899</v>
      </c>
    </row>
    <row r="20" spans="1:44" x14ac:dyDescent="0.35">
      <c r="P20" s="88">
        <v>19</v>
      </c>
      <c r="Q20" s="88">
        <f t="shared" si="10"/>
        <v>0.33161255787892263</v>
      </c>
      <c r="R20" s="88">
        <f t="shared" si="4"/>
        <v>0.11264658144217621</v>
      </c>
      <c r="S20" s="88">
        <f t="shared" si="5"/>
        <v>0.67314942715736359</v>
      </c>
      <c r="U20" s="62">
        <v>19</v>
      </c>
      <c r="V20" s="62">
        <f t="shared" si="11"/>
        <v>0.33161255787892263</v>
      </c>
      <c r="W20" s="62">
        <f t="shared" si="6"/>
        <v>1.592763059125319</v>
      </c>
      <c r="X20" s="62">
        <f t="shared" si="7"/>
        <v>0.64396664852337393</v>
      </c>
      <c r="Z20" s="89">
        <v>19</v>
      </c>
      <c r="AA20" s="89">
        <f t="shared" si="12"/>
        <v>0.33161255787892263</v>
      </c>
      <c r="AB20" s="89">
        <f t="shared" si="8"/>
        <v>1.5289517008517162</v>
      </c>
      <c r="AC20" s="89">
        <f t="shared" si="9"/>
        <v>0.45864500770590777</v>
      </c>
      <c r="AE20" s="90">
        <v>10</v>
      </c>
      <c r="AF20" s="90">
        <f t="shared" si="17"/>
        <v>0.17453292519943295</v>
      </c>
      <c r="AG20" s="90">
        <f t="shared" si="15"/>
        <v>0.84077227892901041</v>
      </c>
      <c r="AH20" s="90">
        <f t="shared" si="16"/>
        <v>0.52340750236747613</v>
      </c>
      <c r="AJ20" s="94">
        <v>19</v>
      </c>
      <c r="AK20" s="94">
        <f t="shared" si="13"/>
        <v>0.33161255787892263</v>
      </c>
      <c r="AL20" s="94">
        <f t="shared" si="0"/>
        <v>0.69270866152080113</v>
      </c>
      <c r="AM20" s="94">
        <f t="shared" si="1"/>
        <v>0.64073454563543275</v>
      </c>
      <c r="AO20" s="95">
        <v>19</v>
      </c>
      <c r="AP20" s="95">
        <f t="shared" si="14"/>
        <v>0.33161255787892263</v>
      </c>
      <c r="AQ20" s="95">
        <f t="shared" si="2"/>
        <v>0.70489698649387034</v>
      </c>
      <c r="AR20" s="95">
        <f t="shared" si="3"/>
        <v>0.90752603612615301</v>
      </c>
    </row>
    <row r="21" spans="1:44" x14ac:dyDescent="0.35">
      <c r="P21" s="88">
        <v>20</v>
      </c>
      <c r="Q21" s="88">
        <f t="shared" si="10"/>
        <v>0.3490658503988659</v>
      </c>
      <c r="R21" s="88">
        <f t="shared" si="4"/>
        <v>0.11833896959068137</v>
      </c>
      <c r="S21" s="88">
        <f t="shared" si="5"/>
        <v>0.67113364679192422</v>
      </c>
      <c r="U21" s="62">
        <v>20</v>
      </c>
      <c r="V21" s="62">
        <f t="shared" si="11"/>
        <v>0.3490658503988659</v>
      </c>
      <c r="W21" s="62">
        <f t="shared" si="6"/>
        <v>1.5982086674407965</v>
      </c>
      <c r="X21" s="62">
        <f t="shared" si="7"/>
        <v>0.64203825748013577</v>
      </c>
      <c r="Z21" s="89">
        <v>20</v>
      </c>
      <c r="AA21" s="89">
        <f t="shared" si="12"/>
        <v>0.3490658503988659</v>
      </c>
      <c r="AB21" s="89">
        <f t="shared" si="8"/>
        <v>1.5311727193489655</v>
      </c>
      <c r="AC21" s="89">
        <f t="shared" si="9"/>
        <v>0.45785850380609766</v>
      </c>
      <c r="AE21" s="90">
        <v>11</v>
      </c>
      <c r="AF21" s="90">
        <f t="shared" si="17"/>
        <v>0.19198621771937624</v>
      </c>
      <c r="AG21" s="90">
        <f t="shared" si="15"/>
        <v>0.8414415508196853</v>
      </c>
      <c r="AH21" s="90">
        <f t="shared" si="16"/>
        <v>0.52328346015445892</v>
      </c>
      <c r="AJ21" s="94">
        <v>20</v>
      </c>
      <c r="AK21" s="94">
        <f t="shared" si="13"/>
        <v>0.3490658503988659</v>
      </c>
      <c r="AL21" s="94">
        <f t="shared" si="0"/>
        <v>0.69311996124251385</v>
      </c>
      <c r="AM21" s="94">
        <f t="shared" si="1"/>
        <v>0.64058889676509756</v>
      </c>
      <c r="AO21" s="95">
        <v>20</v>
      </c>
      <c r="AP21" s="95">
        <f t="shared" si="14"/>
        <v>0.3490658503988659</v>
      </c>
      <c r="AQ21" s="95">
        <f t="shared" si="2"/>
        <v>0.70530828621558306</v>
      </c>
      <c r="AR21" s="95">
        <f t="shared" si="3"/>
        <v>0.90738038725581782</v>
      </c>
    </row>
    <row r="22" spans="1:44" x14ac:dyDescent="0.35">
      <c r="P22" s="88">
        <v>21</v>
      </c>
      <c r="Q22" s="88">
        <f t="shared" si="10"/>
        <v>0.36651914291880922</v>
      </c>
      <c r="R22" s="88">
        <f t="shared" si="4"/>
        <v>0.12399531054267389</v>
      </c>
      <c r="S22" s="88">
        <f t="shared" si="5"/>
        <v>0.66901882756803177</v>
      </c>
      <c r="U22" s="62">
        <v>21</v>
      </c>
      <c r="V22" s="62">
        <f t="shared" si="11"/>
        <v>0.36651914291880922</v>
      </c>
      <c r="W22" s="62">
        <f t="shared" si="6"/>
        <v>1.6036197912994945</v>
      </c>
      <c r="X22" s="62">
        <f t="shared" si="7"/>
        <v>0.6400151211705738</v>
      </c>
      <c r="Z22" s="89">
        <v>21</v>
      </c>
      <c r="AA22" s="89">
        <f t="shared" si="12"/>
        <v>0.36651914291880922</v>
      </c>
      <c r="AB22" s="89">
        <f t="shared" si="8"/>
        <v>1.5333796731886156</v>
      </c>
      <c r="AC22" s="89">
        <f t="shared" si="9"/>
        <v>0.45703335757712227</v>
      </c>
      <c r="AE22" s="90">
        <v>12</v>
      </c>
      <c r="AF22" s="90">
        <f t="shared" si="17"/>
        <v>0.20943951023931956</v>
      </c>
      <c r="AG22" s="90">
        <f t="shared" si="15"/>
        <v>0.84210855594189271</v>
      </c>
      <c r="AH22" s="90">
        <f t="shared" si="16"/>
        <v>0.52314775642861844</v>
      </c>
      <c r="AJ22" s="94">
        <v>21</v>
      </c>
      <c r="AK22" s="94">
        <f t="shared" si="13"/>
        <v>0.36651914291880922</v>
      </c>
      <c r="AL22" s="94">
        <f t="shared" si="0"/>
        <v>0.69352865639800465</v>
      </c>
      <c r="AM22" s="94">
        <f t="shared" si="1"/>
        <v>0.64043609190787987</v>
      </c>
      <c r="AO22" s="95">
        <v>21</v>
      </c>
      <c r="AP22" s="95">
        <f t="shared" si="14"/>
        <v>0.36651914291880922</v>
      </c>
      <c r="AQ22" s="95">
        <f t="shared" si="2"/>
        <v>0.70571698137107386</v>
      </c>
      <c r="AR22" s="95">
        <f t="shared" si="3"/>
        <v>0.90722758239860013</v>
      </c>
    </row>
    <row r="23" spans="1:44" x14ac:dyDescent="0.35">
      <c r="P23" s="88">
        <v>22</v>
      </c>
      <c r="Q23" s="88">
        <f t="shared" si="10"/>
        <v>0.38397243543875248</v>
      </c>
      <c r="R23" s="88">
        <f t="shared" si="4"/>
        <v>0.12961388132190554</v>
      </c>
      <c r="S23" s="88">
        <f t="shared" si="5"/>
        <v>0.66680561368010838</v>
      </c>
      <c r="U23" s="62">
        <v>22</v>
      </c>
      <c r="V23" s="62">
        <f t="shared" si="11"/>
        <v>0.38397243543875248</v>
      </c>
      <c r="W23" s="62">
        <f t="shared" si="6"/>
        <v>1.608994782420667</v>
      </c>
      <c r="X23" s="62">
        <f t="shared" si="7"/>
        <v>0.63789785586160663</v>
      </c>
      <c r="Z23" s="89">
        <v>22</v>
      </c>
      <c r="AA23" s="89">
        <f t="shared" si="12"/>
        <v>0.38397243543875248</v>
      </c>
      <c r="AB23" s="89">
        <f t="shared" si="8"/>
        <v>1.5355718901111481</v>
      </c>
      <c r="AC23" s="89">
        <f t="shared" si="9"/>
        <v>0.45616982036651632</v>
      </c>
      <c r="AE23" s="90">
        <v>13</v>
      </c>
      <c r="AF23" s="90">
        <f t="shared" si="17"/>
        <v>0.22689280275926285</v>
      </c>
      <c r="AG23" s="90">
        <f t="shared" si="15"/>
        <v>0.84277309111941079</v>
      </c>
      <c r="AH23" s="90">
        <f t="shared" si="16"/>
        <v>0.5230004325266242</v>
      </c>
      <c r="AJ23" s="94">
        <v>22</v>
      </c>
      <c r="AK23" s="94">
        <f t="shared" si="13"/>
        <v>0.38397243543875248</v>
      </c>
      <c r="AL23" s="94">
        <f t="shared" si="0"/>
        <v>0.69393462249477</v>
      </c>
      <c r="AM23" s="94">
        <f t="shared" si="1"/>
        <v>0.64027617760961952</v>
      </c>
      <c r="AO23" s="95">
        <v>22</v>
      </c>
      <c r="AP23" s="95">
        <f t="shared" si="14"/>
        <v>0.38397243543875248</v>
      </c>
      <c r="AQ23" s="95">
        <f t="shared" si="2"/>
        <v>0.70612294746783921</v>
      </c>
      <c r="AR23" s="95">
        <f t="shared" si="3"/>
        <v>0.90706766810033979</v>
      </c>
    </row>
    <row r="24" spans="1:44" x14ac:dyDescent="0.35">
      <c r="P24" s="88">
        <v>23</v>
      </c>
      <c r="Q24" s="88">
        <f t="shared" si="10"/>
        <v>0.4014257279586958</v>
      </c>
      <c r="R24" s="88">
        <f t="shared" si="4"/>
        <v>0.1351929704572887</v>
      </c>
      <c r="S24" s="88">
        <f t="shared" si="5"/>
        <v>0.66449467929454431</v>
      </c>
      <c r="U24" s="62">
        <v>23</v>
      </c>
      <c r="V24" s="62">
        <f t="shared" si="11"/>
        <v>0.4014257279586958</v>
      </c>
      <c r="W24" s="62">
        <f t="shared" si="6"/>
        <v>1.6143320035299498</v>
      </c>
      <c r="X24" s="62">
        <f t="shared" si="7"/>
        <v>0.63568710649275784</v>
      </c>
      <c r="Z24" s="89">
        <v>23</v>
      </c>
      <c r="AA24" s="89">
        <f t="shared" si="12"/>
        <v>0.4014257279586958</v>
      </c>
      <c r="AB24" s="89">
        <f t="shared" si="8"/>
        <v>1.5377487023460521</v>
      </c>
      <c r="AC24" s="89">
        <f t="shared" si="9"/>
        <v>0.4552681552160795</v>
      </c>
      <c r="AE24" s="90">
        <v>14</v>
      </c>
      <c r="AF24" s="90">
        <f t="shared" si="17"/>
        <v>0.24434609527920614</v>
      </c>
      <c r="AG24" s="90">
        <f t="shared" si="15"/>
        <v>0.84343495392838708</v>
      </c>
      <c r="AH24" s="90">
        <f t="shared" si="16"/>
        <v>0.5228415333247638</v>
      </c>
      <c r="AJ24" s="94">
        <v>23</v>
      </c>
      <c r="AK24" s="94">
        <f t="shared" si="13"/>
        <v>0.4014257279586958</v>
      </c>
      <c r="AL24" s="94">
        <f t="shared" si="0"/>
        <v>0.69433773587160397</v>
      </c>
      <c r="AM24" s="94">
        <f t="shared" si="1"/>
        <v>0.64010920258176085</v>
      </c>
      <c r="AO24" s="95">
        <v>23</v>
      </c>
      <c r="AP24" s="95">
        <f t="shared" si="14"/>
        <v>0.4014257279586958</v>
      </c>
      <c r="AQ24" s="95">
        <f t="shared" si="2"/>
        <v>0.70652606084467318</v>
      </c>
      <c r="AR24" s="95">
        <f t="shared" si="3"/>
        <v>0.90690069307248111</v>
      </c>
    </row>
    <row r="25" spans="1:44" x14ac:dyDescent="0.35">
      <c r="P25" s="88">
        <v>24</v>
      </c>
      <c r="Q25" s="88">
        <f t="shared" si="10"/>
        <v>0.41887902047863912</v>
      </c>
      <c r="R25" s="88">
        <f t="shared" si="4"/>
        <v>0.14073087850422686</v>
      </c>
      <c r="S25" s="88">
        <f t="shared" si="5"/>
        <v>0.6620867283443399</v>
      </c>
      <c r="U25" s="62">
        <v>24</v>
      </c>
      <c r="V25" s="62">
        <f t="shared" si="11"/>
        <v>0.41887902047863912</v>
      </c>
      <c r="W25" s="62">
        <f t="shared" si="6"/>
        <v>1.6196298288580899</v>
      </c>
      <c r="X25" s="62">
        <f t="shared" si="7"/>
        <v>0.63338354647970085</v>
      </c>
      <c r="Z25" s="89">
        <v>24</v>
      </c>
      <c r="AA25" s="89">
        <f t="shared" si="12"/>
        <v>0.41887902047863912</v>
      </c>
      <c r="AB25" s="89">
        <f t="shared" si="8"/>
        <v>1.5399094468152332</v>
      </c>
      <c r="AC25" s="89">
        <f t="shared" si="9"/>
        <v>0.45432863678175117</v>
      </c>
      <c r="AE25" s="90">
        <v>15</v>
      </c>
      <c r="AF25" s="90">
        <f t="shared" si="17"/>
        <v>0.26179938779914941</v>
      </c>
      <c r="AG25" s="90">
        <f t="shared" si="15"/>
        <v>0.84409394275899841</v>
      </c>
      <c r="AH25" s="90">
        <f t="shared" si="16"/>
        <v>0.52267110722527366</v>
      </c>
      <c r="AJ25" s="94">
        <v>24</v>
      </c>
      <c r="AK25" s="94">
        <f t="shared" si="13"/>
        <v>0.41887902047863912</v>
      </c>
      <c r="AL25" s="94">
        <f t="shared" si="0"/>
        <v>0.69473787373626716</v>
      </c>
      <c r="AM25" s="94">
        <f t="shared" si="1"/>
        <v>0.63993521768651485</v>
      </c>
      <c r="AO25" s="95">
        <v>24</v>
      </c>
      <c r="AP25" s="95">
        <f t="shared" si="14"/>
        <v>0.41887902047863912</v>
      </c>
      <c r="AQ25" s="95">
        <f t="shared" si="2"/>
        <v>0.70692619870933637</v>
      </c>
      <c r="AR25" s="95">
        <f t="shared" si="3"/>
        <v>0.90672670817723511</v>
      </c>
    </row>
    <row r="26" spans="1:44" x14ac:dyDescent="0.35">
      <c r="P26" s="88">
        <v>25</v>
      </c>
      <c r="Q26" s="88">
        <f t="shared" si="10"/>
        <v>0.43633231299858238</v>
      </c>
      <c r="R26" s="88">
        <f t="shared" si="4"/>
        <v>0.14622591856228201</v>
      </c>
      <c r="S26" s="88">
        <f t="shared" si="5"/>
        <v>0.65958249431468086</v>
      </c>
      <c r="U26" s="62">
        <v>25</v>
      </c>
      <c r="V26" s="62">
        <f t="shared" si="11"/>
        <v>0.43633231299858238</v>
      </c>
      <c r="W26" s="62">
        <f t="shared" si="6"/>
        <v>1.6248866446361716</v>
      </c>
      <c r="X26" s="62">
        <f t="shared" si="7"/>
        <v>0.6309878775091311</v>
      </c>
      <c r="Z26" s="89">
        <v>25</v>
      </c>
      <c r="AA26" s="89">
        <f t="shared" si="12"/>
        <v>0.43633231299858238</v>
      </c>
      <c r="AB26" s="89">
        <f t="shared" si="8"/>
        <v>1.5420534653349944</v>
      </c>
      <c r="AC26" s="89">
        <f t="shared" si="9"/>
        <v>0.45335155124994775</v>
      </c>
      <c r="AE26" s="90">
        <v>16</v>
      </c>
      <c r="AF26" s="90">
        <f t="shared" si="17"/>
        <v>0.27925268031909273</v>
      </c>
      <c r="AG26" s="90">
        <f t="shared" si="15"/>
        <v>0.84474985687686299</v>
      </c>
      <c r="AH26" s="90">
        <f t="shared" si="16"/>
        <v>0.52248920614159444</v>
      </c>
      <c r="AJ26" s="94">
        <v>25</v>
      </c>
      <c r="AK26" s="94">
        <f t="shared" si="13"/>
        <v>0.43633231299858238</v>
      </c>
      <c r="AL26" s="94">
        <f t="shared" si="0"/>
        <v>0.69513491420288964</v>
      </c>
      <c r="AM26" s="94">
        <f t="shared" si="1"/>
        <v>0.63975427592136613</v>
      </c>
      <c r="AO26" s="95">
        <v>25</v>
      </c>
      <c r="AP26" s="95">
        <f t="shared" si="14"/>
        <v>0.43633231299858238</v>
      </c>
      <c r="AQ26" s="95">
        <f t="shared" si="2"/>
        <v>0.70732323917595885</v>
      </c>
      <c r="AR26" s="95">
        <f t="shared" si="3"/>
        <v>0.9065457664120864</v>
      </c>
    </row>
    <row r="27" spans="1:44" x14ac:dyDescent="0.35">
      <c r="P27" s="88">
        <v>26</v>
      </c>
      <c r="Q27" s="88">
        <f t="shared" si="10"/>
        <v>0.4537856055185257</v>
      </c>
      <c r="R27" s="88">
        <f t="shared" si="4"/>
        <v>0.15167641678902077</v>
      </c>
      <c r="S27" s="88">
        <f t="shared" si="5"/>
        <v>0.65698274001951174</v>
      </c>
      <c r="U27" s="62">
        <v>26</v>
      </c>
      <c r="V27" s="62">
        <f t="shared" si="11"/>
        <v>0.4537856055185257</v>
      </c>
      <c r="W27" s="62">
        <f t="shared" si="6"/>
        <v>1.6301008495871847</v>
      </c>
      <c r="X27" s="62">
        <f t="shared" si="7"/>
        <v>0.62850082932502427</v>
      </c>
      <c r="Z27" s="89">
        <v>26</v>
      </c>
      <c r="AA27" s="89">
        <f t="shared" si="12"/>
        <v>0.4537856055185257</v>
      </c>
      <c r="AB27" s="89">
        <f t="shared" si="8"/>
        <v>1.5441801048165256</v>
      </c>
      <c r="AC27" s="89">
        <f t="shared" si="9"/>
        <v>0.4523371962503876</v>
      </c>
      <c r="AE27" s="90">
        <v>17</v>
      </c>
      <c r="AF27" s="90">
        <f t="shared" si="17"/>
        <v>0.29670597283903605</v>
      </c>
      <c r="AG27" s="90">
        <f t="shared" si="15"/>
        <v>0.84540249648418686</v>
      </c>
      <c r="AH27" s="90">
        <f t="shared" si="16"/>
        <v>0.52229588548255834</v>
      </c>
      <c r="AJ27" s="94">
        <v>26</v>
      </c>
      <c r="AK27" s="94">
        <f t="shared" si="13"/>
        <v>0.4537856055185257</v>
      </c>
      <c r="AL27" s="94">
        <f t="shared" si="0"/>
        <v>0.69552873632909906</v>
      </c>
      <c r="AM27" s="94">
        <f t="shared" si="1"/>
        <v>0.63956643240292899</v>
      </c>
      <c r="AO27" s="95">
        <v>26</v>
      </c>
      <c r="AP27" s="95">
        <f t="shared" si="14"/>
        <v>0.4537856055185257</v>
      </c>
      <c r="AQ27" s="95">
        <f t="shared" si="2"/>
        <v>0.70771706130216827</v>
      </c>
      <c r="AR27" s="95">
        <f t="shared" si="3"/>
        <v>0.90635792289364925</v>
      </c>
    </row>
    <row r="28" spans="1:44" x14ac:dyDescent="0.35">
      <c r="P28" s="88">
        <v>27</v>
      </c>
      <c r="Q28" s="88">
        <f t="shared" si="10"/>
        <v>0.47123889803846897</v>
      </c>
      <c r="R28" s="88">
        <f t="shared" si="4"/>
        <v>0.15708071290988315</v>
      </c>
      <c r="S28" s="88">
        <f t="shared" si="5"/>
        <v>0.65428825736917529</v>
      </c>
      <c r="U28" s="62">
        <v>27</v>
      </c>
      <c r="V28" s="62">
        <f t="shared" si="11"/>
        <v>0.47123889803846897</v>
      </c>
      <c r="W28" s="62">
        <f t="shared" si="6"/>
        <v>1.63527085541379</v>
      </c>
      <c r="X28" s="62">
        <f t="shared" si="7"/>
        <v>0.6259231595063498</v>
      </c>
      <c r="Z28" s="89">
        <v>27</v>
      </c>
      <c r="AA28" s="89">
        <f t="shared" si="12"/>
        <v>0.47123889803846897</v>
      </c>
      <c r="AB28" s="89">
        <f t="shared" si="8"/>
        <v>1.546288717464839</v>
      </c>
      <c r="AC28" s="89">
        <f t="shared" si="9"/>
        <v>0.45128588076542969</v>
      </c>
      <c r="AE28" s="90">
        <v>18</v>
      </c>
      <c r="AF28" s="90">
        <f t="shared" si="17"/>
        <v>0.31415926535897931</v>
      </c>
      <c r="AG28" s="90">
        <f t="shared" si="15"/>
        <v>0.84605166278062305</v>
      </c>
      <c r="AH28" s="90">
        <f t="shared" si="16"/>
        <v>0.52209120413551102</v>
      </c>
      <c r="AJ28" s="94">
        <v>27</v>
      </c>
      <c r="AK28" s="94">
        <f t="shared" si="13"/>
        <v>0.47123889803846897</v>
      </c>
      <c r="AL28" s="94">
        <f t="shared" si="0"/>
        <v>0.69591922015286078</v>
      </c>
      <c r="AM28" s="94">
        <f t="shared" si="1"/>
        <v>0.63937174435015909</v>
      </c>
      <c r="AO28" s="95">
        <v>27</v>
      </c>
      <c r="AP28" s="95">
        <f t="shared" si="14"/>
        <v>0.47123889803846897</v>
      </c>
      <c r="AQ28" s="95">
        <f t="shared" si="2"/>
        <v>0.70810754512592999</v>
      </c>
      <c r="AR28" s="95">
        <f t="shared" si="3"/>
        <v>0.90616323484087935</v>
      </c>
    </row>
    <row r="29" spans="1:44" x14ac:dyDescent="0.35">
      <c r="P29" s="88">
        <v>28</v>
      </c>
      <c r="Q29" s="88">
        <f t="shared" si="10"/>
        <v>0.48869219055841229</v>
      </c>
      <c r="R29" s="88">
        <f t="shared" si="4"/>
        <v>0.1624371607239182</v>
      </c>
      <c r="S29" s="88">
        <f t="shared" si="5"/>
        <v>0.65149986712918873</v>
      </c>
      <c r="U29" s="62">
        <v>28</v>
      </c>
      <c r="V29" s="62">
        <f t="shared" si="11"/>
        <v>0.48869219055841229</v>
      </c>
      <c r="W29" s="62">
        <f t="shared" si="6"/>
        <v>1.64039508728213</v>
      </c>
      <c r="X29" s="62">
        <f t="shared" si="7"/>
        <v>0.62325565323630494</v>
      </c>
      <c r="Z29" s="89">
        <v>28</v>
      </c>
      <c r="AA29" s="89">
        <f t="shared" si="12"/>
        <v>0.48869219055841229</v>
      </c>
      <c r="AB29" s="89">
        <f t="shared" si="8"/>
        <v>1.5483786609760954</v>
      </c>
      <c r="AC29" s="89">
        <f t="shared" si="9"/>
        <v>0.45019792503595518</v>
      </c>
      <c r="AE29" s="90">
        <v>19</v>
      </c>
      <c r="AF29" s="90">
        <f t="shared" si="17"/>
        <v>0.33161255787892263</v>
      </c>
      <c r="AG29" s="90">
        <f t="shared" si="15"/>
        <v>0.84669715802382917</v>
      </c>
      <c r="AH29" s="90">
        <f t="shared" si="16"/>
        <v>0.52187522444837331</v>
      </c>
      <c r="AJ29" s="94">
        <v>28</v>
      </c>
      <c r="AK29" s="94">
        <f t="shared" si="13"/>
        <v>0.48869219055841229</v>
      </c>
      <c r="AL29" s="94">
        <f t="shared" si="0"/>
        <v>0.69630624672901942</v>
      </c>
      <c r="AM29" s="94">
        <f t="shared" si="1"/>
        <v>0.63917027106692303</v>
      </c>
      <c r="AO29" s="95">
        <v>28</v>
      </c>
      <c r="AP29" s="95">
        <f t="shared" si="14"/>
        <v>0.48869219055841229</v>
      </c>
      <c r="AQ29" s="95">
        <f t="shared" si="2"/>
        <v>0.70849457170208863</v>
      </c>
      <c r="AR29" s="95">
        <f t="shared" si="3"/>
        <v>0.9059617615576433</v>
      </c>
    </row>
    <row r="30" spans="1:44" x14ac:dyDescent="0.35">
      <c r="P30" s="88">
        <v>29</v>
      </c>
      <c r="Q30" s="88">
        <f t="shared" si="10"/>
        <v>0.50614548307835561</v>
      </c>
      <c r="R30" s="88">
        <f t="shared" si="4"/>
        <v>0.16774412860523261</v>
      </c>
      <c r="S30" s="88">
        <f t="shared" si="5"/>
        <v>0.64861841867023085</v>
      </c>
      <c r="U30" s="62">
        <v>29</v>
      </c>
      <c r="V30" s="62">
        <f t="shared" si="11"/>
        <v>0.50614548307835561</v>
      </c>
      <c r="W30" s="62">
        <f t="shared" si="6"/>
        <v>1.6454719843015377</v>
      </c>
      <c r="X30" s="62">
        <f t="shared" si="7"/>
        <v>0.62049912306314003</v>
      </c>
      <c r="Z30" s="89">
        <v>29</v>
      </c>
      <c r="AA30" s="89">
        <f t="shared" si="12"/>
        <v>0.50614548307835561</v>
      </c>
      <c r="AB30" s="89">
        <f t="shared" si="8"/>
        <v>1.5504492987332557</v>
      </c>
      <c r="AC30" s="89">
        <f t="shared" si="9"/>
        <v>0.44907366046381847</v>
      </c>
      <c r="AE30" s="90">
        <v>20</v>
      </c>
      <c r="AF30" s="90">
        <f t="shared" si="17"/>
        <v>0.3490658503988659</v>
      </c>
      <c r="AG30" s="90">
        <f t="shared" si="15"/>
        <v>0.8473387855897011</v>
      </c>
      <c r="AH30" s="90">
        <f t="shared" si="16"/>
        <v>0.52164801221065038</v>
      </c>
      <c r="AJ30" s="94">
        <v>29</v>
      </c>
      <c r="AK30" s="94">
        <f t="shared" si="13"/>
        <v>0.50614548307835561</v>
      </c>
      <c r="AL30" s="94">
        <f t="shared" si="0"/>
        <v>0.69668969816553061</v>
      </c>
      <c r="AM30" s="94">
        <f t="shared" si="1"/>
        <v>0.63896207392393478</v>
      </c>
      <c r="AO30" s="95">
        <v>29</v>
      </c>
      <c r="AP30" s="95">
        <f t="shared" si="14"/>
        <v>0.50614548307835561</v>
      </c>
      <c r="AQ30" s="95">
        <f t="shared" si="2"/>
        <v>0.70887802313859982</v>
      </c>
      <c r="AR30" s="95">
        <f t="shared" si="3"/>
        <v>0.90575356441465504</v>
      </c>
    </row>
    <row r="31" spans="1:44" x14ac:dyDescent="0.35">
      <c r="P31" s="88">
        <v>30</v>
      </c>
      <c r="Q31" s="88">
        <f t="shared" si="10"/>
        <v>0.52359877559829882</v>
      </c>
      <c r="R31" s="88">
        <f t="shared" si="4"/>
        <v>0.17299999999999996</v>
      </c>
      <c r="S31" s="88">
        <f t="shared" si="5"/>
        <v>0.64564478970941575</v>
      </c>
      <c r="U31" s="62">
        <v>30</v>
      </c>
      <c r="V31" s="62">
        <f t="shared" si="11"/>
        <v>0.52359877559829882</v>
      </c>
      <c r="W31" s="62">
        <f t="shared" si="6"/>
        <v>1.6505000000000001</v>
      </c>
      <c r="X31" s="62">
        <f t="shared" si="7"/>
        <v>0.6176544086526492</v>
      </c>
      <c r="Z31" s="89">
        <v>30</v>
      </c>
      <c r="AA31" s="89">
        <f t="shared" si="12"/>
        <v>0.52359877559829882</v>
      </c>
      <c r="AB31" s="89">
        <f t="shared" si="8"/>
        <v>1.5525</v>
      </c>
      <c r="AC31" s="89">
        <f t="shared" si="9"/>
        <v>0.44791342951089924</v>
      </c>
      <c r="AE31" s="90">
        <v>21</v>
      </c>
      <c r="AF31" s="90">
        <f t="shared" si="17"/>
        <v>0.36651914291880922</v>
      </c>
      <c r="AG31" s="90">
        <f t="shared" si="15"/>
        <v>0.84797635003226679</v>
      </c>
      <c r="AH31" s="90">
        <f t="shared" si="16"/>
        <v>0.5214096366333909</v>
      </c>
      <c r="AJ31" s="94">
        <v>30</v>
      </c>
      <c r="AK31" s="94">
        <f t="shared" si="13"/>
        <v>0.52359877559829882</v>
      </c>
      <c r="AL31" s="94">
        <f t="shared" si="0"/>
        <v>0.69706945765937212</v>
      </c>
      <c r="AM31" s="94">
        <f t="shared" si="1"/>
        <v>0.63874721634006082</v>
      </c>
      <c r="AO31" s="95">
        <v>30</v>
      </c>
      <c r="AP31" s="95">
        <f t="shared" si="14"/>
        <v>0.52359877559829882</v>
      </c>
      <c r="AQ31" s="95">
        <f t="shared" si="2"/>
        <v>0.70925778263244132</v>
      </c>
      <c r="AR31" s="95">
        <f t="shared" si="3"/>
        <v>0.90553870683078108</v>
      </c>
    </row>
    <row r="32" spans="1:44" x14ac:dyDescent="0.35">
      <c r="P32" s="88">
        <v>31</v>
      </c>
      <c r="Q32" s="88">
        <f t="shared" si="10"/>
        <v>0.54105206811824214</v>
      </c>
      <c r="R32" s="88">
        <f t="shared" si="4"/>
        <v>0.17820317391887872</v>
      </c>
      <c r="S32" s="88">
        <f t="shared" si="5"/>
        <v>0.64257988604293081</v>
      </c>
      <c r="U32" s="62">
        <v>31</v>
      </c>
      <c r="V32" s="62">
        <f t="shared" si="11"/>
        <v>0.54105206811824214</v>
      </c>
      <c r="W32" s="62">
        <f t="shared" si="6"/>
        <v>1.655477602795228</v>
      </c>
      <c r="X32" s="62">
        <f t="shared" si="7"/>
        <v>0.61472237653239925</v>
      </c>
      <c r="Z32" s="89">
        <v>31</v>
      </c>
      <c r="AA32" s="89">
        <f t="shared" si="12"/>
        <v>0.54105206811824214</v>
      </c>
      <c r="AB32" s="89">
        <f t="shared" si="8"/>
        <v>1.5545301401128575</v>
      </c>
      <c r="AC32" s="89">
        <f t="shared" si="9"/>
        <v>0.44671758559478519</v>
      </c>
      <c r="AE32" s="90">
        <v>22</v>
      </c>
      <c r="AF32" s="90">
        <f t="shared" si="17"/>
        <v>0.38397243543875248</v>
      </c>
      <c r="AG32" s="90">
        <f t="shared" si="15"/>
        <v>0.84860965714322067</v>
      </c>
      <c r="AH32" s="90">
        <f t="shared" si="16"/>
        <v>0.52116017032810469</v>
      </c>
      <c r="AJ32" s="94">
        <v>31</v>
      </c>
      <c r="AK32" s="94">
        <f t="shared" si="13"/>
        <v>0.54105206811824214</v>
      </c>
      <c r="AL32" s="94">
        <f t="shared" si="0"/>
        <v>0.69744540953212353</v>
      </c>
      <c r="AM32" s="94">
        <f t="shared" si="1"/>
        <v>0.63852576376300263</v>
      </c>
      <c r="AO32" s="95">
        <v>31</v>
      </c>
      <c r="AP32" s="95">
        <f t="shared" si="14"/>
        <v>0.54105206811824214</v>
      </c>
      <c r="AQ32" s="95">
        <f t="shared" si="2"/>
        <v>0.70963373450519274</v>
      </c>
      <c r="AR32" s="95">
        <f t="shared" si="3"/>
        <v>0.90531725425372289</v>
      </c>
    </row>
    <row r="33" spans="16:44" x14ac:dyDescent="0.35">
      <c r="P33" s="88">
        <v>32</v>
      </c>
      <c r="Q33" s="88">
        <f t="shared" si="10"/>
        <v>0.55850536063818546</v>
      </c>
      <c r="R33" s="88">
        <f t="shared" si="4"/>
        <v>0.18335206542468888</v>
      </c>
      <c r="S33" s="88">
        <f t="shared" si="5"/>
        <v>0.63942464127012333</v>
      </c>
      <c r="U33" s="62">
        <v>32</v>
      </c>
      <c r="V33" s="62">
        <f t="shared" si="11"/>
        <v>0.55850536063818546</v>
      </c>
      <c r="W33" s="62">
        <f t="shared" si="6"/>
        <v>1.6604032764611909</v>
      </c>
      <c r="X33" s="62">
        <f t="shared" si="7"/>
        <v>0.61170391982777694</v>
      </c>
      <c r="Z33" s="89">
        <v>32</v>
      </c>
      <c r="AA33" s="89">
        <f t="shared" si="12"/>
        <v>0.55850536063818546</v>
      </c>
      <c r="AB33" s="89">
        <f t="shared" si="8"/>
        <v>1.5565391006714828</v>
      </c>
      <c r="AC33" s="89">
        <f t="shared" si="9"/>
        <v>0.44548649298111753</v>
      </c>
      <c r="AE33" s="90">
        <v>23</v>
      </c>
      <c r="AF33" s="90">
        <f t="shared" si="17"/>
        <v>0.4014257279586958</v>
      </c>
      <c r="AG33" s="90">
        <f t="shared" si="15"/>
        <v>0.84923851401108175</v>
      </c>
      <c r="AH33" s="90">
        <f t="shared" si="16"/>
        <v>0.52089968928464514</v>
      </c>
      <c r="AJ33" s="94">
        <v>32</v>
      </c>
      <c r="AK33" s="94">
        <f t="shared" si="13"/>
        <v>0.55850536063818546</v>
      </c>
      <c r="AL33" s="94">
        <f t="shared" si="0"/>
        <v>0.69781743926520223</v>
      </c>
      <c r="AM33" s="94">
        <f t="shared" si="1"/>
        <v>0.63829778364936052</v>
      </c>
      <c r="AO33" s="95">
        <v>32</v>
      </c>
      <c r="AP33" s="95">
        <f t="shared" si="14"/>
        <v>0.55850536063818546</v>
      </c>
      <c r="AQ33" s="95">
        <f t="shared" si="2"/>
        <v>0.71000576423827144</v>
      </c>
      <c r="AR33" s="95">
        <f t="shared" si="3"/>
        <v>0.90508927414008078</v>
      </c>
    </row>
    <row r="34" spans="16:44" x14ac:dyDescent="0.35">
      <c r="P34" s="88">
        <v>33</v>
      </c>
      <c r="Q34" s="88">
        <f t="shared" si="10"/>
        <v>0.57595865315812877</v>
      </c>
      <c r="R34" s="88">
        <f t="shared" si="4"/>
        <v>0.18844510611519935</v>
      </c>
      <c r="S34" s="88">
        <f t="shared" si="5"/>
        <v>0.63618001650911671</v>
      </c>
      <c r="U34" s="62">
        <v>33</v>
      </c>
      <c r="V34" s="62">
        <f t="shared" si="11"/>
        <v>0.57595865315812877</v>
      </c>
      <c r="W34" s="62">
        <f t="shared" si="6"/>
        <v>1.6652755205899741</v>
      </c>
      <c r="X34" s="62">
        <f t="shared" si="7"/>
        <v>0.60859995798993538</v>
      </c>
      <c r="Z34" s="89">
        <v>33</v>
      </c>
      <c r="AA34" s="89">
        <f t="shared" si="12"/>
        <v>0.57595865315812877</v>
      </c>
      <c r="AB34" s="89">
        <f t="shared" si="8"/>
        <v>1.5585262697270288</v>
      </c>
      <c r="AC34" s="89">
        <f t="shared" si="9"/>
        <v>0.44422052667263229</v>
      </c>
      <c r="AE34" s="90">
        <v>24</v>
      </c>
      <c r="AF34" s="90">
        <f t="shared" si="17"/>
        <v>0.41887902047863912</v>
      </c>
      <c r="AG34" s="90">
        <f t="shared" si="15"/>
        <v>0.8498627290799563</v>
      </c>
      <c r="AH34" s="90">
        <f t="shared" si="16"/>
        <v>0.52062827284806146</v>
      </c>
      <c r="AJ34" s="94">
        <v>33</v>
      </c>
      <c r="AK34" s="94">
        <f t="shared" si="13"/>
        <v>0.57595865315812877</v>
      </c>
      <c r="AL34" s="94">
        <f t="shared" si="0"/>
        <v>0.69818543353474782</v>
      </c>
      <c r="AM34" s="94">
        <f t="shared" si="1"/>
        <v>0.63806334544408549</v>
      </c>
      <c r="AO34" s="95">
        <v>33</v>
      </c>
      <c r="AP34" s="95">
        <f t="shared" si="14"/>
        <v>0.57595865315812877</v>
      </c>
      <c r="AQ34" s="95">
        <f t="shared" si="2"/>
        <v>0.71037375850781703</v>
      </c>
      <c r="AR34" s="95">
        <f t="shared" si="3"/>
        <v>0.90485483593480576</v>
      </c>
    </row>
    <row r="35" spans="16:44" x14ac:dyDescent="0.35">
      <c r="P35" s="88">
        <v>34</v>
      </c>
      <c r="Q35" s="88">
        <f t="shared" si="10"/>
        <v>0.59341194567807209</v>
      </c>
      <c r="R35" s="88">
        <f t="shared" si="4"/>
        <v>0.19348074460087841</v>
      </c>
      <c r="S35" s="88">
        <f t="shared" si="5"/>
        <v>0.63284700010404438</v>
      </c>
      <c r="U35" s="62">
        <v>34</v>
      </c>
      <c r="V35" s="62">
        <f t="shared" si="11"/>
        <v>0.59341194567807209</v>
      </c>
      <c r="W35" s="62">
        <f t="shared" si="6"/>
        <v>1.6700928510488173</v>
      </c>
      <c r="X35" s="62">
        <f t="shared" si="7"/>
        <v>0.60541143651571883</v>
      </c>
      <c r="Z35" s="89">
        <v>34</v>
      </c>
      <c r="AA35" s="89">
        <f t="shared" si="12"/>
        <v>0.59341194567807209</v>
      </c>
      <c r="AB35" s="89">
        <f t="shared" si="8"/>
        <v>1.5604910419685509</v>
      </c>
      <c r="AC35" s="89">
        <f t="shared" si="9"/>
        <v>0.44292007229493063</v>
      </c>
      <c r="AE35" s="90">
        <v>25</v>
      </c>
      <c r="AF35" s="90">
        <f t="shared" si="17"/>
        <v>0.43633231299858238</v>
      </c>
      <c r="AG35" s="90">
        <f t="shared" si="15"/>
        <v>0.85048211220788739</v>
      </c>
      <c r="AH35" s="90">
        <f t="shared" si="16"/>
        <v>0.52034600369442929</v>
      </c>
      <c r="AJ35" s="94">
        <v>34</v>
      </c>
      <c r="AK35" s="94">
        <f t="shared" si="13"/>
        <v>0.59341194567807209</v>
      </c>
      <c r="AL35" s="94">
        <f t="shared" si="0"/>
        <v>0.69854928024614082</v>
      </c>
      <c r="AM35" s="94">
        <f t="shared" si="1"/>
        <v>0.63782252055932587</v>
      </c>
      <c r="AO35" s="95">
        <v>34</v>
      </c>
      <c r="AP35" s="95">
        <f t="shared" si="14"/>
        <v>0.59341194567807209</v>
      </c>
      <c r="AQ35" s="95">
        <f t="shared" si="2"/>
        <v>0.71073760521921003</v>
      </c>
      <c r="AR35" s="95">
        <f t="shared" si="3"/>
        <v>0.90461401105004613</v>
      </c>
    </row>
    <row r="36" spans="16:44" x14ac:dyDescent="0.35">
      <c r="P36" s="88">
        <v>35</v>
      </c>
      <c r="Q36" s="88">
        <f t="shared" si="10"/>
        <v>0.6108652381980153</v>
      </c>
      <c r="R36" s="88">
        <f t="shared" si="4"/>
        <v>0.19845744697746193</v>
      </c>
      <c r="S36" s="88">
        <f t="shared" si="5"/>
        <v>0.62942660732399114</v>
      </c>
      <c r="U36" s="62">
        <v>35</v>
      </c>
      <c r="V36" s="62">
        <f t="shared" si="11"/>
        <v>0.6108652381980153</v>
      </c>
      <c r="W36" s="62">
        <f t="shared" si="6"/>
        <v>1.6748538004321962</v>
      </c>
      <c r="X36" s="62">
        <f t="shared" si="7"/>
        <v>0.6021393266596563</v>
      </c>
      <c r="Z36" s="89">
        <v>35</v>
      </c>
      <c r="AA36" s="89">
        <f t="shared" si="12"/>
        <v>0.6108652381980153</v>
      </c>
      <c r="AB36" s="89">
        <f t="shared" si="8"/>
        <v>1.5624328189073913</v>
      </c>
      <c r="AC36" s="89">
        <f t="shared" si="9"/>
        <v>0.4415855259790139</v>
      </c>
      <c r="AE36" s="90">
        <v>26</v>
      </c>
      <c r="AF36" s="90">
        <f t="shared" si="17"/>
        <v>0.4537856055185257</v>
      </c>
      <c r="AG36" s="90">
        <f t="shared" si="15"/>
        <v>0.85109647472477412</v>
      </c>
      <c r="AH36" s="90">
        <f t="shared" si="16"/>
        <v>0.52005296780566745</v>
      </c>
      <c r="AJ36" s="94">
        <v>35</v>
      </c>
      <c r="AK36" s="94">
        <f t="shared" si="13"/>
        <v>0.6108652381980153</v>
      </c>
      <c r="AL36" s="94">
        <f t="shared" si="0"/>
        <v>0.69890886856814827</v>
      </c>
      <c r="AM36" s="94">
        <f t="shared" si="1"/>
        <v>0.63757538235267464</v>
      </c>
      <c r="AO36" s="95">
        <v>35</v>
      </c>
      <c r="AP36" s="95">
        <f t="shared" si="14"/>
        <v>0.6108652381980153</v>
      </c>
      <c r="AQ36" s="95">
        <f t="shared" si="2"/>
        <v>0.71109719354121748</v>
      </c>
      <c r="AR36" s="95">
        <f t="shared" si="3"/>
        <v>0.9043668728433949</v>
      </c>
    </row>
    <row r="37" spans="16:44" x14ac:dyDescent="0.35">
      <c r="P37" s="88">
        <v>36</v>
      </c>
      <c r="Q37" s="88">
        <f t="shared" si="10"/>
        <v>0.62831853071795862</v>
      </c>
      <c r="R37" s="88">
        <f t="shared" si="4"/>
        <v>0.20337369729319568</v>
      </c>
      <c r="S37" s="88">
        <f t="shared" si="5"/>
        <v>0.62591988005373178</v>
      </c>
      <c r="U37" s="62">
        <v>36</v>
      </c>
      <c r="V37" s="62">
        <f t="shared" si="11"/>
        <v>0.62831853071795862</v>
      </c>
      <c r="W37" s="62">
        <f t="shared" si="6"/>
        <v>1.6795569185088088</v>
      </c>
      <c r="X37" s="62">
        <f t="shared" si="7"/>
        <v>0.59878462513810771</v>
      </c>
      <c r="Z37" s="89">
        <v>36</v>
      </c>
      <c r="AA37" s="89">
        <f t="shared" si="12"/>
        <v>0.62831853071795862</v>
      </c>
      <c r="AB37" s="89">
        <f t="shared" si="8"/>
        <v>1.5643510090594839</v>
      </c>
      <c r="AC37" s="89">
        <f t="shared" si="9"/>
        <v>0.44021729424061795</v>
      </c>
      <c r="AE37" s="90">
        <v>27</v>
      </c>
      <c r="AF37" s="90">
        <f t="shared" si="17"/>
        <v>0.47123889803846897</v>
      </c>
      <c r="AG37" s="90">
        <f t="shared" si="15"/>
        <v>0.85170562948984241</v>
      </c>
      <c r="AH37" s="90">
        <f t="shared" si="16"/>
        <v>0.5197492544433463</v>
      </c>
      <c r="AJ37" s="94">
        <v>36</v>
      </c>
      <c r="AK37" s="94">
        <f t="shared" si="13"/>
        <v>0.62831853071795862</v>
      </c>
      <c r="AL37" s="94">
        <f t="shared" si="0"/>
        <v>0.69926408896668402</v>
      </c>
      <c r="AM37" s="94">
        <f t="shared" si="1"/>
        <v>0.63732200610482359</v>
      </c>
      <c r="AO37" s="95">
        <v>36</v>
      </c>
      <c r="AP37" s="95">
        <f t="shared" si="14"/>
        <v>0.62831853071795862</v>
      </c>
      <c r="AQ37" s="95">
        <f t="shared" si="2"/>
        <v>0.71145241393975323</v>
      </c>
      <c r="AR37" s="95">
        <f t="shared" si="3"/>
        <v>0.90411349659554385</v>
      </c>
    </row>
    <row r="38" spans="16:44" x14ac:dyDescent="0.35">
      <c r="P38" s="88">
        <v>37</v>
      </c>
      <c r="Q38" s="88">
        <f t="shared" si="10"/>
        <v>0.64577182323790194</v>
      </c>
      <c r="R38" s="88">
        <f t="shared" si="4"/>
        <v>0.20822799801060868</v>
      </c>
      <c r="S38" s="88">
        <f t="shared" si="5"/>
        <v>0.62232788647636328</v>
      </c>
      <c r="U38" s="62">
        <v>37</v>
      </c>
      <c r="V38" s="62">
        <f t="shared" si="11"/>
        <v>0.64577182323790194</v>
      </c>
      <c r="W38" s="62">
        <f t="shared" si="6"/>
        <v>1.6842007726633281</v>
      </c>
      <c r="X38" s="62">
        <f t="shared" si="7"/>
        <v>0.59534835382565388</v>
      </c>
      <c r="Z38" s="89">
        <v>37</v>
      </c>
      <c r="AA38" s="89">
        <f t="shared" si="12"/>
        <v>0.64577182323790194</v>
      </c>
      <c r="AB38" s="89">
        <f t="shared" si="8"/>
        <v>1.5662450281255267</v>
      </c>
      <c r="AC38" s="89">
        <f t="shared" si="9"/>
        <v>0.43881579385638458</v>
      </c>
      <c r="AE38" s="90">
        <v>28</v>
      </c>
      <c r="AF38" s="90">
        <f t="shared" si="17"/>
        <v>0.48869219055841229</v>
      </c>
      <c r="AG38" s="90">
        <f t="shared" si="15"/>
        <v>0.85230939094864977</v>
      </c>
      <c r="AH38" s="90">
        <f t="shared" si="16"/>
        <v>0.51943495612149815</v>
      </c>
      <c r="AJ38" s="94">
        <v>37</v>
      </c>
      <c r="AK38" s="94">
        <f t="shared" si="13"/>
        <v>0.64577182323790194</v>
      </c>
      <c r="AL38" s="94">
        <f t="shared" si="0"/>
        <v>0.69961483323817342</v>
      </c>
      <c r="AM38" s="94">
        <f t="shared" si="1"/>
        <v>0.63706246899663221</v>
      </c>
      <c r="AO38" s="95">
        <v>37</v>
      </c>
      <c r="AP38" s="95">
        <f t="shared" si="14"/>
        <v>0.64577182323790194</v>
      </c>
      <c r="AQ38" s="95">
        <f t="shared" si="2"/>
        <v>0.71180315821124263</v>
      </c>
      <c r="AR38" s="95">
        <f t="shared" si="3"/>
        <v>0.90385395948735248</v>
      </c>
    </row>
    <row r="39" spans="16:44" x14ac:dyDescent="0.35">
      <c r="P39" s="88">
        <v>38</v>
      </c>
      <c r="Q39" s="88">
        <f t="shared" si="10"/>
        <v>0.66322511575784526</v>
      </c>
      <c r="R39" s="88">
        <f t="shared" si="4"/>
        <v>0.21301887046267776</v>
      </c>
      <c r="S39" s="88">
        <f t="shared" si="5"/>
        <v>0.61865172074792574</v>
      </c>
      <c r="U39" s="62">
        <v>38</v>
      </c>
      <c r="V39" s="62">
        <f t="shared" si="11"/>
        <v>0.66322511575784526</v>
      </c>
      <c r="W39" s="62">
        <f t="shared" si="6"/>
        <v>1.6887839483327931</v>
      </c>
      <c r="X39" s="62">
        <f t="shared" si="7"/>
        <v>0.59183155944382504</v>
      </c>
      <c r="Z39" s="89">
        <v>38</v>
      </c>
      <c r="AA39" s="89">
        <f t="shared" si="12"/>
        <v>0.66322511575784526</v>
      </c>
      <c r="AB39" s="89">
        <f t="shared" si="8"/>
        <v>1.5681142991689641</v>
      </c>
      <c r="AC39" s="89">
        <f t="shared" si="9"/>
        <v>0.43738145173690746</v>
      </c>
      <c r="AE39" s="90">
        <v>29</v>
      </c>
      <c r="AF39" s="90">
        <f t="shared" si="17"/>
        <v>0.50614548307835561</v>
      </c>
      <c r="AG39" s="90">
        <f t="shared" si="15"/>
        <v>0.85290757518960725</v>
      </c>
      <c r="AH39" s="90">
        <f t="shared" si="16"/>
        <v>0.51911016857843639</v>
      </c>
      <c r="AJ39" s="94">
        <v>38</v>
      </c>
      <c r="AK39" s="94">
        <f t="shared" si="13"/>
        <v>0.66322511575784526</v>
      </c>
      <c r="AL39" s="94">
        <f t="shared" si="0"/>
        <v>0.69996099454251359</v>
      </c>
      <c r="AM39" s="94">
        <f t="shared" si="1"/>
        <v>0.63679685008561793</v>
      </c>
      <c r="AO39" s="95">
        <v>38</v>
      </c>
      <c r="AP39" s="95">
        <f t="shared" si="14"/>
        <v>0.66322511575784526</v>
      </c>
      <c r="AQ39" s="95">
        <f t="shared" si="2"/>
        <v>0.7121493195155828</v>
      </c>
      <c r="AR39" s="95">
        <f t="shared" si="3"/>
        <v>0.90358834057633819</v>
      </c>
    </row>
    <row r="40" spans="16:44" x14ac:dyDescent="0.35">
      <c r="P40" s="88">
        <v>39</v>
      </c>
      <c r="Q40" s="88">
        <f t="shared" si="10"/>
        <v>0.68067840827778847</v>
      </c>
      <c r="R40" s="88">
        <f t="shared" si="4"/>
        <v>0.21774485530324372</v>
      </c>
      <c r="S40" s="88">
        <f t="shared" si="5"/>
        <v>0.61489250266411188</v>
      </c>
      <c r="U40" s="62">
        <v>39</v>
      </c>
      <c r="V40" s="62">
        <f t="shared" si="11"/>
        <v>0.68067840827778847</v>
      </c>
      <c r="W40" s="62">
        <f t="shared" si="6"/>
        <v>1.6933050494374964</v>
      </c>
      <c r="X40" s="62">
        <f t="shared" si="7"/>
        <v>0.58823531324225742</v>
      </c>
      <c r="Z40" s="89">
        <v>39</v>
      </c>
      <c r="AA40" s="89">
        <f t="shared" si="12"/>
        <v>0.68067840827778847</v>
      </c>
      <c r="AB40" s="89">
        <f t="shared" si="8"/>
        <v>1.5699582527917282</v>
      </c>
      <c r="AC40" s="89">
        <f t="shared" si="9"/>
        <v>0.43591470479669109</v>
      </c>
      <c r="AE40" s="90">
        <v>30</v>
      </c>
      <c r="AF40" s="90">
        <f t="shared" si="17"/>
        <v>0.52359877559829882</v>
      </c>
      <c r="AG40" s="90">
        <f t="shared" si="15"/>
        <v>0.85350000000000004</v>
      </c>
      <c r="AH40" s="90">
        <f t="shared" si="16"/>
        <v>0.51877499074759315</v>
      </c>
      <c r="AJ40" s="94">
        <v>39</v>
      </c>
      <c r="AK40" s="94">
        <f t="shared" si="13"/>
        <v>0.68067840827778847</v>
      </c>
      <c r="AL40" s="94">
        <f t="shared" si="0"/>
        <v>0.70030246743561808</v>
      </c>
      <c r="AM40" s="94">
        <f t="shared" si="1"/>
        <v>0.63652523028187413</v>
      </c>
      <c r="AO40" s="95">
        <v>39</v>
      </c>
      <c r="AP40" s="95">
        <f t="shared" si="14"/>
        <v>0.68067840827778847</v>
      </c>
      <c r="AQ40" s="95">
        <f t="shared" si="2"/>
        <v>0.71249079240868729</v>
      </c>
      <c r="AR40" s="95">
        <f t="shared" si="3"/>
        <v>0.90331672077259439</v>
      </c>
    </row>
    <row r="41" spans="16:44" x14ac:dyDescent="0.35">
      <c r="P41" s="88">
        <v>40</v>
      </c>
      <c r="Q41" s="88">
        <f t="shared" si="10"/>
        <v>0.69813170079773179</v>
      </c>
      <c r="R41" s="88">
        <f t="shared" si="4"/>
        <v>0.22240451295154257</v>
      </c>
      <c r="S41" s="88">
        <f t="shared" si="5"/>
        <v>0.61105137731916637</v>
      </c>
      <c r="U41" s="62">
        <v>40</v>
      </c>
      <c r="V41" s="62">
        <f t="shared" si="11"/>
        <v>0.69813170079773179</v>
      </c>
      <c r="W41" s="62">
        <f t="shared" si="6"/>
        <v>1.6977626988062446</v>
      </c>
      <c r="X41" s="62">
        <f t="shared" si="7"/>
        <v>0.5845607106723818</v>
      </c>
      <c r="Z41" s="89">
        <v>40</v>
      </c>
      <c r="AA41" s="89">
        <f t="shared" si="12"/>
        <v>0.69813170079773179</v>
      </c>
      <c r="AB41" s="89">
        <f t="shared" si="8"/>
        <v>1.571776327307683</v>
      </c>
      <c r="AC41" s="89">
        <f t="shared" si="9"/>
        <v>0.43441599982106205</v>
      </c>
      <c r="AE41" s="90">
        <v>31</v>
      </c>
      <c r="AF41" s="90">
        <f t="shared" si="17"/>
        <v>0.54105206811824214</v>
      </c>
      <c r="AG41" s="90">
        <f t="shared" si="15"/>
        <v>0.85408648492149219</v>
      </c>
      <c r="AH41" s="90">
        <f t="shared" si="16"/>
        <v>0.51842952472738235</v>
      </c>
      <c r="AJ41" s="94">
        <v>40</v>
      </c>
      <c r="AK41" s="94">
        <f t="shared" si="13"/>
        <v>0.69813170079773179</v>
      </c>
      <c r="AL41" s="94">
        <f t="shared" si="0"/>
        <v>0.7006391479015357</v>
      </c>
      <c r="AM41" s="94">
        <f t="shared" si="1"/>
        <v>0.63624769232342426</v>
      </c>
      <c r="AO41" s="95">
        <v>40</v>
      </c>
      <c r="AP41" s="95">
        <f t="shared" si="14"/>
        <v>0.69813170079773179</v>
      </c>
      <c r="AQ41" s="95">
        <f t="shared" si="2"/>
        <v>0.71282747287460491</v>
      </c>
      <c r="AR41" s="95">
        <f t="shared" si="3"/>
        <v>0.90303918281414453</v>
      </c>
    </row>
    <row r="42" spans="16:44" x14ac:dyDescent="0.35">
      <c r="P42" s="88">
        <v>41</v>
      </c>
      <c r="Q42" s="88">
        <f t="shared" si="10"/>
        <v>0.71558499331767511</v>
      </c>
      <c r="R42" s="88">
        <f t="shared" si="4"/>
        <v>0.22699642403071549</v>
      </c>
      <c r="S42" s="88">
        <f t="shared" si="5"/>
        <v>0.60712951475707899</v>
      </c>
      <c r="U42" s="62">
        <v>41</v>
      </c>
      <c r="V42" s="62">
        <f t="shared" si="11"/>
        <v>0.71558499331767511</v>
      </c>
      <c r="W42" s="62">
        <f t="shared" si="6"/>
        <v>1.702155538595858</v>
      </c>
      <c r="X42" s="62">
        <f t="shared" si="7"/>
        <v>0.58080887105373757</v>
      </c>
      <c r="Z42" s="89">
        <v>41</v>
      </c>
      <c r="AA42" s="89">
        <f t="shared" si="12"/>
        <v>0.71558499331767511</v>
      </c>
      <c r="AB42" s="89">
        <f t="shared" si="8"/>
        <v>1.5735679689137185</v>
      </c>
      <c r="AC42" s="89">
        <f t="shared" si="9"/>
        <v>0.43288579333007426</v>
      </c>
      <c r="AE42" s="90">
        <v>32</v>
      </c>
      <c r="AF42" s="90">
        <f t="shared" si="17"/>
        <v>0.55850536063818546</v>
      </c>
      <c r="AG42" s="90">
        <f t="shared" si="15"/>
        <v>0.85466685130509501</v>
      </c>
      <c r="AH42" s="90">
        <f t="shared" si="16"/>
        <v>0.51807387575010055</v>
      </c>
      <c r="AJ42" s="94">
        <v>41</v>
      </c>
      <c r="AK42" s="94">
        <f t="shared" si="13"/>
        <v>0.71558499331767511</v>
      </c>
      <c r="AL42" s="94">
        <f t="shared" si="0"/>
        <v>0.70097093338413485</v>
      </c>
      <c r="AM42" s="94">
        <f t="shared" si="1"/>
        <v>0.63596432075101916</v>
      </c>
      <c r="AO42" s="95">
        <v>41</v>
      </c>
      <c r="AP42" s="95">
        <f t="shared" si="14"/>
        <v>0.71558499331767511</v>
      </c>
      <c r="AQ42" s="95">
        <f t="shared" si="2"/>
        <v>0.71315925835720406</v>
      </c>
      <c r="AR42" s="95">
        <f t="shared" si="3"/>
        <v>0.90275581124173943</v>
      </c>
    </row>
    <row r="43" spans="16:44" x14ac:dyDescent="0.35">
      <c r="P43" s="88">
        <v>42</v>
      </c>
      <c r="Q43" s="88">
        <f t="shared" si="10"/>
        <v>0.73303828583761843</v>
      </c>
      <c r="R43" s="88">
        <f t="shared" si="4"/>
        <v>0.23151918980016492</v>
      </c>
      <c r="S43" s="88">
        <f t="shared" si="5"/>
        <v>0.60312810961517838</v>
      </c>
      <c r="U43" s="62">
        <v>42</v>
      </c>
      <c r="V43" s="62">
        <f t="shared" si="11"/>
        <v>0.73303828583761843</v>
      </c>
      <c r="W43" s="62">
        <f t="shared" si="6"/>
        <v>1.7064822307047822</v>
      </c>
      <c r="X43" s="62">
        <f t="shared" si="7"/>
        <v>0.57698093723301747</v>
      </c>
      <c r="Z43" s="89">
        <v>42</v>
      </c>
      <c r="AA43" s="89">
        <f t="shared" si="12"/>
        <v>0.73303828583761843</v>
      </c>
      <c r="AB43" s="89">
        <f t="shared" si="8"/>
        <v>1.575332631858446</v>
      </c>
      <c r="AC43" s="89">
        <f t="shared" si="9"/>
        <v>0.43132455143944826</v>
      </c>
      <c r="AE43" s="90">
        <v>33</v>
      </c>
      <c r="AF43" s="90">
        <f t="shared" si="17"/>
        <v>0.57595865315812877</v>
      </c>
      <c r="AG43" s="90">
        <f t="shared" si="15"/>
        <v>0.85524092236558613</v>
      </c>
      <c r="AH43" s="90">
        <f t="shared" si="16"/>
        <v>0.51770815214987154</v>
      </c>
      <c r="AJ43" s="94">
        <v>42</v>
      </c>
      <c r="AK43" s="94">
        <f t="shared" si="13"/>
        <v>0.73303828583761843</v>
      </c>
      <c r="AL43" s="94">
        <f t="shared" si="0"/>
        <v>0.70129772281834357</v>
      </c>
      <c r="AM43" s="94">
        <f t="shared" si="1"/>
        <v>0.63567520188238469</v>
      </c>
      <c r="AO43" s="95">
        <v>42</v>
      </c>
      <c r="AP43" s="95">
        <f t="shared" si="14"/>
        <v>0.73303828583761843</v>
      </c>
      <c r="AQ43" s="95">
        <f t="shared" si="2"/>
        <v>0.71348604779141278</v>
      </c>
      <c r="AR43" s="95">
        <f t="shared" si="3"/>
        <v>0.90246669237310495</v>
      </c>
    </row>
    <row r="44" spans="16:44" x14ac:dyDescent="0.35">
      <c r="P44" s="88">
        <v>43</v>
      </c>
      <c r="Q44" s="88">
        <f t="shared" si="10"/>
        <v>0.75049157835756175</v>
      </c>
      <c r="R44" s="88">
        <f t="shared" si="4"/>
        <v>0.23597143258162445</v>
      </c>
      <c r="S44" s="88">
        <f t="shared" si="5"/>
        <v>0.59904838076023292</v>
      </c>
      <c r="U44" s="62">
        <v>43</v>
      </c>
      <c r="V44" s="62">
        <f t="shared" si="11"/>
        <v>0.75049157835756175</v>
      </c>
      <c r="W44" s="62">
        <f t="shared" si="6"/>
        <v>1.7107414571806872</v>
      </c>
      <c r="X44" s="62">
        <f t="shared" si="7"/>
        <v>0.57307807523594545</v>
      </c>
      <c r="Z44" s="89">
        <v>43</v>
      </c>
      <c r="AA44" s="89">
        <f t="shared" si="12"/>
        <v>0.75049157835756175</v>
      </c>
      <c r="AB44" s="89">
        <f t="shared" si="8"/>
        <v>1.5770697786084373</v>
      </c>
      <c r="AC44" s="89">
        <f t="shared" si="9"/>
        <v>0.42973274971858805</v>
      </c>
      <c r="AE44" s="90">
        <v>34</v>
      </c>
      <c r="AF44" s="90">
        <f t="shared" si="17"/>
        <v>0.59341194567807209</v>
      </c>
      <c r="AG44" s="90">
        <f t="shared" si="15"/>
        <v>0.85580852323535916</v>
      </c>
      <c r="AH44" s="90">
        <f t="shared" si="16"/>
        <v>0.51733246532964661</v>
      </c>
      <c r="AJ44" s="94">
        <v>43</v>
      </c>
      <c r="AK44" s="94">
        <f t="shared" si="13"/>
        <v>0.75049157835756175</v>
      </c>
      <c r="AL44" s="94">
        <f t="shared" si="0"/>
        <v>0.70161941666093464</v>
      </c>
      <c r="AM44" s="94">
        <f t="shared" si="1"/>
        <v>0.63538042378592907</v>
      </c>
      <c r="AO44" s="95">
        <v>43</v>
      </c>
      <c r="AP44" s="95">
        <f t="shared" si="14"/>
        <v>0.75049157835756175</v>
      </c>
      <c r="AQ44" s="95">
        <f t="shared" si="2"/>
        <v>0.71380774163400385</v>
      </c>
      <c r="AR44" s="95">
        <f t="shared" si="3"/>
        <v>0.90217191427664933</v>
      </c>
    </row>
    <row r="45" spans="16:44" x14ac:dyDescent="0.35">
      <c r="P45" s="88">
        <v>44</v>
      </c>
      <c r="Q45" s="88">
        <f t="shared" si="10"/>
        <v>0.76794487087750496</v>
      </c>
      <c r="R45" s="88">
        <f t="shared" si="4"/>
        <v>0.24035179617881303</v>
      </c>
      <c r="S45" s="88">
        <f t="shared" si="5"/>
        <v>0.59489157091717326</v>
      </c>
      <c r="U45" s="62">
        <v>44</v>
      </c>
      <c r="V45" s="62">
        <f t="shared" si="11"/>
        <v>0.76794487087750496</v>
      </c>
      <c r="W45" s="62">
        <f t="shared" si="6"/>
        <v>1.7149319206219282</v>
      </c>
      <c r="X45" s="62">
        <f t="shared" si="7"/>
        <v>0.56910147391209354</v>
      </c>
      <c r="Z45" s="89">
        <v>44</v>
      </c>
      <c r="AA45" s="89">
        <f t="shared" si="12"/>
        <v>0.76794487087750496</v>
      </c>
      <c r="AB45" s="89">
        <f t="shared" si="8"/>
        <v>1.5787788800119646</v>
      </c>
      <c r="AC45" s="89">
        <f t="shared" si="9"/>
        <v>0.42811087304571793</v>
      </c>
      <c r="AE45" s="90">
        <v>35</v>
      </c>
      <c r="AF45" s="90">
        <f t="shared" si="17"/>
        <v>0.6108652381980153</v>
      </c>
      <c r="AG45" s="90">
        <f t="shared" si="15"/>
        <v>0.85636948101769084</v>
      </c>
      <c r="AH45" s="90">
        <f t="shared" si="16"/>
        <v>0.51694692972727063</v>
      </c>
      <c r="AJ45" s="94">
        <v>44</v>
      </c>
      <c r="AK45" s="94">
        <f t="shared" si="13"/>
        <v>0.76794487087750496</v>
      </c>
      <c r="AL45" s="94">
        <f t="shared" si="0"/>
        <v>0.70193591692084711</v>
      </c>
      <c r="AM45" s="94">
        <f t="shared" si="1"/>
        <v>0.63508007625391616</v>
      </c>
      <c r="AO45" s="95">
        <v>44</v>
      </c>
      <c r="AP45" s="95">
        <f t="shared" si="14"/>
        <v>0.76794487087750496</v>
      </c>
      <c r="AQ45" s="95">
        <f t="shared" si="2"/>
        <v>0.71412424189391632</v>
      </c>
      <c r="AR45" s="95">
        <f t="shared" si="3"/>
        <v>0.90187156674463642</v>
      </c>
    </row>
    <row r="46" spans="16:44" x14ac:dyDescent="0.35">
      <c r="P46" s="88">
        <v>45</v>
      </c>
      <c r="Q46" s="88">
        <f t="shared" si="10"/>
        <v>0.78539816339744828</v>
      </c>
      <c r="R46" s="88">
        <f t="shared" si="4"/>
        <v>0.24465894629054541</v>
      </c>
      <c r="S46" s="88">
        <f t="shared" si="5"/>
        <v>0.59065894629054538</v>
      </c>
      <c r="U46" s="62">
        <v>45</v>
      </c>
      <c r="V46" s="62">
        <f t="shared" si="11"/>
        <v>0.78539816339744828</v>
      </c>
      <c r="W46" s="62">
        <f t="shared" si="6"/>
        <v>1.7190523445727472</v>
      </c>
      <c r="X46" s="62">
        <f t="shared" si="7"/>
        <v>0.56505234457274733</v>
      </c>
      <c r="Z46" s="89">
        <v>45</v>
      </c>
      <c r="AA46" s="89">
        <f t="shared" si="12"/>
        <v>0.78539816339744828</v>
      </c>
      <c r="AB46" s="89">
        <f t="shared" si="8"/>
        <v>1.5804594154601841</v>
      </c>
      <c r="AC46" s="89">
        <f t="shared" si="9"/>
        <v>0.42645941546018395</v>
      </c>
      <c r="AE46" s="90">
        <v>36</v>
      </c>
      <c r="AF46" s="90">
        <f t="shared" si="17"/>
        <v>0.62831853071795862</v>
      </c>
      <c r="AG46" s="90">
        <f t="shared" si="15"/>
        <v>0.85692362483940654</v>
      </c>
      <c r="AH46" s="90">
        <f t="shared" si="16"/>
        <v>0.51655166278062292</v>
      </c>
      <c r="AJ46" s="94">
        <v>45</v>
      </c>
      <c r="AK46" s="94">
        <f t="shared" si="13"/>
        <v>0.78539816339744828</v>
      </c>
      <c r="AL46" s="94">
        <f t="shared" si="0"/>
        <v>0.70224712718903581</v>
      </c>
      <c r="AM46" s="94">
        <f t="shared" si="1"/>
        <v>0.63477425077511351</v>
      </c>
      <c r="AO46" s="95">
        <v>45</v>
      </c>
      <c r="AP46" s="95">
        <f t="shared" si="14"/>
        <v>0.78539816339744828</v>
      </c>
      <c r="AQ46" s="95">
        <f t="shared" si="2"/>
        <v>0.71443545216210502</v>
      </c>
      <c r="AR46" s="95">
        <f t="shared" si="3"/>
        <v>0.90156574126583378</v>
      </c>
    </row>
    <row r="47" spans="16:44" x14ac:dyDescent="0.35">
      <c r="P47" s="88">
        <v>46</v>
      </c>
      <c r="Q47" s="88">
        <f t="shared" si="10"/>
        <v>0.8028514559173916</v>
      </c>
      <c r="R47" s="88">
        <f t="shared" si="4"/>
        <v>0.24889157091717326</v>
      </c>
      <c r="S47" s="88">
        <f t="shared" si="5"/>
        <v>0.58635179617881295</v>
      </c>
      <c r="U47" s="62">
        <v>46</v>
      </c>
      <c r="V47" s="62">
        <f t="shared" si="11"/>
        <v>0.8028514559173916</v>
      </c>
      <c r="W47" s="62">
        <f t="shared" si="6"/>
        <v>1.7231014739120936</v>
      </c>
      <c r="X47" s="62">
        <f t="shared" si="7"/>
        <v>0.56093192062192809</v>
      </c>
      <c r="Z47" s="89">
        <v>46</v>
      </c>
      <c r="AA47" s="89">
        <f t="shared" si="12"/>
        <v>0.8028514559173916</v>
      </c>
      <c r="AB47" s="89">
        <f t="shared" si="8"/>
        <v>1.5821108730457181</v>
      </c>
      <c r="AC47" s="89">
        <f t="shared" si="9"/>
        <v>0.42477888001196462</v>
      </c>
      <c r="AE47" s="90">
        <v>37</v>
      </c>
      <c r="AF47" s="90">
        <f t="shared" si="17"/>
        <v>0.64577182323790194</v>
      </c>
      <c r="AG47" s="90">
        <f t="shared" si="15"/>
        <v>0.85747078590292991</v>
      </c>
      <c r="AH47" s="90">
        <f t="shared" si="16"/>
        <v>0.5161467848918444</v>
      </c>
      <c r="AJ47" s="94">
        <v>46</v>
      </c>
      <c r="AK47" s="94">
        <f t="shared" si="13"/>
        <v>0.8028514559173916</v>
      </c>
      <c r="AL47" s="94">
        <f t="shared" si="0"/>
        <v>0.70255295266783846</v>
      </c>
      <c r="AM47" s="94">
        <f t="shared" si="1"/>
        <v>0.63446304050692481</v>
      </c>
      <c r="AO47" s="95">
        <v>46</v>
      </c>
      <c r="AP47" s="95">
        <f t="shared" si="14"/>
        <v>0.8028514559173916</v>
      </c>
      <c r="AQ47" s="95">
        <f t="shared" si="2"/>
        <v>0.71474127764090767</v>
      </c>
      <c r="AR47" s="95">
        <f t="shared" si="3"/>
        <v>0.90125453099764508</v>
      </c>
    </row>
    <row r="48" spans="16:44" x14ac:dyDescent="0.35">
      <c r="P48" s="88">
        <v>47</v>
      </c>
      <c r="Q48" s="88">
        <f t="shared" si="10"/>
        <v>0.82030474843733492</v>
      </c>
      <c r="R48" s="88">
        <f t="shared" si="4"/>
        <v>0.25304838076023295</v>
      </c>
      <c r="S48" s="88">
        <f t="shared" si="5"/>
        <v>0.58197143258162443</v>
      </c>
      <c r="U48" s="62">
        <v>47</v>
      </c>
      <c r="V48" s="62">
        <f t="shared" si="11"/>
        <v>0.82030474843733492</v>
      </c>
      <c r="W48" s="62">
        <f t="shared" si="6"/>
        <v>1.7270780752359456</v>
      </c>
      <c r="X48" s="62">
        <f t="shared" si="7"/>
        <v>0.55674145718068702</v>
      </c>
      <c r="Z48" s="89">
        <v>47</v>
      </c>
      <c r="AA48" s="89">
        <f t="shared" si="12"/>
        <v>0.82030474843733492</v>
      </c>
      <c r="AB48" s="89">
        <f t="shared" si="8"/>
        <v>1.583732749718588</v>
      </c>
      <c r="AC48" s="89">
        <f t="shared" si="9"/>
        <v>0.42306977860843731</v>
      </c>
      <c r="AE48" s="90">
        <v>38</v>
      </c>
      <c r="AF48" s="90">
        <f t="shared" si="17"/>
        <v>0.66322511575784526</v>
      </c>
      <c r="AG48" s="90">
        <f t="shared" si="15"/>
        <v>0.85801079753770071</v>
      </c>
      <c r="AH48" s="90">
        <f t="shared" si="16"/>
        <v>0.51573241939066217</v>
      </c>
      <c r="AJ48" s="94">
        <v>47</v>
      </c>
      <c r="AK48" s="94">
        <f t="shared" si="13"/>
        <v>0.82030474843733492</v>
      </c>
      <c r="AL48" s="94">
        <f t="shared" si="0"/>
        <v>0.70285330019985137</v>
      </c>
      <c r="AM48" s="94">
        <f t="shared" si="1"/>
        <v>0.63414654024701234</v>
      </c>
      <c r="AO48" s="95">
        <v>47</v>
      </c>
      <c r="AP48" s="95">
        <f t="shared" si="14"/>
        <v>0.82030474843733492</v>
      </c>
      <c r="AQ48" s="95">
        <f t="shared" si="2"/>
        <v>0.71504162517292058</v>
      </c>
      <c r="AR48" s="95">
        <f t="shared" si="3"/>
        <v>0.9009380307377326</v>
      </c>
    </row>
    <row r="49" spans="1:44" x14ac:dyDescent="0.35">
      <c r="P49" s="88">
        <v>48</v>
      </c>
      <c r="Q49" s="88">
        <f t="shared" si="10"/>
        <v>0.83775804095727824</v>
      </c>
      <c r="R49" s="88">
        <f t="shared" si="4"/>
        <v>0.2571281096151784</v>
      </c>
      <c r="S49" s="88">
        <f t="shared" si="5"/>
        <v>0.57751918980016492</v>
      </c>
      <c r="U49" s="62">
        <v>48</v>
      </c>
      <c r="V49" s="62">
        <f t="shared" si="11"/>
        <v>0.83775804095727824</v>
      </c>
      <c r="W49" s="62">
        <f t="shared" si="6"/>
        <v>1.7309809372330176</v>
      </c>
      <c r="X49" s="62">
        <f t="shared" si="7"/>
        <v>0.55248223070478208</v>
      </c>
      <c r="Z49" s="89">
        <v>48</v>
      </c>
      <c r="AA49" s="89">
        <f t="shared" si="12"/>
        <v>0.83775804095727824</v>
      </c>
      <c r="AB49" s="89">
        <f t="shared" si="8"/>
        <v>1.5853245514394483</v>
      </c>
      <c r="AC49" s="89">
        <f t="shared" si="9"/>
        <v>0.42133263185844588</v>
      </c>
      <c r="AE49" s="90">
        <v>39</v>
      </c>
      <c r="AF49" s="90">
        <f t="shared" si="17"/>
        <v>0.68067840827778847</v>
      </c>
      <c r="AG49" s="90">
        <f t="shared" si="15"/>
        <v>0.85854349525094376</v>
      </c>
      <c r="AH49" s="90">
        <f t="shared" si="16"/>
        <v>0.51530869249682187</v>
      </c>
      <c r="AJ49" s="94">
        <v>48</v>
      </c>
      <c r="AK49" s="94">
        <f t="shared" si="13"/>
        <v>0.83775804095727824</v>
      </c>
      <c r="AL49" s="94">
        <f t="shared" si="0"/>
        <v>0.70314807829630699</v>
      </c>
      <c r="AM49" s="94">
        <f t="shared" si="1"/>
        <v>0.63382484640442127</v>
      </c>
      <c r="AO49" s="95">
        <v>48</v>
      </c>
      <c r="AP49" s="95">
        <f t="shared" si="14"/>
        <v>0.83775804095727824</v>
      </c>
      <c r="AQ49" s="95">
        <f t="shared" si="2"/>
        <v>0.7153364032693762</v>
      </c>
      <c r="AR49" s="95">
        <f t="shared" si="3"/>
        <v>0.90061633689514153</v>
      </c>
    </row>
    <row r="50" spans="1:44" x14ac:dyDescent="0.35">
      <c r="P50" s="88">
        <v>49</v>
      </c>
      <c r="Q50" s="88">
        <f t="shared" si="10"/>
        <v>0.85521133347722145</v>
      </c>
      <c r="R50" s="88">
        <f t="shared" si="4"/>
        <v>0.26112951475707907</v>
      </c>
      <c r="S50" s="88">
        <f t="shared" si="5"/>
        <v>0.57299642403071549</v>
      </c>
      <c r="U50" s="62">
        <v>49</v>
      </c>
      <c r="V50" s="62">
        <f t="shared" si="11"/>
        <v>0.85521133347722145</v>
      </c>
      <c r="W50" s="62">
        <f t="shared" si="6"/>
        <v>1.7348088710537377</v>
      </c>
      <c r="X50" s="62">
        <f t="shared" si="7"/>
        <v>0.54815553859585797</v>
      </c>
      <c r="Z50" s="89">
        <v>49</v>
      </c>
      <c r="AA50" s="89">
        <f t="shared" si="12"/>
        <v>0.85521133347722145</v>
      </c>
      <c r="AB50" s="89">
        <f t="shared" si="8"/>
        <v>1.5868857933300744</v>
      </c>
      <c r="AC50" s="89">
        <f t="shared" si="9"/>
        <v>0.4195679689137185</v>
      </c>
      <c r="AE50" s="90">
        <v>40</v>
      </c>
      <c r="AF50" s="90">
        <f t="shared" si="17"/>
        <v>0.69813170079773179</v>
      </c>
      <c r="AG50" s="90">
        <f t="shared" si="15"/>
        <v>0.85906871677777508</v>
      </c>
      <c r="AH50" s="90">
        <f t="shared" si="16"/>
        <v>0.51487573328164016</v>
      </c>
      <c r="AJ50" s="94">
        <v>49</v>
      </c>
      <c r="AK50" s="94">
        <f t="shared" si="13"/>
        <v>0.85521133347722145</v>
      </c>
      <c r="AL50" s="94">
        <f t="shared" si="0"/>
        <v>0.70343719716494146</v>
      </c>
      <c r="AM50" s="94">
        <f t="shared" si="1"/>
        <v>0.63349805697021255</v>
      </c>
      <c r="AO50" s="95">
        <v>49</v>
      </c>
      <c r="AP50" s="95">
        <f t="shared" si="14"/>
        <v>0.85521133347722145</v>
      </c>
      <c r="AQ50" s="95">
        <f t="shared" si="2"/>
        <v>0.71562552213801067</v>
      </c>
      <c r="AR50" s="95">
        <f t="shared" si="3"/>
        <v>0.90028954746093282</v>
      </c>
    </row>
    <row r="51" spans="1:44" x14ac:dyDescent="0.35">
      <c r="P51" s="88">
        <v>50</v>
      </c>
      <c r="Q51" s="88">
        <f t="shared" si="10"/>
        <v>0.87266462599716477</v>
      </c>
      <c r="R51" s="88">
        <f t="shared" si="4"/>
        <v>0.26505137731916639</v>
      </c>
      <c r="S51" s="88">
        <f t="shared" si="5"/>
        <v>0.5684045129515426</v>
      </c>
      <c r="U51" s="62">
        <v>50</v>
      </c>
      <c r="V51" s="62">
        <f t="shared" si="11"/>
        <v>0.87266462599716477</v>
      </c>
      <c r="W51" s="62">
        <f t="shared" si="6"/>
        <v>1.7385607106723819</v>
      </c>
      <c r="X51" s="62">
        <f t="shared" si="7"/>
        <v>0.5437626988062445</v>
      </c>
      <c r="Z51" s="89">
        <v>50</v>
      </c>
      <c r="AA51" s="89">
        <f t="shared" si="12"/>
        <v>0.87266462599716477</v>
      </c>
      <c r="AB51" s="89">
        <f t="shared" si="8"/>
        <v>1.5884159998210621</v>
      </c>
      <c r="AC51" s="89">
        <f t="shared" si="9"/>
        <v>0.41777632730768283</v>
      </c>
      <c r="AE51" s="90">
        <v>41</v>
      </c>
      <c r="AF51" s="90">
        <f t="shared" si="17"/>
        <v>0.71558499331767511</v>
      </c>
      <c r="AG51" s="90">
        <f t="shared" si="15"/>
        <v>0.85958630213062981</v>
      </c>
      <c r="AH51" s="90">
        <f t="shared" si="16"/>
        <v>0.51443367362868808</v>
      </c>
      <c r="AJ51" s="94">
        <v>50</v>
      </c>
      <c r="AK51" s="94">
        <f t="shared" si="13"/>
        <v>0.87266462599716477</v>
      </c>
      <c r="AL51" s="94">
        <f t="shared" si="0"/>
        <v>0.70372056873734656</v>
      </c>
      <c r="AM51" s="94">
        <f t="shared" si="1"/>
        <v>0.6331662714876134</v>
      </c>
      <c r="AO51" s="95">
        <v>50</v>
      </c>
      <c r="AP51" s="95">
        <f t="shared" si="14"/>
        <v>0.87266462599716477</v>
      </c>
      <c r="AQ51" s="95">
        <f t="shared" si="2"/>
        <v>0.71590889371041577</v>
      </c>
      <c r="AR51" s="95">
        <f t="shared" si="3"/>
        <v>0.89995776197833366</v>
      </c>
    </row>
    <row r="52" spans="1:44" x14ac:dyDescent="0.35">
      <c r="P52" s="88">
        <v>51</v>
      </c>
      <c r="Q52" s="88">
        <f t="shared" si="10"/>
        <v>0.89011791851710809</v>
      </c>
      <c r="R52" s="88">
        <f t="shared" si="4"/>
        <v>0.26889250266411191</v>
      </c>
      <c r="S52" s="88">
        <f t="shared" si="5"/>
        <v>0.5637448553032437</v>
      </c>
      <c r="U52" s="62">
        <v>51</v>
      </c>
      <c r="V52" s="62">
        <f t="shared" si="11"/>
        <v>0.89011791851710809</v>
      </c>
      <c r="W52" s="62">
        <f t="shared" si="6"/>
        <v>1.7422353132422574</v>
      </c>
      <c r="X52" s="62">
        <f t="shared" si="7"/>
        <v>0.53930504943749624</v>
      </c>
      <c r="Z52" s="89">
        <v>51</v>
      </c>
      <c r="AA52" s="89">
        <f t="shared" si="12"/>
        <v>0.89011791851710809</v>
      </c>
      <c r="AB52" s="89">
        <f t="shared" si="8"/>
        <v>1.5899147047966911</v>
      </c>
      <c r="AC52" s="89">
        <f t="shared" si="9"/>
        <v>0.4159582527917281</v>
      </c>
      <c r="AE52" s="90">
        <v>42</v>
      </c>
      <c r="AF52" s="90">
        <f t="shared" si="17"/>
        <v>0.73303828583761843</v>
      </c>
      <c r="AG52" s="90">
        <f t="shared" si="15"/>
        <v>0.86009609364799555</v>
      </c>
      <c r="AH52" s="90">
        <f t="shared" si="16"/>
        <v>0.51398264819361839</v>
      </c>
      <c r="AJ52" s="94">
        <v>51</v>
      </c>
      <c r="AK52" s="94">
        <f t="shared" si="13"/>
        <v>0.89011791851710809</v>
      </c>
      <c r="AL52" s="94">
        <f t="shared" si="0"/>
        <v>0.70399810669579643</v>
      </c>
      <c r="AM52" s="94">
        <f t="shared" si="1"/>
        <v>0.63282959102169578</v>
      </c>
      <c r="AO52" s="95">
        <v>51</v>
      </c>
      <c r="AP52" s="95">
        <f t="shared" si="14"/>
        <v>0.89011791851710809</v>
      </c>
      <c r="AQ52" s="95">
        <f t="shared" si="2"/>
        <v>0.71618643166886564</v>
      </c>
      <c r="AR52" s="95">
        <f t="shared" si="3"/>
        <v>0.89962108151241604</v>
      </c>
    </row>
    <row r="53" spans="1:44" x14ac:dyDescent="0.35">
      <c r="P53" s="88">
        <v>52</v>
      </c>
      <c r="Q53" s="88">
        <f t="shared" si="10"/>
        <v>0.90757121103705141</v>
      </c>
      <c r="R53" s="88">
        <f t="shared" si="4"/>
        <v>0.27265172074792582</v>
      </c>
      <c r="S53" s="88">
        <f t="shared" si="5"/>
        <v>0.55901887046267773</v>
      </c>
      <c r="U53" s="62">
        <v>52</v>
      </c>
      <c r="V53" s="62">
        <f t="shared" si="11"/>
        <v>0.90757121103705141</v>
      </c>
      <c r="W53" s="62">
        <f t="shared" si="6"/>
        <v>1.7458315594438252</v>
      </c>
      <c r="X53" s="62">
        <f t="shared" si="7"/>
        <v>0.53478394833279297</v>
      </c>
      <c r="Z53" s="89">
        <v>52</v>
      </c>
      <c r="AA53" s="89">
        <f t="shared" si="12"/>
        <v>0.90757121103705141</v>
      </c>
      <c r="AB53" s="89">
        <f t="shared" si="8"/>
        <v>1.5913814517369076</v>
      </c>
      <c r="AC53" s="89">
        <f t="shared" si="9"/>
        <v>0.41411429916896392</v>
      </c>
      <c r="AE53" s="90">
        <v>43</v>
      </c>
      <c r="AF53" s="90">
        <f t="shared" si="17"/>
        <v>0.75049157835756175</v>
      </c>
      <c r="AG53" s="90">
        <f t="shared" si="15"/>
        <v>0.86059793604243751</v>
      </c>
      <c r="AH53" s="90">
        <f t="shared" si="16"/>
        <v>0.51352279436314763</v>
      </c>
      <c r="AJ53" s="94">
        <v>52</v>
      </c>
      <c r="AK53" s="94">
        <f t="shared" si="13"/>
        <v>0.90757121103705141</v>
      </c>
      <c r="AL53" s="94">
        <f t="shared" si="0"/>
        <v>0.70426972649954023</v>
      </c>
      <c r="AM53" s="94">
        <f t="shared" si="1"/>
        <v>0.63248811812859129</v>
      </c>
      <c r="AO53" s="95">
        <v>52</v>
      </c>
      <c r="AP53" s="95">
        <f t="shared" si="14"/>
        <v>0.90757121103705141</v>
      </c>
      <c r="AQ53" s="95">
        <f t="shared" si="2"/>
        <v>0.71645805147260944</v>
      </c>
      <c r="AR53" s="95">
        <f t="shared" si="3"/>
        <v>0.89927960861931155</v>
      </c>
    </row>
    <row r="54" spans="1:44" x14ac:dyDescent="0.35">
      <c r="P54" s="88">
        <v>53</v>
      </c>
      <c r="Q54" s="88">
        <f t="shared" si="10"/>
        <v>0.92502450355699462</v>
      </c>
      <c r="R54" s="88">
        <f t="shared" si="4"/>
        <v>0.2763278864763633</v>
      </c>
      <c r="S54" s="88">
        <f t="shared" si="5"/>
        <v>0.55422799801060874</v>
      </c>
      <c r="U54" s="62">
        <v>53</v>
      </c>
      <c r="V54" s="62">
        <f t="shared" si="11"/>
        <v>0.92502450355699462</v>
      </c>
      <c r="W54" s="62">
        <f t="shared" si="6"/>
        <v>1.749348353825654</v>
      </c>
      <c r="X54" s="62">
        <f t="shared" si="7"/>
        <v>0.53020077266332799</v>
      </c>
      <c r="Z54" s="89">
        <v>53</v>
      </c>
      <c r="AA54" s="89">
        <f t="shared" si="12"/>
        <v>0.92502450355699462</v>
      </c>
      <c r="AB54" s="89">
        <f t="shared" si="8"/>
        <v>1.5928157938563847</v>
      </c>
      <c r="AC54" s="89">
        <f t="shared" si="9"/>
        <v>0.41224502812552655</v>
      </c>
      <c r="AE54" s="90">
        <v>44</v>
      </c>
      <c r="AF54" s="90">
        <f t="shared" si="17"/>
        <v>0.76794487087750496</v>
      </c>
      <c r="AG54" s="90">
        <f t="shared" si="15"/>
        <v>0.86109167644790097</v>
      </c>
      <c r="AH54" s="90">
        <f t="shared" si="16"/>
        <v>0.51305425221320733</v>
      </c>
      <c r="AJ54" s="94">
        <v>53</v>
      </c>
      <c r="AK54" s="94">
        <f t="shared" si="13"/>
        <v>0.92502450355699462</v>
      </c>
      <c r="AL54" s="94">
        <f t="shared" si="0"/>
        <v>0.70453534541055451</v>
      </c>
      <c r="AM54" s="94">
        <f t="shared" si="1"/>
        <v>0.63214195682425112</v>
      </c>
      <c r="AO54" s="95">
        <v>53</v>
      </c>
      <c r="AP54" s="95">
        <f t="shared" si="14"/>
        <v>0.92502450355699462</v>
      </c>
      <c r="AQ54" s="95">
        <f t="shared" si="2"/>
        <v>0.71672367038362372</v>
      </c>
      <c r="AR54" s="95">
        <f t="shared" si="3"/>
        <v>0.89893344731497138</v>
      </c>
    </row>
    <row r="55" spans="1:44" ht="15" thickBot="1" x14ac:dyDescent="0.4">
      <c r="P55" s="88">
        <v>54</v>
      </c>
      <c r="Q55" s="88">
        <f t="shared" si="10"/>
        <v>0.94247779607693793</v>
      </c>
      <c r="R55" s="88">
        <f t="shared" si="4"/>
        <v>0.27991988005373181</v>
      </c>
      <c r="S55" s="88">
        <f t="shared" si="5"/>
        <v>0.54937369729319563</v>
      </c>
      <c r="U55" s="62">
        <v>54</v>
      </c>
      <c r="V55" s="62">
        <f t="shared" si="11"/>
        <v>0.94247779607693793</v>
      </c>
      <c r="W55" s="62">
        <f t="shared" si="6"/>
        <v>1.7527846251381076</v>
      </c>
      <c r="X55" s="62">
        <f t="shared" si="7"/>
        <v>0.5255569185088087</v>
      </c>
      <c r="Z55" s="89">
        <v>54</v>
      </c>
      <c r="AA55" s="89">
        <f t="shared" si="12"/>
        <v>0.94247779607693793</v>
      </c>
      <c r="AB55" s="89">
        <f t="shared" si="8"/>
        <v>1.5942172942406181</v>
      </c>
      <c r="AC55" s="89">
        <f t="shared" si="9"/>
        <v>0.41035100905948391</v>
      </c>
      <c r="AE55" s="90">
        <v>45</v>
      </c>
      <c r="AF55" s="90">
        <f t="shared" si="17"/>
        <v>0.78539816339744828</v>
      </c>
      <c r="AG55" s="90">
        <f t="shared" si="15"/>
        <v>0.86157716446627541</v>
      </c>
      <c r="AH55" s="90">
        <f t="shared" si="16"/>
        <v>0.51257716446627533</v>
      </c>
      <c r="AJ55" s="94">
        <v>54</v>
      </c>
      <c r="AK55" s="94">
        <f t="shared" si="13"/>
        <v>0.94247779607693793</v>
      </c>
      <c r="AL55" s="94">
        <f t="shared" si="0"/>
        <v>0.70479488251874589</v>
      </c>
      <c r="AM55" s="94">
        <f t="shared" si="1"/>
        <v>0.63179121255276172</v>
      </c>
      <c r="AO55" s="95">
        <v>54</v>
      </c>
      <c r="AP55" s="95">
        <f t="shared" si="14"/>
        <v>0.94247779607693793</v>
      </c>
      <c r="AQ55" s="95">
        <f t="shared" si="2"/>
        <v>0.7169832074918151</v>
      </c>
      <c r="AR55" s="95">
        <f t="shared" si="3"/>
        <v>0.89858270304348198</v>
      </c>
    </row>
    <row r="56" spans="1:44" x14ac:dyDescent="0.35">
      <c r="A56" s="8"/>
      <c r="B56" s="9" t="s">
        <v>0</v>
      </c>
      <c r="C56" s="9" t="s">
        <v>1</v>
      </c>
      <c r="D56" s="9" t="s">
        <v>2</v>
      </c>
      <c r="E56" s="10" t="s">
        <v>3</v>
      </c>
      <c r="P56" s="88">
        <v>55</v>
      </c>
      <c r="Q56" s="88">
        <f t="shared" si="10"/>
        <v>0.95993108859688125</v>
      </c>
      <c r="R56" s="88">
        <f t="shared" si="4"/>
        <v>0.28342660732399116</v>
      </c>
      <c r="S56" s="88">
        <f t="shared" si="5"/>
        <v>0.5444574469774619</v>
      </c>
      <c r="U56" s="62">
        <v>55</v>
      </c>
      <c r="V56" s="62">
        <f t="shared" si="11"/>
        <v>0.95993108859688125</v>
      </c>
      <c r="W56" s="62">
        <f t="shared" si="6"/>
        <v>1.7561393266596563</v>
      </c>
      <c r="X56" s="62">
        <f t="shared" si="7"/>
        <v>0.52085380043219631</v>
      </c>
      <c r="Z56" s="89">
        <v>55</v>
      </c>
      <c r="AA56" s="89">
        <f t="shared" si="12"/>
        <v>0.95993108859688125</v>
      </c>
      <c r="AB56" s="89">
        <f t="shared" si="8"/>
        <v>1.5955855259790139</v>
      </c>
      <c r="AC56" s="89">
        <f t="shared" si="9"/>
        <v>0.40843281890739125</v>
      </c>
      <c r="AE56" s="90">
        <v>46</v>
      </c>
      <c r="AF56" s="90">
        <f t="shared" si="17"/>
        <v>0.8028514559173916</v>
      </c>
      <c r="AG56" s="90">
        <f t="shared" si="15"/>
        <v>0.86205425221320742</v>
      </c>
      <c r="AH56" s="90">
        <f t="shared" si="16"/>
        <v>0.51209167644790088</v>
      </c>
      <c r="AJ56" s="94">
        <v>55</v>
      </c>
      <c r="AK56" s="94">
        <f t="shared" si="13"/>
        <v>0.95993108859688125</v>
      </c>
      <c r="AL56" s="94">
        <f t="shared" si="0"/>
        <v>0.70504825876659694</v>
      </c>
      <c r="AM56" s="94">
        <f t="shared" si="1"/>
        <v>0.63143599215422597</v>
      </c>
      <c r="AO56" s="95">
        <v>55</v>
      </c>
      <c r="AP56" s="95">
        <f t="shared" si="14"/>
        <v>0.95993108859688125</v>
      </c>
      <c r="AQ56" s="95">
        <f t="shared" si="2"/>
        <v>0.71723658373966614</v>
      </c>
      <c r="AR56" s="95">
        <f t="shared" si="3"/>
        <v>0.89822748264494623</v>
      </c>
    </row>
    <row r="57" spans="1:44" x14ac:dyDescent="0.35">
      <c r="A57" s="11" t="s">
        <v>4</v>
      </c>
      <c r="B57" s="12">
        <v>56.65</v>
      </c>
      <c r="C57" s="12">
        <v>97.19</v>
      </c>
      <c r="D57" s="12">
        <v>62.16</v>
      </c>
      <c r="E57" s="13">
        <v>115.99</v>
      </c>
      <c r="P57" s="88">
        <v>56</v>
      </c>
      <c r="Q57" s="88">
        <f t="shared" si="10"/>
        <v>0.97738438111682457</v>
      </c>
      <c r="R57" s="88">
        <f t="shared" si="4"/>
        <v>0.2868470001040444</v>
      </c>
      <c r="S57" s="88">
        <f t="shared" si="5"/>
        <v>0.53948074460087836</v>
      </c>
      <c r="U57" s="62">
        <v>56</v>
      </c>
      <c r="V57" s="62">
        <f t="shared" si="11"/>
        <v>0.97738438111682457</v>
      </c>
      <c r="W57" s="62">
        <f t="shared" si="6"/>
        <v>1.759411436515719</v>
      </c>
      <c r="X57" s="62">
        <f t="shared" si="7"/>
        <v>0.51609285104881719</v>
      </c>
      <c r="Z57" s="89">
        <v>56</v>
      </c>
      <c r="AA57" s="89">
        <f t="shared" si="12"/>
        <v>0.97738438111682457</v>
      </c>
      <c r="AB57" s="89">
        <f t="shared" si="8"/>
        <v>1.5969200722949308</v>
      </c>
      <c r="AC57" s="89">
        <f t="shared" si="9"/>
        <v>0.40649104196855085</v>
      </c>
      <c r="AE57" s="90">
        <v>47</v>
      </c>
      <c r="AF57" s="90">
        <f t="shared" si="17"/>
        <v>0.82030474843733492</v>
      </c>
      <c r="AG57" s="90">
        <f t="shared" si="15"/>
        <v>0.86252279436314772</v>
      </c>
      <c r="AH57" s="90">
        <f t="shared" si="16"/>
        <v>0.51159793604243742</v>
      </c>
      <c r="AJ57" s="94">
        <v>56</v>
      </c>
      <c r="AK57" s="94">
        <f t="shared" si="13"/>
        <v>0.97738438111682457</v>
      </c>
      <c r="AL57" s="94">
        <f t="shared" si="0"/>
        <v>0.70529539697324817</v>
      </c>
      <c r="AM57" s="94">
        <f t="shared" si="1"/>
        <v>0.63107640383221852</v>
      </c>
      <c r="AO57" s="95">
        <v>56</v>
      </c>
      <c r="AP57" s="95">
        <f t="shared" si="14"/>
        <v>0.97738438111682457</v>
      </c>
      <c r="AQ57" s="95">
        <f t="shared" si="2"/>
        <v>0.71748372194631738</v>
      </c>
      <c r="AR57" s="95">
        <f t="shared" si="3"/>
        <v>0.89786789432293879</v>
      </c>
    </row>
    <row r="58" spans="1:44" x14ac:dyDescent="0.35">
      <c r="A58" s="11" t="s">
        <v>5</v>
      </c>
      <c r="B58" s="12">
        <v>48.45</v>
      </c>
      <c r="C58" s="12">
        <v>85.91</v>
      </c>
      <c r="D58" s="12">
        <v>42.94</v>
      </c>
      <c r="E58" s="13">
        <v>67.11</v>
      </c>
      <c r="P58" s="88">
        <v>57</v>
      </c>
      <c r="Q58" s="88">
        <f t="shared" si="10"/>
        <v>0.99483767363676789</v>
      </c>
      <c r="R58" s="88">
        <f t="shared" si="4"/>
        <v>0.29018001650911668</v>
      </c>
      <c r="S58" s="88">
        <f t="shared" si="5"/>
        <v>0.53444510611519935</v>
      </c>
      <c r="U58" s="62">
        <v>57</v>
      </c>
      <c r="V58" s="62">
        <f t="shared" si="11"/>
        <v>0.99483767363676789</v>
      </c>
      <c r="W58" s="62">
        <f t="shared" si="6"/>
        <v>1.7625999579899354</v>
      </c>
      <c r="X58" s="62">
        <f t="shared" si="7"/>
        <v>0.51127552058997394</v>
      </c>
      <c r="Z58" s="89">
        <v>57</v>
      </c>
      <c r="AA58" s="89">
        <f t="shared" si="12"/>
        <v>0.99483767363676789</v>
      </c>
      <c r="AB58" s="89">
        <f t="shared" si="8"/>
        <v>1.5982205266726324</v>
      </c>
      <c r="AC58" s="89">
        <f t="shared" si="9"/>
        <v>0.40452626972702865</v>
      </c>
      <c r="AE58" s="90">
        <v>48</v>
      </c>
      <c r="AF58" s="90">
        <f t="shared" si="17"/>
        <v>0.83775804095727824</v>
      </c>
      <c r="AG58" s="90">
        <f t="shared" si="15"/>
        <v>0.86298264819361847</v>
      </c>
      <c r="AH58" s="90">
        <f t="shared" si="16"/>
        <v>0.51109609364799546</v>
      </c>
      <c r="AJ58" s="94">
        <v>57</v>
      </c>
      <c r="AK58" s="94">
        <f t="shared" si="13"/>
        <v>0.99483767363676789</v>
      </c>
      <c r="AL58" s="94">
        <f t="shared" si="0"/>
        <v>0.70553622185800779</v>
      </c>
      <c r="AM58" s="94">
        <f t="shared" si="1"/>
        <v>0.63071255712082552</v>
      </c>
      <c r="AO58" s="95">
        <v>57</v>
      </c>
      <c r="AP58" s="95">
        <f t="shared" si="14"/>
        <v>0.99483767363676789</v>
      </c>
      <c r="AQ58" s="95">
        <f t="shared" si="2"/>
        <v>0.717724546831077</v>
      </c>
      <c r="AR58" s="95">
        <f t="shared" si="3"/>
        <v>0.89750404761154579</v>
      </c>
    </row>
    <row r="59" spans="1:44" x14ac:dyDescent="0.35">
      <c r="A59" s="14"/>
      <c r="B59" s="15"/>
      <c r="C59" s="15"/>
      <c r="D59" s="15"/>
      <c r="E59" s="16"/>
      <c r="P59" s="88">
        <v>58</v>
      </c>
      <c r="Q59" s="88">
        <f t="shared" si="10"/>
        <v>1.0122909661567112</v>
      </c>
      <c r="R59" s="88">
        <f t="shared" si="4"/>
        <v>0.29342464127012335</v>
      </c>
      <c r="S59" s="88">
        <f t="shared" si="5"/>
        <v>0.52935206542468882</v>
      </c>
      <c r="U59" s="62">
        <v>58</v>
      </c>
      <c r="V59" s="62">
        <f t="shared" si="11"/>
        <v>1.0122909661567112</v>
      </c>
      <c r="W59" s="62">
        <f t="shared" si="6"/>
        <v>1.7657039198277771</v>
      </c>
      <c r="X59" s="62">
        <f t="shared" si="7"/>
        <v>0.50640327646119088</v>
      </c>
      <c r="Z59" s="89">
        <v>58</v>
      </c>
      <c r="AA59" s="89">
        <f t="shared" si="12"/>
        <v>1.0122909661567112</v>
      </c>
      <c r="AB59" s="89">
        <f t="shared" si="8"/>
        <v>1.5994864929811177</v>
      </c>
      <c r="AC59" s="89">
        <f t="shared" si="9"/>
        <v>0.40253910067148269</v>
      </c>
      <c r="AE59" s="90">
        <v>49</v>
      </c>
      <c r="AF59" s="90">
        <f t="shared" si="17"/>
        <v>0.85521133347722145</v>
      </c>
      <c r="AG59" s="90">
        <f t="shared" si="15"/>
        <v>0.86343367362868817</v>
      </c>
      <c r="AH59" s="90">
        <f t="shared" si="16"/>
        <v>0.51058630213062972</v>
      </c>
      <c r="AJ59" s="94">
        <v>58</v>
      </c>
      <c r="AK59" s="94">
        <f t="shared" si="13"/>
        <v>1.0122909661567112</v>
      </c>
      <c r="AL59" s="94">
        <f t="shared" si="0"/>
        <v>0.70577066006328282</v>
      </c>
      <c r="AM59" s="94">
        <f t="shared" si="1"/>
        <v>0.63034456285127993</v>
      </c>
      <c r="AO59" s="95">
        <v>58</v>
      </c>
      <c r="AP59" s="95">
        <f t="shared" si="14"/>
        <v>1.0122909661567112</v>
      </c>
      <c r="AQ59" s="95">
        <f t="shared" si="2"/>
        <v>0.71795898503635203</v>
      </c>
      <c r="AR59" s="95">
        <f t="shared" si="3"/>
        <v>0.89713605334200019</v>
      </c>
    </row>
    <row r="60" spans="1:44" x14ac:dyDescent="0.35">
      <c r="A60" s="11" t="s">
        <v>6</v>
      </c>
      <c r="B60" s="12">
        <v>1.4850000000000001</v>
      </c>
      <c r="C60" s="15"/>
      <c r="D60" s="12" t="s">
        <v>7</v>
      </c>
      <c r="E60" s="13">
        <f>B57+B58</f>
        <v>105.1</v>
      </c>
      <c r="P60" s="88">
        <v>59</v>
      </c>
      <c r="Q60" s="88">
        <f t="shared" si="10"/>
        <v>1.0297442586766545</v>
      </c>
      <c r="R60" s="88">
        <f t="shared" si="4"/>
        <v>0.29657988604293084</v>
      </c>
      <c r="S60" s="88">
        <f t="shared" si="5"/>
        <v>0.52420317391887872</v>
      </c>
      <c r="U60" s="62">
        <v>59</v>
      </c>
      <c r="V60" s="62">
        <f t="shared" si="11"/>
        <v>1.0297442586766545</v>
      </c>
      <c r="W60" s="62">
        <f t="shared" si="6"/>
        <v>1.7687223765323994</v>
      </c>
      <c r="X60" s="62">
        <f t="shared" si="7"/>
        <v>0.50147760279522791</v>
      </c>
      <c r="Z60" s="89">
        <v>59</v>
      </c>
      <c r="AA60" s="89">
        <f t="shared" si="12"/>
        <v>1.0297442586766545</v>
      </c>
      <c r="AB60" s="89">
        <f t="shared" si="8"/>
        <v>1.6007175855947853</v>
      </c>
      <c r="AC60" s="89">
        <f t="shared" si="9"/>
        <v>0.40053014011285731</v>
      </c>
      <c r="AE60" s="90">
        <v>50</v>
      </c>
      <c r="AF60" s="90">
        <f t="shared" si="17"/>
        <v>0.87266462599716477</v>
      </c>
      <c r="AG60" s="90">
        <f t="shared" si="15"/>
        <v>0.86387573328164025</v>
      </c>
      <c r="AH60" s="90">
        <f t="shared" si="16"/>
        <v>0.51006871677777499</v>
      </c>
      <c r="AJ60" s="94">
        <v>59</v>
      </c>
      <c r="AK60" s="94">
        <f t="shared" si="13"/>
        <v>1.0297442586766545</v>
      </c>
      <c r="AL60" s="94">
        <f t="shared" si="0"/>
        <v>0.70599864017692493</v>
      </c>
      <c r="AM60" s="94">
        <f t="shared" si="1"/>
        <v>0.62997253311820123</v>
      </c>
      <c r="AO60" s="95">
        <v>59</v>
      </c>
      <c r="AP60" s="95">
        <f t="shared" si="14"/>
        <v>1.0297442586766545</v>
      </c>
      <c r="AQ60" s="95">
        <f t="shared" si="2"/>
        <v>0.71818696514999414</v>
      </c>
      <c r="AR60" s="95">
        <f t="shared" si="3"/>
        <v>0.89676402360892149</v>
      </c>
    </row>
    <row r="61" spans="1:44" x14ac:dyDescent="0.35">
      <c r="A61" s="11" t="s">
        <v>8</v>
      </c>
      <c r="B61" s="12">
        <f>0.662/2</f>
        <v>0.33100000000000002</v>
      </c>
      <c r="C61" s="15"/>
      <c r="D61" s="12" t="s">
        <v>9</v>
      </c>
      <c r="E61" s="13">
        <v>78</v>
      </c>
      <c r="P61" s="88">
        <v>60</v>
      </c>
      <c r="Q61" s="88">
        <f t="shared" si="10"/>
        <v>1.0471975511965976</v>
      </c>
      <c r="R61" s="88">
        <f t="shared" si="4"/>
        <v>0.29964478970941572</v>
      </c>
      <c r="S61" s="88">
        <f t="shared" si="5"/>
        <v>0.51900000000000002</v>
      </c>
      <c r="U61" s="62">
        <v>60</v>
      </c>
      <c r="V61" s="62">
        <f t="shared" si="11"/>
        <v>1.0471975511965976</v>
      </c>
      <c r="W61" s="62">
        <f t="shared" si="6"/>
        <v>1.7716544086526493</v>
      </c>
      <c r="X61" s="62">
        <f t="shared" si="7"/>
        <v>0.49650000000000005</v>
      </c>
      <c r="Z61" s="89">
        <v>60</v>
      </c>
      <c r="AA61" s="89">
        <f t="shared" si="12"/>
        <v>1.0471975511965976</v>
      </c>
      <c r="AB61" s="89">
        <f t="shared" si="8"/>
        <v>1.6019134295108994</v>
      </c>
      <c r="AC61" s="89">
        <f t="shared" si="9"/>
        <v>0.39850000000000002</v>
      </c>
      <c r="AE61" s="90">
        <v>51</v>
      </c>
      <c r="AF61" s="90">
        <f t="shared" si="17"/>
        <v>0.89011791851710809</v>
      </c>
      <c r="AG61" s="90">
        <f t="shared" si="15"/>
        <v>0.86430869249682196</v>
      </c>
      <c r="AH61" s="90">
        <f t="shared" si="16"/>
        <v>0.50954349525094367</v>
      </c>
      <c r="AJ61" s="94">
        <v>60</v>
      </c>
      <c r="AK61" s="94">
        <f t="shared" si="13"/>
        <v>1.0471975511965976</v>
      </c>
      <c r="AL61" s="94">
        <f t="shared" si="0"/>
        <v>0.70622009275398312</v>
      </c>
      <c r="AM61" s="94">
        <f t="shared" si="1"/>
        <v>0.62959658124544982</v>
      </c>
      <c r="AO61" s="95">
        <v>60</v>
      </c>
      <c r="AP61" s="95">
        <f t="shared" si="14"/>
        <v>1.0471975511965976</v>
      </c>
      <c r="AQ61" s="95">
        <f t="shared" si="2"/>
        <v>0.71840841772705233</v>
      </c>
      <c r="AR61" s="95">
        <f t="shared" si="3"/>
        <v>0.89638807173617008</v>
      </c>
    </row>
    <row r="62" spans="1:44" x14ac:dyDescent="0.35">
      <c r="A62" s="11" t="s">
        <v>10</v>
      </c>
      <c r="B62" s="12">
        <f>0.693/2</f>
        <v>0.34649999999999997</v>
      </c>
      <c r="C62" s="15"/>
      <c r="D62" s="12" t="s">
        <v>11</v>
      </c>
      <c r="E62" s="13">
        <f>E60+E61</f>
        <v>183.1</v>
      </c>
      <c r="P62" s="88">
        <v>61</v>
      </c>
      <c r="Q62" s="88">
        <f t="shared" si="10"/>
        <v>1.064650843716541</v>
      </c>
      <c r="R62" s="88">
        <f t="shared" si="4"/>
        <v>0.30261841867023093</v>
      </c>
      <c r="S62" s="88">
        <f t="shared" si="5"/>
        <v>0.51374412860523266</v>
      </c>
      <c r="U62" s="62">
        <v>61</v>
      </c>
      <c r="V62" s="62">
        <f t="shared" si="11"/>
        <v>1.064650843716541</v>
      </c>
      <c r="W62" s="62">
        <f t="shared" si="6"/>
        <v>1.7744991230631402</v>
      </c>
      <c r="X62" s="62">
        <f t="shared" si="7"/>
        <v>0.4914719843015376</v>
      </c>
      <c r="Z62" s="89">
        <v>61</v>
      </c>
      <c r="AA62" s="89">
        <f t="shared" si="12"/>
        <v>1.064650843716541</v>
      </c>
      <c r="AB62" s="89">
        <f t="shared" si="8"/>
        <v>1.6030736604638185</v>
      </c>
      <c r="AC62" s="89">
        <f t="shared" si="9"/>
        <v>0.39644929873325552</v>
      </c>
      <c r="AE62" s="90">
        <v>52</v>
      </c>
      <c r="AF62" s="90">
        <f t="shared" si="17"/>
        <v>0.90757121103705141</v>
      </c>
      <c r="AG62" s="90">
        <f t="shared" si="15"/>
        <v>0.86473241939066225</v>
      </c>
      <c r="AH62" s="90">
        <f t="shared" si="16"/>
        <v>0.50901079753770062</v>
      </c>
      <c r="AJ62" s="94">
        <v>61</v>
      </c>
      <c r="AK62" s="94">
        <f t="shared" si="13"/>
        <v>1.064650843716541</v>
      </c>
      <c r="AL62" s="94">
        <f t="shared" si="0"/>
        <v>0.70643495033785708</v>
      </c>
      <c r="AM62" s="94">
        <f t="shared" si="1"/>
        <v>0.62921682175160831</v>
      </c>
      <c r="AO62" s="95">
        <v>61</v>
      </c>
      <c r="AP62" s="95">
        <f t="shared" si="14"/>
        <v>1.064650843716541</v>
      </c>
      <c r="AQ62" s="95">
        <f t="shared" si="2"/>
        <v>0.71862327531092629</v>
      </c>
      <c r="AR62" s="95">
        <f t="shared" si="3"/>
        <v>0.89600831224232858</v>
      </c>
    </row>
    <row r="63" spans="1:44" x14ac:dyDescent="0.35">
      <c r="A63" s="17" t="s">
        <v>12</v>
      </c>
      <c r="B63" s="12">
        <f>SUM((B61+B62)/2)</f>
        <v>0.33875</v>
      </c>
      <c r="C63" s="15"/>
      <c r="D63" s="15"/>
      <c r="E63" s="16"/>
      <c r="P63" s="88">
        <v>62</v>
      </c>
      <c r="Q63" s="88">
        <f t="shared" si="10"/>
        <v>1.0821041362364843</v>
      </c>
      <c r="R63" s="88">
        <f t="shared" si="4"/>
        <v>0.3054998671291887</v>
      </c>
      <c r="S63" s="88">
        <f t="shared" si="5"/>
        <v>0.5084371607239182</v>
      </c>
      <c r="U63" s="62">
        <v>62</v>
      </c>
      <c r="V63" s="62">
        <f t="shared" si="11"/>
        <v>1.0821041362364843</v>
      </c>
      <c r="W63" s="62">
        <f t="shared" si="6"/>
        <v>1.7772556532363049</v>
      </c>
      <c r="X63" s="62">
        <f t="shared" si="7"/>
        <v>0.48639508728212988</v>
      </c>
      <c r="Z63" s="89">
        <v>62</v>
      </c>
      <c r="AA63" s="89">
        <f t="shared" si="12"/>
        <v>1.0821041362364843</v>
      </c>
      <c r="AB63" s="89">
        <f t="shared" si="8"/>
        <v>1.6041979250359553</v>
      </c>
      <c r="AC63" s="89">
        <f t="shared" si="9"/>
        <v>0.39437866097609531</v>
      </c>
      <c r="AE63" s="90">
        <v>53</v>
      </c>
      <c r="AF63" s="90">
        <f t="shared" si="17"/>
        <v>0.92502450355699462</v>
      </c>
      <c r="AG63" s="90">
        <f t="shared" si="15"/>
        <v>0.86514678489184449</v>
      </c>
      <c r="AH63" s="90">
        <f t="shared" si="16"/>
        <v>0.50847078590292982</v>
      </c>
      <c r="AJ63" s="94">
        <v>62</v>
      </c>
      <c r="AK63" s="94">
        <f t="shared" si="13"/>
        <v>1.0821041362364843</v>
      </c>
      <c r="AL63" s="94">
        <f t="shared" si="0"/>
        <v>0.70664314748084534</v>
      </c>
      <c r="AM63" s="94">
        <f t="shared" si="1"/>
        <v>0.62883337031509712</v>
      </c>
      <c r="AO63" s="95">
        <v>62</v>
      </c>
      <c r="AP63" s="95">
        <f t="shared" si="14"/>
        <v>1.0821041362364843</v>
      </c>
      <c r="AQ63" s="95">
        <f t="shared" si="2"/>
        <v>0.71883147245391454</v>
      </c>
      <c r="AR63" s="95">
        <f t="shared" si="3"/>
        <v>0.89562486080581738</v>
      </c>
    </row>
    <row r="64" spans="1:44" x14ac:dyDescent="0.35">
      <c r="A64" s="11" t="s">
        <v>13</v>
      </c>
      <c r="B64" s="12">
        <v>0.4</v>
      </c>
      <c r="C64" s="15"/>
      <c r="D64" s="12" t="s">
        <v>14</v>
      </c>
      <c r="E64" s="13">
        <v>0</v>
      </c>
      <c r="P64" s="88">
        <v>63</v>
      </c>
      <c r="Q64" s="88">
        <f t="shared" si="10"/>
        <v>1.0995574287564276</v>
      </c>
      <c r="R64" s="88">
        <f t="shared" si="4"/>
        <v>0.30828825736917526</v>
      </c>
      <c r="S64" s="88">
        <f t="shared" si="5"/>
        <v>0.5030807129098831</v>
      </c>
      <c r="U64" s="62">
        <v>63</v>
      </c>
      <c r="V64" s="62">
        <f t="shared" si="11"/>
        <v>1.0995574287564276</v>
      </c>
      <c r="W64" s="62">
        <f t="shared" si="6"/>
        <v>1.7799231595063498</v>
      </c>
      <c r="X64" s="62">
        <f t="shared" si="7"/>
        <v>0.48127085541379</v>
      </c>
      <c r="Z64" s="89">
        <v>63</v>
      </c>
      <c r="AA64" s="89">
        <f t="shared" si="12"/>
        <v>1.0995574287564276</v>
      </c>
      <c r="AB64" s="89">
        <f t="shared" si="8"/>
        <v>1.6052858807654298</v>
      </c>
      <c r="AC64" s="89">
        <f t="shared" si="9"/>
        <v>0.39228871746483884</v>
      </c>
      <c r="AE64" s="90">
        <v>54</v>
      </c>
      <c r="AF64" s="90">
        <f t="shared" si="17"/>
        <v>0.94247779607693793</v>
      </c>
      <c r="AG64" s="90">
        <f t="shared" si="15"/>
        <v>0.86555166278062301</v>
      </c>
      <c r="AH64" s="90">
        <f t="shared" si="16"/>
        <v>0.50792362483940645</v>
      </c>
      <c r="AJ64" s="94">
        <v>63</v>
      </c>
      <c r="AK64" s="94">
        <f t="shared" si="13"/>
        <v>1.0995574287564276</v>
      </c>
      <c r="AL64" s="94">
        <f t="shared" si="0"/>
        <v>0.70684462076408139</v>
      </c>
      <c r="AM64" s="94">
        <f t="shared" si="1"/>
        <v>0.62844634373893848</v>
      </c>
      <c r="AO64" s="95">
        <v>63</v>
      </c>
      <c r="AP64" s="95">
        <f t="shared" si="14"/>
        <v>1.0995574287564276</v>
      </c>
      <c r="AQ64" s="95">
        <f t="shared" si="2"/>
        <v>0.7190329457371506</v>
      </c>
      <c r="AR64" s="95">
        <f t="shared" si="3"/>
        <v>0.89523783422965875</v>
      </c>
    </row>
    <row r="65" spans="1:44" x14ac:dyDescent="0.35">
      <c r="A65" s="11" t="s">
        <v>15</v>
      </c>
      <c r="B65" s="12">
        <f>DEGREES(ASIN(B64/B60))</f>
        <v>15.626202706768945</v>
      </c>
      <c r="C65" s="15"/>
      <c r="D65" s="15"/>
      <c r="E65" s="16"/>
      <c r="P65" s="88">
        <v>64</v>
      </c>
      <c r="Q65" s="88">
        <f t="shared" si="10"/>
        <v>1.1170107212763709</v>
      </c>
      <c r="R65" s="88">
        <f t="shared" si="4"/>
        <v>0.31098274001951176</v>
      </c>
      <c r="S65" s="88">
        <f t="shared" si="5"/>
        <v>0.49767641678902075</v>
      </c>
      <c r="U65" s="62">
        <v>64</v>
      </c>
      <c r="V65" s="62">
        <f t="shared" si="11"/>
        <v>1.1170107212763709</v>
      </c>
      <c r="W65" s="62">
        <f t="shared" si="6"/>
        <v>1.7825008293250244</v>
      </c>
      <c r="X65" s="62">
        <f t="shared" si="7"/>
        <v>0.47610084958718468</v>
      </c>
      <c r="Z65" s="89">
        <v>64</v>
      </c>
      <c r="AA65" s="89">
        <f t="shared" si="12"/>
        <v>1.1170107212763709</v>
      </c>
      <c r="AB65" s="89">
        <f t="shared" si="8"/>
        <v>1.6063371962503876</v>
      </c>
      <c r="AC65" s="89">
        <f t="shared" si="9"/>
        <v>0.39018010481652549</v>
      </c>
      <c r="AE65" s="90">
        <v>55</v>
      </c>
      <c r="AF65" s="90">
        <f t="shared" si="17"/>
        <v>0.95993108859688125</v>
      </c>
      <c r="AG65" s="90">
        <f t="shared" si="15"/>
        <v>0.86594692972727072</v>
      </c>
      <c r="AH65" s="90">
        <f t="shared" si="16"/>
        <v>0.50736948101769075</v>
      </c>
      <c r="AJ65" s="94">
        <v>64</v>
      </c>
      <c r="AK65" s="94">
        <f t="shared" si="13"/>
        <v>1.1170107212763709</v>
      </c>
      <c r="AL65" s="94">
        <f t="shared" si="0"/>
        <v>0.70703930881685129</v>
      </c>
      <c r="AM65" s="94">
        <f t="shared" si="1"/>
        <v>0.62805585991517676</v>
      </c>
      <c r="AO65" s="95">
        <v>64</v>
      </c>
      <c r="AP65" s="95">
        <f t="shared" si="14"/>
        <v>1.1170107212763709</v>
      </c>
      <c r="AQ65" s="95">
        <f t="shared" si="2"/>
        <v>0.7192276337899205</v>
      </c>
      <c r="AR65" s="95">
        <f t="shared" si="3"/>
        <v>0.89484735040589702</v>
      </c>
    </row>
    <row r="66" spans="1:44" x14ac:dyDescent="0.35">
      <c r="A66" s="14"/>
      <c r="B66" s="15"/>
      <c r="C66" s="15"/>
      <c r="D66" s="15"/>
      <c r="E66" s="16"/>
      <c r="P66" s="88">
        <v>65</v>
      </c>
      <c r="Q66" s="88">
        <f t="shared" si="10"/>
        <v>1.1344640137963142</v>
      </c>
      <c r="R66" s="88">
        <f t="shared" si="4"/>
        <v>0.31358249431468088</v>
      </c>
      <c r="S66" s="88">
        <f t="shared" si="5"/>
        <v>0.49222591856228198</v>
      </c>
      <c r="U66" s="62">
        <v>65</v>
      </c>
      <c r="V66" s="62">
        <f t="shared" si="11"/>
        <v>1.1344640137963142</v>
      </c>
      <c r="W66" s="62">
        <f t="shared" si="6"/>
        <v>1.7849878775091312</v>
      </c>
      <c r="X66" s="62">
        <f t="shared" si="7"/>
        <v>0.47088664463617153</v>
      </c>
      <c r="Z66" s="89">
        <v>65</v>
      </c>
      <c r="AA66" s="89">
        <f t="shared" si="12"/>
        <v>1.1344640137963142</v>
      </c>
      <c r="AB66" s="89">
        <f t="shared" si="8"/>
        <v>1.6073515512499479</v>
      </c>
      <c r="AC66" s="89">
        <f t="shared" si="9"/>
        <v>0.38805346533499446</v>
      </c>
      <c r="AE66" s="90">
        <v>56</v>
      </c>
      <c r="AF66" s="90">
        <f t="shared" si="17"/>
        <v>0.97738438111682457</v>
      </c>
      <c r="AG66" s="90">
        <f t="shared" si="15"/>
        <v>0.86633246532964669</v>
      </c>
      <c r="AH66" s="90">
        <f t="shared" si="16"/>
        <v>0.50680852323535908</v>
      </c>
      <c r="AJ66" s="94">
        <v>65</v>
      </c>
      <c r="AK66" s="94">
        <f t="shared" si="13"/>
        <v>1.1344640137963142</v>
      </c>
      <c r="AL66" s="94">
        <f t="shared" si="0"/>
        <v>0.70722715233528843</v>
      </c>
      <c r="AM66" s="94">
        <f t="shared" si="1"/>
        <v>0.62766203778896734</v>
      </c>
      <c r="AO66" s="95">
        <v>65</v>
      </c>
      <c r="AP66" s="95">
        <f t="shared" si="14"/>
        <v>1.1344640137963142</v>
      </c>
      <c r="AQ66" s="95">
        <f t="shared" si="2"/>
        <v>0.71941547730835764</v>
      </c>
      <c r="AR66" s="95">
        <f t="shared" si="3"/>
        <v>0.8944535282796876</v>
      </c>
    </row>
    <row r="67" spans="1:44" x14ac:dyDescent="0.35">
      <c r="A67" s="11" t="s">
        <v>16</v>
      </c>
      <c r="B67" s="12">
        <f>(B58*B60)/E60</f>
        <v>0.68456945765937216</v>
      </c>
      <c r="C67" s="15"/>
      <c r="D67" s="12" t="s">
        <v>17</v>
      </c>
      <c r="E67" s="13">
        <f>(B57/E60)*100</f>
        <v>53.901046622264516</v>
      </c>
      <c r="P67" s="88">
        <v>66</v>
      </c>
      <c r="Q67" s="88">
        <f t="shared" si="10"/>
        <v>1.1519173063162575</v>
      </c>
      <c r="R67" s="88">
        <f t="shared" si="4"/>
        <v>0.31608672834433987</v>
      </c>
      <c r="S67" s="88">
        <f t="shared" si="5"/>
        <v>0.4867308785042268</v>
      </c>
      <c r="U67" s="62">
        <v>66</v>
      </c>
      <c r="V67" s="62">
        <f t="shared" si="11"/>
        <v>1.1519173063162575</v>
      </c>
      <c r="W67" s="62">
        <f t="shared" si="6"/>
        <v>1.787383546479701</v>
      </c>
      <c r="X67" s="62">
        <f t="shared" si="7"/>
        <v>0.4656298288580899</v>
      </c>
      <c r="Z67" s="89">
        <v>66</v>
      </c>
      <c r="AA67" s="89">
        <f t="shared" si="12"/>
        <v>1.1519173063162575</v>
      </c>
      <c r="AB67" s="89">
        <f t="shared" si="8"/>
        <v>1.6083286367817513</v>
      </c>
      <c r="AC67" s="89">
        <f t="shared" si="9"/>
        <v>0.38590944681523304</v>
      </c>
      <c r="AE67" s="90">
        <v>57</v>
      </c>
      <c r="AF67" s="90">
        <f t="shared" si="17"/>
        <v>0.99483767363676789</v>
      </c>
      <c r="AG67" s="90">
        <f t="shared" si="15"/>
        <v>0.86670815214987162</v>
      </c>
      <c r="AH67" s="90">
        <f t="shared" si="16"/>
        <v>0.50624092236558604</v>
      </c>
      <c r="AJ67" s="94">
        <v>66</v>
      </c>
      <c r="AK67" s="94">
        <f t="shared" si="13"/>
        <v>1.1519173063162575</v>
      </c>
      <c r="AL67" s="94">
        <f t="shared" ref="AL67:AL130" si="18">SIN(AK67)*0.025+$B$67</f>
        <v>0.70740809410043715</v>
      </c>
      <c r="AM67" s="94">
        <f t="shared" ref="AM67:AM130" si="19">COS(AK67)*0.025+$B$68</f>
        <v>0.62726499732234486</v>
      </c>
      <c r="AO67" s="95">
        <v>66</v>
      </c>
      <c r="AP67" s="95">
        <f t="shared" si="14"/>
        <v>1.1519173063162575</v>
      </c>
      <c r="AQ67" s="95">
        <f t="shared" ref="AQ67:AQ130" si="20">SIN(AP67)*0.025+$B$69</f>
        <v>0.71959641907350635</v>
      </c>
      <c r="AR67" s="95">
        <f t="shared" ref="AR67:AR130" si="21">COS(AP67)*0.025+$B$70</f>
        <v>0.89405648781306513</v>
      </c>
    </row>
    <row r="68" spans="1:44" x14ac:dyDescent="0.35">
      <c r="A68" s="11" t="s">
        <v>18</v>
      </c>
      <c r="B68" s="12">
        <f>(B60*(B58-D58))/(E60*TAN(RADIANS(B65)))+B63</f>
        <v>0.61709658124544986</v>
      </c>
      <c r="C68" s="15"/>
      <c r="D68" s="12" t="s">
        <v>19</v>
      </c>
      <c r="E68" s="13">
        <f>(B58/E60)*100</f>
        <v>46.098953377735498</v>
      </c>
      <c r="P68" s="88">
        <v>67</v>
      </c>
      <c r="Q68" s="88">
        <f t="shared" si="10"/>
        <v>1.1693705988362009</v>
      </c>
      <c r="R68" s="88">
        <f t="shared" ref="R68:R131" si="22">SIN(Q68)*$B$4</f>
        <v>0.31849467929454434</v>
      </c>
      <c r="S68" s="88">
        <f t="shared" ref="S68:S131" si="23">COS(Q68)*$B$4+$B$4</f>
        <v>0.4811929704572887</v>
      </c>
      <c r="U68" s="62">
        <v>67</v>
      </c>
      <c r="V68" s="62">
        <f t="shared" si="11"/>
        <v>1.1693705988362009</v>
      </c>
      <c r="W68" s="62">
        <f t="shared" ref="W68:W131" si="24">SIN(V68)*$B$5+$B$7</f>
        <v>1.789687106492758</v>
      </c>
      <c r="X68" s="62">
        <f t="shared" ref="X68:X131" si="25">COS(V68)*$B$5+$B$5</f>
        <v>0.46033200352994963</v>
      </c>
      <c r="Z68" s="89">
        <v>67</v>
      </c>
      <c r="AA68" s="89">
        <f t="shared" si="12"/>
        <v>1.1693705988362009</v>
      </c>
      <c r="AB68" s="89">
        <f t="shared" ref="AB68:AB131" si="26">SIN(AA68)*$B$9+$B$7</f>
        <v>1.6092681552160795</v>
      </c>
      <c r="AC68" s="89">
        <f t="shared" ref="AC68:AC131" si="27">COS(AA68)*$B$9+$B$5</f>
        <v>0.38374870234605196</v>
      </c>
      <c r="AE68" s="90">
        <v>58</v>
      </c>
      <c r="AF68" s="90">
        <f t="shared" si="17"/>
        <v>1.0122909661567112</v>
      </c>
      <c r="AG68" s="90">
        <f t="shared" si="15"/>
        <v>0.86707387575010064</v>
      </c>
      <c r="AH68" s="90">
        <f t="shared" si="16"/>
        <v>0.50566685130509503</v>
      </c>
      <c r="AJ68" s="94">
        <v>67</v>
      </c>
      <c r="AK68" s="94">
        <f t="shared" si="13"/>
        <v>1.1693705988362009</v>
      </c>
      <c r="AL68" s="94">
        <f t="shared" si="18"/>
        <v>0.70758207899568315</v>
      </c>
      <c r="AM68" s="94">
        <f t="shared" si="19"/>
        <v>0.62686485945768167</v>
      </c>
      <c r="AO68" s="95">
        <v>67</v>
      </c>
      <c r="AP68" s="95">
        <f t="shared" si="14"/>
        <v>1.1693705988362009</v>
      </c>
      <c r="AQ68" s="95">
        <f t="shared" si="20"/>
        <v>0.71977040396875236</v>
      </c>
      <c r="AR68" s="95">
        <f t="shared" si="21"/>
        <v>0.89365634994840193</v>
      </c>
    </row>
    <row r="69" spans="1:44" x14ac:dyDescent="0.35">
      <c r="A69" s="11" t="s">
        <v>20</v>
      </c>
      <c r="B69" s="12">
        <f>(C58*B60)/E62</f>
        <v>0.69675778263244137</v>
      </c>
      <c r="C69" s="15"/>
      <c r="D69" s="12" t="s">
        <v>21</v>
      </c>
      <c r="E69" s="13">
        <f>((B60-B69)/B60)*100</f>
        <v>53.0802839978154</v>
      </c>
      <c r="P69" s="88">
        <v>68</v>
      </c>
      <c r="Q69" s="88">
        <f t="shared" ref="Q69:Q132" si="28">RADIANS(P69)</f>
        <v>1.1868238913561442</v>
      </c>
      <c r="R69" s="88">
        <f t="shared" si="22"/>
        <v>0.3208056136801084</v>
      </c>
      <c r="S69" s="88">
        <f t="shared" si="23"/>
        <v>0.47561388132190552</v>
      </c>
      <c r="U69" s="62">
        <v>68</v>
      </c>
      <c r="V69" s="62">
        <f t="shared" ref="V69:V132" si="29">RADIANS(U69)</f>
        <v>1.1868238913561442</v>
      </c>
      <c r="W69" s="62">
        <f t="shared" si="24"/>
        <v>1.7918978558616068</v>
      </c>
      <c r="X69" s="62">
        <f t="shared" si="25"/>
        <v>0.45499478242066688</v>
      </c>
      <c r="Z69" s="89">
        <v>68</v>
      </c>
      <c r="AA69" s="89">
        <f t="shared" ref="AA69:AA132" si="30">RADIANS(Z69)</f>
        <v>1.1868238913561442</v>
      </c>
      <c r="AB69" s="89">
        <f t="shared" si="26"/>
        <v>1.6101698203665165</v>
      </c>
      <c r="AC69" s="89">
        <f t="shared" si="27"/>
        <v>0.38157189011114812</v>
      </c>
      <c r="AE69" s="90">
        <v>59</v>
      </c>
      <c r="AF69" s="90">
        <f t="shared" si="17"/>
        <v>1.0297442586766545</v>
      </c>
      <c r="AG69" s="90">
        <f t="shared" si="15"/>
        <v>0.86742952472738244</v>
      </c>
      <c r="AH69" s="90">
        <f t="shared" si="16"/>
        <v>0.50508648492149211</v>
      </c>
      <c r="AJ69" s="94">
        <v>68</v>
      </c>
      <c r="AK69" s="94">
        <f t="shared" ref="AK69:AK132" si="31">RADIANS(AJ69)</f>
        <v>1.1868238913561442</v>
      </c>
      <c r="AL69" s="94">
        <f t="shared" si="18"/>
        <v>0.70774905402354182</v>
      </c>
      <c r="AM69" s="94">
        <f t="shared" si="19"/>
        <v>0.6264617460808477</v>
      </c>
      <c r="AO69" s="95">
        <v>68</v>
      </c>
      <c r="AP69" s="95">
        <f t="shared" ref="AP69:AP132" si="32">RADIANS(AO69)</f>
        <v>1.1868238913561442</v>
      </c>
      <c r="AQ69" s="95">
        <f t="shared" si="20"/>
        <v>0.71993737899661103</v>
      </c>
      <c r="AR69" s="95">
        <f t="shared" si="21"/>
        <v>0.89325323657156797</v>
      </c>
    </row>
    <row r="70" spans="1:44" ht="15" thickBot="1" x14ac:dyDescent="0.4">
      <c r="A70" s="18" t="s">
        <v>22</v>
      </c>
      <c r="B70" s="19">
        <f>(B60*(C58-E58))/(E62*TAN(RADIANS(B65)))+B63</f>
        <v>0.88388807173617012</v>
      </c>
      <c r="C70" s="20"/>
      <c r="D70" s="19" t="s">
        <v>23</v>
      </c>
      <c r="E70" s="21">
        <f>(B69/B60)*100</f>
        <v>46.9197160021846</v>
      </c>
      <c r="P70" s="88">
        <v>69</v>
      </c>
      <c r="Q70" s="88">
        <f t="shared" si="28"/>
        <v>1.2042771838760873</v>
      </c>
      <c r="R70" s="88">
        <f t="shared" si="22"/>
        <v>0.3230188275680318</v>
      </c>
      <c r="S70" s="88">
        <f t="shared" si="23"/>
        <v>0.46999531054267391</v>
      </c>
      <c r="U70" s="62">
        <v>69</v>
      </c>
      <c r="V70" s="62">
        <f t="shared" si="29"/>
        <v>1.2042771838760873</v>
      </c>
      <c r="W70" s="62">
        <f t="shared" si="24"/>
        <v>1.7940151211705739</v>
      </c>
      <c r="X70" s="62">
        <f t="shared" si="25"/>
        <v>0.44961979129949448</v>
      </c>
      <c r="Z70" s="89">
        <v>69</v>
      </c>
      <c r="AA70" s="89">
        <f t="shared" si="30"/>
        <v>1.2042771838760873</v>
      </c>
      <c r="AB70" s="89">
        <f t="shared" si="26"/>
        <v>1.6110333575771223</v>
      </c>
      <c r="AC70" s="89">
        <f t="shared" si="27"/>
        <v>0.37937967318861554</v>
      </c>
      <c r="AE70" s="90">
        <v>60</v>
      </c>
      <c r="AF70" s="90">
        <f t="shared" si="17"/>
        <v>1.0471975511965976</v>
      </c>
      <c r="AG70" s="90">
        <f t="shared" si="15"/>
        <v>0.86777499074759312</v>
      </c>
      <c r="AH70" s="90">
        <f t="shared" si="16"/>
        <v>0.50449999999999995</v>
      </c>
      <c r="AJ70" s="94">
        <v>69</v>
      </c>
      <c r="AK70" s="94">
        <f t="shared" si="31"/>
        <v>1.2042771838760873</v>
      </c>
      <c r="AL70" s="94">
        <f t="shared" si="18"/>
        <v>0.70790896832180217</v>
      </c>
      <c r="AM70" s="94">
        <f t="shared" si="19"/>
        <v>0.62605577998408235</v>
      </c>
      <c r="AO70" s="95">
        <v>69</v>
      </c>
      <c r="AP70" s="95">
        <f t="shared" si="32"/>
        <v>1.2042771838760873</v>
      </c>
      <c r="AQ70" s="95">
        <f t="shared" si="20"/>
        <v>0.72009729329487138</v>
      </c>
      <c r="AR70" s="95">
        <f t="shared" si="21"/>
        <v>0.89284727047480261</v>
      </c>
    </row>
    <row r="71" spans="1:44" x14ac:dyDescent="0.35">
      <c r="P71" s="88">
        <v>70</v>
      </c>
      <c r="Q71" s="88">
        <f t="shared" si="28"/>
        <v>1.2217304763960306</v>
      </c>
      <c r="R71" s="88">
        <f t="shared" si="22"/>
        <v>0.32513364679192425</v>
      </c>
      <c r="S71" s="88">
        <f t="shared" si="23"/>
        <v>0.46433896959068138</v>
      </c>
      <c r="U71" s="62">
        <v>70</v>
      </c>
      <c r="V71" s="62">
        <f t="shared" si="29"/>
        <v>1.2217304763960306</v>
      </c>
      <c r="W71" s="62">
        <f t="shared" si="24"/>
        <v>1.7960382574801357</v>
      </c>
      <c r="X71" s="62">
        <f t="shared" si="25"/>
        <v>0.4442086674407964</v>
      </c>
      <c r="Z71" s="89">
        <v>70</v>
      </c>
      <c r="AA71" s="89">
        <f t="shared" si="30"/>
        <v>1.2217304763960306</v>
      </c>
      <c r="AB71" s="89">
        <f t="shared" si="26"/>
        <v>1.6118585038060977</v>
      </c>
      <c r="AC71" s="89">
        <f t="shared" si="27"/>
        <v>0.37717271934896529</v>
      </c>
      <c r="AE71" s="90">
        <v>61</v>
      </c>
      <c r="AF71" s="90">
        <f t="shared" si="17"/>
        <v>1.064650843716541</v>
      </c>
      <c r="AG71" s="90">
        <f t="shared" si="15"/>
        <v>0.86811016857843648</v>
      </c>
      <c r="AH71" s="90">
        <f t="shared" si="16"/>
        <v>0.50390757518960716</v>
      </c>
      <c r="AJ71" s="94">
        <v>70</v>
      </c>
      <c r="AK71" s="94">
        <f t="shared" si="31"/>
        <v>1.2217304763960306</v>
      </c>
      <c r="AL71" s="94">
        <f t="shared" si="18"/>
        <v>0.70806177317901986</v>
      </c>
      <c r="AM71" s="94">
        <f t="shared" si="19"/>
        <v>0.62564708482859155</v>
      </c>
      <c r="AO71" s="95">
        <v>70</v>
      </c>
      <c r="AP71" s="95">
        <f t="shared" si="32"/>
        <v>1.2217304763960306</v>
      </c>
      <c r="AQ71" s="95">
        <f t="shared" si="20"/>
        <v>0.72025009815208907</v>
      </c>
      <c r="AR71" s="95">
        <f t="shared" si="21"/>
        <v>0.89243857531931181</v>
      </c>
    </row>
    <row r="72" spans="1:44" x14ac:dyDescent="0.35">
      <c r="P72" s="88">
        <v>71</v>
      </c>
      <c r="Q72" s="88">
        <f t="shared" si="28"/>
        <v>1.2391837689159739</v>
      </c>
      <c r="R72" s="88">
        <f t="shared" si="22"/>
        <v>0.32714942715736356</v>
      </c>
      <c r="S72" s="88">
        <f t="shared" si="23"/>
        <v>0.45864658144217618</v>
      </c>
      <c r="U72" s="62">
        <v>71</v>
      </c>
      <c r="V72" s="62">
        <f t="shared" si="29"/>
        <v>1.2391837689159739</v>
      </c>
      <c r="W72" s="62">
        <f t="shared" si="24"/>
        <v>1.7979666485233738</v>
      </c>
      <c r="X72" s="62">
        <f t="shared" si="25"/>
        <v>0.43876305912531888</v>
      </c>
      <c r="Z72" s="89">
        <v>71</v>
      </c>
      <c r="AA72" s="89">
        <f t="shared" si="30"/>
        <v>1.2391837689159739</v>
      </c>
      <c r="AB72" s="89">
        <f t="shared" si="26"/>
        <v>1.6126450077059078</v>
      </c>
      <c r="AC72" s="89">
        <f t="shared" si="27"/>
        <v>0.3749517008517162</v>
      </c>
      <c r="AE72" s="90">
        <v>62</v>
      </c>
      <c r="AF72" s="90">
        <f t="shared" si="17"/>
        <v>1.0821041362364843</v>
      </c>
      <c r="AG72" s="90">
        <f t="shared" si="15"/>
        <v>0.86843495612149824</v>
      </c>
      <c r="AH72" s="90">
        <f t="shared" si="16"/>
        <v>0.50330939094864968</v>
      </c>
      <c r="AJ72" s="94">
        <v>71</v>
      </c>
      <c r="AK72" s="94">
        <f t="shared" si="31"/>
        <v>1.2391837689159739</v>
      </c>
      <c r="AL72" s="94">
        <f t="shared" si="18"/>
        <v>0.70820742204935505</v>
      </c>
      <c r="AM72" s="94">
        <f t="shared" si="19"/>
        <v>0.62523578510687883</v>
      </c>
      <c r="AO72" s="95">
        <v>71</v>
      </c>
      <c r="AP72" s="95">
        <f t="shared" si="32"/>
        <v>1.2391837689159739</v>
      </c>
      <c r="AQ72" s="95">
        <f t="shared" si="20"/>
        <v>0.72039574702242426</v>
      </c>
      <c r="AR72" s="95">
        <f t="shared" si="21"/>
        <v>0.89202727559759909</v>
      </c>
    </row>
    <row r="73" spans="1:44" x14ac:dyDescent="0.35">
      <c r="P73" s="88">
        <v>72</v>
      </c>
      <c r="Q73" s="88">
        <f t="shared" si="28"/>
        <v>1.2566370614359172</v>
      </c>
      <c r="R73" s="88">
        <f t="shared" si="22"/>
        <v>0.32906555463812309</v>
      </c>
      <c r="S73" s="88">
        <f t="shared" si="23"/>
        <v>0.45291988005373179</v>
      </c>
      <c r="U73" s="62">
        <v>72</v>
      </c>
      <c r="V73" s="62">
        <f t="shared" si="29"/>
        <v>1.2566370614359172</v>
      </c>
      <c r="W73" s="62">
        <f t="shared" si="24"/>
        <v>1.7997997068936959</v>
      </c>
      <c r="X73" s="62">
        <f t="shared" si="25"/>
        <v>0.43328462513810762</v>
      </c>
      <c r="Z73" s="89">
        <v>72</v>
      </c>
      <c r="AA73" s="89">
        <f t="shared" si="30"/>
        <v>1.2566370614359172</v>
      </c>
      <c r="AB73" s="89">
        <f t="shared" si="26"/>
        <v>1.6133926296998458</v>
      </c>
      <c r="AC73" s="89">
        <f t="shared" si="27"/>
        <v>0.37271729424061795</v>
      </c>
      <c r="AE73" s="90">
        <v>63</v>
      </c>
      <c r="AF73" s="90">
        <f t="shared" si="17"/>
        <v>1.0995574287564276</v>
      </c>
      <c r="AG73" s="90">
        <f t="shared" si="15"/>
        <v>0.86874925444334639</v>
      </c>
      <c r="AH73" s="90">
        <f t="shared" si="16"/>
        <v>0.50270562948984232</v>
      </c>
      <c r="AJ73" s="94">
        <v>72</v>
      </c>
      <c r="AK73" s="94">
        <f t="shared" si="31"/>
        <v>1.2566370614359172</v>
      </c>
      <c r="AL73" s="94">
        <f t="shared" si="18"/>
        <v>0.70834587056675102</v>
      </c>
      <c r="AM73" s="94">
        <f t="shared" si="19"/>
        <v>0.62482200610482352</v>
      </c>
      <c r="AO73" s="95">
        <v>72</v>
      </c>
      <c r="AP73" s="95">
        <f t="shared" si="32"/>
        <v>1.2566370614359172</v>
      </c>
      <c r="AQ73" s="95">
        <f t="shared" si="20"/>
        <v>0.72053419553982023</v>
      </c>
      <c r="AR73" s="95">
        <f t="shared" si="21"/>
        <v>0.89161349659554379</v>
      </c>
    </row>
    <row r="74" spans="1:44" x14ac:dyDescent="0.35">
      <c r="P74" s="88">
        <v>73</v>
      </c>
      <c r="Q74" s="88">
        <f t="shared" si="28"/>
        <v>1.2740903539558606</v>
      </c>
      <c r="R74" s="88">
        <f t="shared" si="22"/>
        <v>0.33088144556321025</v>
      </c>
      <c r="S74" s="88">
        <f t="shared" si="23"/>
        <v>0.44716060983406691</v>
      </c>
      <c r="U74" s="62">
        <v>73</v>
      </c>
      <c r="V74" s="62">
        <f t="shared" si="29"/>
        <v>1.2740903539558606</v>
      </c>
      <c r="W74" s="62">
        <f t="shared" si="24"/>
        <v>1.801536874223765</v>
      </c>
      <c r="X74" s="62">
        <f t="shared" si="25"/>
        <v>0.42777503426322588</v>
      </c>
      <c r="Z74" s="89">
        <v>73</v>
      </c>
      <c r="AA74" s="89">
        <f t="shared" si="30"/>
        <v>1.2740903539558606</v>
      </c>
      <c r="AB74" s="89">
        <f t="shared" si="26"/>
        <v>1.61410114205501</v>
      </c>
      <c r="AC74" s="89">
        <f t="shared" si="27"/>
        <v>0.37047018013756949</v>
      </c>
      <c r="AE74" s="90">
        <v>64</v>
      </c>
      <c r="AF74" s="90">
        <f t="shared" si="17"/>
        <v>1.1170107212763709</v>
      </c>
      <c r="AG74" s="90">
        <f t="shared" si="15"/>
        <v>0.86905296780566754</v>
      </c>
      <c r="AH74" s="90">
        <f t="shared" si="16"/>
        <v>0.50209647472477403</v>
      </c>
      <c r="AJ74" s="94">
        <v>73</v>
      </c>
      <c r="AK74" s="94">
        <f t="shared" si="31"/>
        <v>1.2740903539558606</v>
      </c>
      <c r="AL74" s="94">
        <f t="shared" si="18"/>
        <v>0.70847707655844805</v>
      </c>
      <c r="AM74" s="94">
        <f t="shared" si="19"/>
        <v>0.62440587386351831</v>
      </c>
      <c r="AO74" s="95">
        <v>73</v>
      </c>
      <c r="AP74" s="95">
        <f t="shared" si="32"/>
        <v>1.2740903539558606</v>
      </c>
      <c r="AQ74" s="95">
        <f t="shared" si="20"/>
        <v>0.72066540153151726</v>
      </c>
      <c r="AR74" s="95">
        <f t="shared" si="21"/>
        <v>0.89119736435423857</v>
      </c>
    </row>
    <row r="75" spans="1:44" x14ac:dyDescent="0.35">
      <c r="P75" s="88">
        <v>74</v>
      </c>
      <c r="Q75" s="88">
        <f t="shared" si="28"/>
        <v>1.2915436464758039</v>
      </c>
      <c r="R75" s="88">
        <f t="shared" si="22"/>
        <v>0.33259654679465833</v>
      </c>
      <c r="S75" s="88">
        <f t="shared" si="23"/>
        <v>0.44137052511268171</v>
      </c>
      <c r="U75" s="62">
        <v>74</v>
      </c>
      <c r="V75" s="62">
        <f t="shared" si="29"/>
        <v>1.2915436464758039</v>
      </c>
      <c r="W75" s="62">
        <f t="shared" si="24"/>
        <v>1.8031776213555837</v>
      </c>
      <c r="X75" s="62">
        <f t="shared" si="25"/>
        <v>0.42223596477542674</v>
      </c>
      <c r="Z75" s="89">
        <v>74</v>
      </c>
      <c r="AA75" s="89">
        <f t="shared" si="30"/>
        <v>1.2915436464758039</v>
      </c>
      <c r="AB75" s="89">
        <f t="shared" si="26"/>
        <v>1.6147703289516731</v>
      </c>
      <c r="AC75" s="89">
        <f t="shared" si="27"/>
        <v>0.36821104303529489</v>
      </c>
      <c r="AE75" s="90">
        <v>65</v>
      </c>
      <c r="AF75" s="90">
        <f t="shared" si="17"/>
        <v>1.1344640137963142</v>
      </c>
      <c r="AG75" s="90">
        <f t="shared" si="15"/>
        <v>0.86934600369442938</v>
      </c>
      <c r="AH75" s="90">
        <f t="shared" si="16"/>
        <v>0.5014821122078873</v>
      </c>
      <c r="AJ75" s="94">
        <v>74</v>
      </c>
      <c r="AK75" s="94">
        <f t="shared" si="31"/>
        <v>1.2915436464758039</v>
      </c>
      <c r="AL75" s="94">
        <f t="shared" si="18"/>
        <v>0.70860100005783011</v>
      </c>
      <c r="AM75" s="94">
        <f t="shared" si="19"/>
        <v>0.6239875151408748</v>
      </c>
      <c r="AO75" s="95">
        <v>74</v>
      </c>
      <c r="AP75" s="95">
        <f t="shared" si="32"/>
        <v>1.2915436464758039</v>
      </c>
      <c r="AQ75" s="95">
        <f t="shared" si="20"/>
        <v>0.72078932503089932</v>
      </c>
      <c r="AR75" s="95">
        <f t="shared" si="21"/>
        <v>0.89077900563159507</v>
      </c>
    </row>
    <row r="76" spans="1:44" x14ac:dyDescent="0.35">
      <c r="P76" s="88">
        <v>75</v>
      </c>
      <c r="Q76" s="88">
        <f t="shared" si="28"/>
        <v>1.3089969389957472</v>
      </c>
      <c r="R76" s="88">
        <f t="shared" si="22"/>
        <v>0.33421033589601762</v>
      </c>
      <c r="S76" s="88">
        <f t="shared" si="23"/>
        <v>0.43555138960547213</v>
      </c>
      <c r="U76" s="62">
        <v>75</v>
      </c>
      <c r="V76" s="62">
        <f t="shared" si="29"/>
        <v>1.3089969389957472</v>
      </c>
      <c r="W76" s="62">
        <f t="shared" si="24"/>
        <v>1.8047214485016818</v>
      </c>
      <c r="X76" s="62">
        <f t="shared" si="25"/>
        <v>0.41666910392893441</v>
      </c>
      <c r="Z76" s="89">
        <v>75</v>
      </c>
      <c r="AA76" s="89">
        <f t="shared" si="30"/>
        <v>1.3089969389957472</v>
      </c>
      <c r="AB76" s="89">
        <f t="shared" si="26"/>
        <v>1.6153999865490243</v>
      </c>
      <c r="AC76" s="89">
        <f t="shared" si="27"/>
        <v>0.36594057108884032</v>
      </c>
      <c r="AE76" s="90">
        <v>66</v>
      </c>
      <c r="AF76" s="90">
        <f t="shared" si="17"/>
        <v>1.1519173063162575</v>
      </c>
      <c r="AG76" s="90">
        <f t="shared" si="15"/>
        <v>0.86962827284806155</v>
      </c>
      <c r="AH76" s="90">
        <f t="shared" si="16"/>
        <v>0.50086272907995621</v>
      </c>
      <c r="AJ76" s="94">
        <v>75</v>
      </c>
      <c r="AK76" s="94">
        <f t="shared" si="31"/>
        <v>1.3089969389957472</v>
      </c>
      <c r="AL76" s="94">
        <f t="shared" si="18"/>
        <v>0.70871760331659883</v>
      </c>
      <c r="AM76" s="94">
        <f t="shared" si="19"/>
        <v>0.62356705737301288</v>
      </c>
      <c r="AO76" s="95">
        <v>75</v>
      </c>
      <c r="AP76" s="95">
        <f t="shared" si="32"/>
        <v>1.3089969389957472</v>
      </c>
      <c r="AQ76" s="95">
        <f t="shared" si="20"/>
        <v>0.72090592828966804</v>
      </c>
      <c r="AR76" s="95">
        <f t="shared" si="21"/>
        <v>0.89035854786373314</v>
      </c>
    </row>
    <row r="77" spans="1:44" x14ac:dyDescent="0.35">
      <c r="P77" s="88">
        <v>76</v>
      </c>
      <c r="Q77" s="88">
        <f t="shared" si="28"/>
        <v>1.3264502315156905</v>
      </c>
      <c r="R77" s="88">
        <f t="shared" si="22"/>
        <v>0.33572232129149476</v>
      </c>
      <c r="S77" s="88">
        <f t="shared" si="23"/>
        <v>0.42970497587748496</v>
      </c>
      <c r="U77" s="62">
        <v>76</v>
      </c>
      <c r="V77" s="62">
        <f t="shared" si="29"/>
        <v>1.3264502315156905</v>
      </c>
      <c r="W77" s="62">
        <f t="shared" si="24"/>
        <v>1.8061678853973548</v>
      </c>
      <c r="X77" s="62">
        <f t="shared" si="25"/>
        <v>0.41107614744349003</v>
      </c>
      <c r="Z77" s="89">
        <v>76</v>
      </c>
      <c r="AA77" s="89">
        <f t="shared" si="30"/>
        <v>1.3264502315156905</v>
      </c>
      <c r="AB77" s="89">
        <f t="shared" si="26"/>
        <v>1.6159899230472596</v>
      </c>
      <c r="AC77" s="89">
        <f t="shared" si="27"/>
        <v>0.36365945590595516</v>
      </c>
      <c r="AE77" s="90">
        <v>67</v>
      </c>
      <c r="AF77" s="90">
        <f t="shared" si="17"/>
        <v>1.1693705988362009</v>
      </c>
      <c r="AG77" s="90">
        <f t="shared" ref="AG77:AG140" si="33">SIN(AF77)*$B$10+$E$4</f>
        <v>0.86989968928464523</v>
      </c>
      <c r="AH77" s="90">
        <f t="shared" ref="AH77:AH140" si="34">COS(AF77)*$B$10+$B$14</f>
        <v>0.50023851401108166</v>
      </c>
      <c r="AJ77" s="94">
        <v>76</v>
      </c>
      <c r="AK77" s="94">
        <f t="shared" si="31"/>
        <v>1.3264502315156905</v>
      </c>
      <c r="AL77" s="94">
        <f t="shared" si="18"/>
        <v>0.70882685081627206</v>
      </c>
      <c r="AM77" s="94">
        <f t="shared" si="19"/>
        <v>0.62314462863544151</v>
      </c>
      <c r="AO77" s="95">
        <v>76</v>
      </c>
      <c r="AP77" s="95">
        <f t="shared" si="32"/>
        <v>1.3264502315156905</v>
      </c>
      <c r="AQ77" s="95">
        <f t="shared" si="20"/>
        <v>0.72101517578934127</v>
      </c>
      <c r="AR77" s="95">
        <f t="shared" si="21"/>
        <v>0.88993611912616177</v>
      </c>
    </row>
    <row r="78" spans="1:44" x14ac:dyDescent="0.35">
      <c r="P78" s="88">
        <v>77</v>
      </c>
      <c r="Q78" s="88">
        <f t="shared" si="28"/>
        <v>1.3439035240356338</v>
      </c>
      <c r="R78" s="88">
        <f t="shared" si="22"/>
        <v>0.33713204241569139</v>
      </c>
      <c r="S78" s="88">
        <f t="shared" si="23"/>
        <v>0.42383306480297722</v>
      </c>
      <c r="U78" s="62">
        <v>77</v>
      </c>
      <c r="V78" s="62">
        <f t="shared" si="29"/>
        <v>1.3439035240356338</v>
      </c>
      <c r="W78" s="62">
        <f t="shared" si="24"/>
        <v>1.807516491443913</v>
      </c>
      <c r="X78" s="62">
        <f t="shared" si="25"/>
        <v>0.40545879898781934</v>
      </c>
      <c r="Z78" s="89">
        <v>77</v>
      </c>
      <c r="AA78" s="89">
        <f t="shared" si="30"/>
        <v>1.3439035240356338</v>
      </c>
      <c r="AB78" s="89">
        <f t="shared" si="26"/>
        <v>1.616539958746007</v>
      </c>
      <c r="AC78" s="89">
        <f t="shared" si="27"/>
        <v>0.36136839233642176</v>
      </c>
      <c r="AE78" s="90">
        <v>68</v>
      </c>
      <c r="AF78" s="90">
        <f t="shared" ref="AF78:AF141" si="35">RADIANS(AE78)</f>
        <v>1.1868238913561442</v>
      </c>
      <c r="AG78" s="90">
        <f t="shared" si="33"/>
        <v>0.87016017032810478</v>
      </c>
      <c r="AH78" s="90">
        <f t="shared" si="34"/>
        <v>0.49960965714322053</v>
      </c>
      <c r="AJ78" s="94">
        <v>77</v>
      </c>
      <c r="AK78" s="94">
        <f t="shared" si="31"/>
        <v>1.3439035240356338</v>
      </c>
      <c r="AL78" s="94">
        <f t="shared" si="18"/>
        <v>0.70892870927900309</v>
      </c>
      <c r="AM78" s="94">
        <f t="shared" si="19"/>
        <v>0.62272035760404654</v>
      </c>
      <c r="AO78" s="95">
        <v>77</v>
      </c>
      <c r="AP78" s="95">
        <f t="shared" si="32"/>
        <v>1.3439035240356338</v>
      </c>
      <c r="AQ78" s="95">
        <f t="shared" si="20"/>
        <v>0.7211170342520723</v>
      </c>
      <c r="AR78" s="95">
        <f t="shared" si="21"/>
        <v>0.8895118480947668</v>
      </c>
    </row>
    <row r="79" spans="1:44" x14ac:dyDescent="0.35">
      <c r="P79" s="88">
        <v>78</v>
      </c>
      <c r="Q79" s="88">
        <f t="shared" si="28"/>
        <v>1.3613568165555769</v>
      </c>
      <c r="R79" s="88">
        <f t="shared" si="22"/>
        <v>0.33843906985389671</v>
      </c>
      <c r="S79" s="88">
        <f t="shared" si="23"/>
        <v>0.41793744502294472</v>
      </c>
      <c r="U79" s="62">
        <v>78</v>
      </c>
      <c r="V79" s="62">
        <f t="shared" si="29"/>
        <v>1.3613568165555769</v>
      </c>
      <c r="W79" s="62">
        <f t="shared" si="24"/>
        <v>1.8087668558428898</v>
      </c>
      <c r="X79" s="62">
        <f t="shared" si="25"/>
        <v>0.39981876966067842</v>
      </c>
      <c r="Z79" s="89">
        <v>78</v>
      </c>
      <c r="AA79" s="89">
        <f t="shared" si="30"/>
        <v>1.3613568165555769</v>
      </c>
      <c r="AB79" s="89">
        <f t="shared" si="26"/>
        <v>1.6170499260990638</v>
      </c>
      <c r="AC79" s="89">
        <f t="shared" si="27"/>
        <v>0.35906807826039755</v>
      </c>
      <c r="AE79" s="90">
        <v>69</v>
      </c>
      <c r="AF79" s="90">
        <f t="shared" si="35"/>
        <v>1.2042771838760873</v>
      </c>
      <c r="AG79" s="90">
        <f t="shared" si="33"/>
        <v>0.87040963663339099</v>
      </c>
      <c r="AH79" s="90">
        <f t="shared" si="34"/>
        <v>0.4989763500322667</v>
      </c>
      <c r="AJ79" s="94">
        <v>78</v>
      </c>
      <c r="AK79" s="94">
        <f t="shared" si="31"/>
        <v>1.3613568165555769</v>
      </c>
      <c r="AL79" s="94">
        <f t="shared" si="18"/>
        <v>0.70902314767771735</v>
      </c>
      <c r="AM79" s="94">
        <f t="shared" si="19"/>
        <v>0.62229437351589389</v>
      </c>
      <c r="AO79" s="95">
        <v>78</v>
      </c>
      <c r="AP79" s="95">
        <f t="shared" si="32"/>
        <v>1.3613568165555769</v>
      </c>
      <c r="AQ79" s="95">
        <f t="shared" si="20"/>
        <v>0.72121147265078656</v>
      </c>
      <c r="AR79" s="95">
        <f t="shared" si="21"/>
        <v>0.88908586400661416</v>
      </c>
    </row>
    <row r="80" spans="1:44" x14ac:dyDescent="0.35">
      <c r="P80" s="88">
        <v>79</v>
      </c>
      <c r="Q80" s="88">
        <f t="shared" si="28"/>
        <v>1.3788101090755203</v>
      </c>
      <c r="R80" s="88">
        <f t="shared" si="22"/>
        <v>0.33964300547289172</v>
      </c>
      <c r="S80" s="88">
        <f t="shared" si="23"/>
        <v>0.41201991240028452</v>
      </c>
      <c r="U80" s="62">
        <v>79</v>
      </c>
      <c r="V80" s="62">
        <f t="shared" si="29"/>
        <v>1.3788101090755203</v>
      </c>
      <c r="W80" s="62">
        <f t="shared" si="24"/>
        <v>1.8099185977211769</v>
      </c>
      <c r="X80" s="62">
        <f t="shared" si="25"/>
        <v>0.39415777746963637</v>
      </c>
      <c r="Z80" s="89">
        <v>79</v>
      </c>
      <c r="AA80" s="89">
        <f t="shared" si="30"/>
        <v>1.3788101090755203</v>
      </c>
      <c r="AB80" s="89">
        <f t="shared" si="26"/>
        <v>1.6175196697654348</v>
      </c>
      <c r="AC80" s="89">
        <f t="shared" si="27"/>
        <v>0.35675921437583358</v>
      </c>
      <c r="AE80" s="90">
        <v>70</v>
      </c>
      <c r="AF80" s="90">
        <f t="shared" si="35"/>
        <v>1.2217304763960306</v>
      </c>
      <c r="AG80" s="90">
        <f t="shared" si="33"/>
        <v>0.87064801221065047</v>
      </c>
      <c r="AH80" s="90">
        <f t="shared" si="34"/>
        <v>0.49833878558970107</v>
      </c>
      <c r="AJ80" s="94">
        <v>79</v>
      </c>
      <c r="AK80" s="94">
        <f t="shared" si="31"/>
        <v>1.3788101090755203</v>
      </c>
      <c r="AL80" s="94">
        <f t="shared" si="18"/>
        <v>0.70911013724556371</v>
      </c>
      <c r="AM80" s="94">
        <f t="shared" si="19"/>
        <v>0.62186680612986345</v>
      </c>
      <c r="AO80" s="95">
        <v>79</v>
      </c>
      <c r="AP80" s="95">
        <f t="shared" si="32"/>
        <v>1.3788101090755203</v>
      </c>
      <c r="AQ80" s="95">
        <f t="shared" si="20"/>
        <v>0.72129846221863292</v>
      </c>
      <c r="AR80" s="95">
        <f t="shared" si="21"/>
        <v>0.88865829662058371</v>
      </c>
    </row>
    <row r="81" spans="16:44" x14ac:dyDescent="0.35">
      <c r="P81" s="88">
        <v>80</v>
      </c>
      <c r="Q81" s="88">
        <f t="shared" si="28"/>
        <v>1.3962634015954636</v>
      </c>
      <c r="R81" s="88">
        <f t="shared" si="22"/>
        <v>0.34074348254222397</v>
      </c>
      <c r="S81" s="88">
        <f t="shared" si="23"/>
        <v>0.40608226947275788</v>
      </c>
      <c r="U81" s="62">
        <v>80</v>
      </c>
      <c r="V81" s="62">
        <f t="shared" si="29"/>
        <v>1.3962634015954636</v>
      </c>
      <c r="W81" s="62">
        <f t="shared" si="24"/>
        <v>1.810971366247041</v>
      </c>
      <c r="X81" s="62">
        <f t="shared" si="25"/>
        <v>0.38847754680775398</v>
      </c>
      <c r="Z81" s="89">
        <v>80</v>
      </c>
      <c r="AA81" s="89">
        <f t="shared" si="30"/>
        <v>1.3962634015954636</v>
      </c>
      <c r="AB81" s="89">
        <f t="shared" si="26"/>
        <v>1.6179490466566482</v>
      </c>
      <c r="AC81" s="89">
        <f t="shared" si="27"/>
        <v>0.35444250398503563</v>
      </c>
      <c r="AE81" s="90">
        <v>71</v>
      </c>
      <c r="AF81" s="90">
        <f t="shared" si="35"/>
        <v>1.2391837689159739</v>
      </c>
      <c r="AG81" s="90">
        <f t="shared" si="33"/>
        <v>0.8708752244483734</v>
      </c>
      <c r="AH81" s="90">
        <f t="shared" si="34"/>
        <v>0.49769715802382908</v>
      </c>
      <c r="AJ81" s="94">
        <v>80</v>
      </c>
      <c r="AK81" s="94">
        <f t="shared" si="31"/>
        <v>1.3962634015954636</v>
      </c>
      <c r="AL81" s="94">
        <f t="shared" si="18"/>
        <v>0.70918965148467739</v>
      </c>
      <c r="AM81" s="94">
        <f t="shared" si="19"/>
        <v>0.62143778568712316</v>
      </c>
      <c r="AO81" s="95">
        <v>80</v>
      </c>
      <c r="AP81" s="95">
        <f t="shared" si="32"/>
        <v>1.3962634015954636</v>
      </c>
      <c r="AQ81" s="95">
        <f t="shared" si="20"/>
        <v>0.72137797645774659</v>
      </c>
      <c r="AR81" s="95">
        <f t="shared" si="21"/>
        <v>0.88822927617784342</v>
      </c>
    </row>
    <row r="82" spans="16:44" x14ac:dyDescent="0.35">
      <c r="P82" s="88">
        <v>81</v>
      </c>
      <c r="Q82" s="88">
        <f t="shared" si="28"/>
        <v>1.4137166941154069</v>
      </c>
      <c r="R82" s="88">
        <f t="shared" si="22"/>
        <v>0.34174016584591765</v>
      </c>
      <c r="S82" s="88">
        <f t="shared" si="23"/>
        <v>0.40012632490391986</v>
      </c>
      <c r="U82" s="62">
        <v>81</v>
      </c>
      <c r="V82" s="62">
        <f t="shared" si="29"/>
        <v>1.4137166941154069</v>
      </c>
      <c r="W82" s="62">
        <f t="shared" si="24"/>
        <v>1.8119248407369908</v>
      </c>
      <c r="X82" s="62">
        <f t="shared" si="25"/>
        <v>0.38277980792831645</v>
      </c>
      <c r="Z82" s="89">
        <v>81</v>
      </c>
      <c r="AA82" s="89">
        <f t="shared" si="30"/>
        <v>1.4137166941154069</v>
      </c>
      <c r="AB82" s="89">
        <f t="shared" si="26"/>
        <v>1.6183379259803437</v>
      </c>
      <c r="AC82" s="89">
        <f t="shared" si="27"/>
        <v>0.3521186527804312</v>
      </c>
      <c r="AE82" s="90">
        <v>72</v>
      </c>
      <c r="AF82" s="90">
        <f t="shared" si="35"/>
        <v>1.2566370614359172</v>
      </c>
      <c r="AG82" s="90">
        <f t="shared" si="33"/>
        <v>0.87109120413551111</v>
      </c>
      <c r="AH82" s="90">
        <f t="shared" si="34"/>
        <v>0.49705166278062296</v>
      </c>
      <c r="AJ82" s="94">
        <v>81</v>
      </c>
      <c r="AK82" s="94">
        <f t="shared" si="31"/>
        <v>1.4137166941154069</v>
      </c>
      <c r="AL82" s="94">
        <f t="shared" si="18"/>
        <v>0.70926166617425057</v>
      </c>
      <c r="AM82" s="94">
        <f t="shared" si="19"/>
        <v>0.62100744287145559</v>
      </c>
      <c r="AO82" s="95">
        <v>81</v>
      </c>
      <c r="AP82" s="95">
        <f t="shared" si="32"/>
        <v>1.4137166941154069</v>
      </c>
      <c r="AQ82" s="95">
        <f t="shared" si="20"/>
        <v>0.72144999114731978</v>
      </c>
      <c r="AR82" s="95">
        <f t="shared" si="21"/>
        <v>0.88779893336217586</v>
      </c>
    </row>
    <row r="83" spans="16:44" x14ac:dyDescent="0.35">
      <c r="P83" s="88">
        <v>82</v>
      </c>
      <c r="Q83" s="88">
        <f t="shared" si="28"/>
        <v>1.4311699866353502</v>
      </c>
      <c r="R83" s="88">
        <f t="shared" si="22"/>
        <v>0.3426327517845833</v>
      </c>
      <c r="S83" s="88">
        <f t="shared" si="23"/>
        <v>0.39415389293218261</v>
      </c>
      <c r="U83" s="62">
        <v>82</v>
      </c>
      <c r="V83" s="62">
        <f t="shared" si="29"/>
        <v>1.4311699866353502</v>
      </c>
      <c r="W83" s="62">
        <f t="shared" si="24"/>
        <v>1.81277873075346</v>
      </c>
      <c r="X83" s="62">
        <f t="shared" si="25"/>
        <v>0.37706629641778167</v>
      </c>
      <c r="Z83" s="89">
        <v>82</v>
      </c>
      <c r="AA83" s="89">
        <f t="shared" si="30"/>
        <v>1.4311699866353502</v>
      </c>
      <c r="AB83" s="89">
        <f t="shared" si="26"/>
        <v>1.6186861892801121</v>
      </c>
      <c r="AC83" s="89">
        <f t="shared" si="27"/>
        <v>0.34978836862960888</v>
      </c>
      <c r="AE83" s="90">
        <v>73</v>
      </c>
      <c r="AF83" s="90">
        <f t="shared" si="35"/>
        <v>1.2740903539558606</v>
      </c>
      <c r="AG83" s="90">
        <f t="shared" si="33"/>
        <v>0.87129588548255843</v>
      </c>
      <c r="AH83" s="90">
        <f t="shared" si="34"/>
        <v>0.49640249648418672</v>
      </c>
      <c r="AJ83" s="94">
        <v>82</v>
      </c>
      <c r="AK83" s="94">
        <f t="shared" si="31"/>
        <v>1.4311699866353502</v>
      </c>
      <c r="AL83" s="94">
        <f t="shared" si="18"/>
        <v>0.70932615937791144</v>
      </c>
      <c r="AM83" s="94">
        <f t="shared" si="19"/>
        <v>0.62057590876945146</v>
      </c>
      <c r="AO83" s="95">
        <v>82</v>
      </c>
      <c r="AP83" s="95">
        <f t="shared" si="32"/>
        <v>1.4311699866353502</v>
      </c>
      <c r="AQ83" s="95">
        <f t="shared" si="20"/>
        <v>0.72151448435098064</v>
      </c>
      <c r="AR83" s="95">
        <f t="shared" si="21"/>
        <v>0.88736739926017172</v>
      </c>
    </row>
    <row r="84" spans="16:44" x14ac:dyDescent="0.35">
      <c r="P84" s="88">
        <v>83</v>
      </c>
      <c r="Q84" s="88">
        <f t="shared" si="28"/>
        <v>1.4486232791552935</v>
      </c>
      <c r="R84" s="88">
        <f t="shared" si="22"/>
        <v>0.34342096846789738</v>
      </c>
      <c r="S84" s="88">
        <f t="shared" si="23"/>
        <v>0.38816679281818101</v>
      </c>
      <c r="U84" s="62">
        <v>83</v>
      </c>
      <c r="V84" s="62">
        <f t="shared" si="29"/>
        <v>1.4486232791552935</v>
      </c>
      <c r="W84" s="62">
        <f t="shared" si="24"/>
        <v>1.8135327761932776</v>
      </c>
      <c r="X84" s="62">
        <f t="shared" si="25"/>
        <v>0.37133875266710381</v>
      </c>
      <c r="Z84" s="89">
        <v>83</v>
      </c>
      <c r="AA84" s="89">
        <f t="shared" si="30"/>
        <v>1.4486232791552935</v>
      </c>
      <c r="AB84" s="89">
        <f t="shared" si="26"/>
        <v>1.6189937304715785</v>
      </c>
      <c r="AC84" s="89">
        <f t="shared" si="27"/>
        <v>0.34745236135969493</v>
      </c>
      <c r="AE84" s="90">
        <v>74</v>
      </c>
      <c r="AF84" s="90">
        <f t="shared" si="35"/>
        <v>1.2915436464758039</v>
      </c>
      <c r="AG84" s="90">
        <f t="shared" si="33"/>
        <v>0.87148920614159453</v>
      </c>
      <c r="AH84" s="90">
        <f t="shared" si="34"/>
        <v>0.49574985687686296</v>
      </c>
      <c r="AJ84" s="94">
        <v>83</v>
      </c>
      <c r="AK84" s="94">
        <f t="shared" si="31"/>
        <v>1.4486232791552935</v>
      </c>
      <c r="AL84" s="94">
        <f t="shared" si="18"/>
        <v>0.70938311145040522</v>
      </c>
      <c r="AM84" s="94">
        <f t="shared" si="19"/>
        <v>0.6201433148305785</v>
      </c>
      <c r="AO84" s="95">
        <v>83</v>
      </c>
      <c r="AP84" s="95">
        <f t="shared" si="32"/>
        <v>1.4486232791552935</v>
      </c>
      <c r="AQ84" s="95">
        <f t="shared" si="20"/>
        <v>0.72157143642347443</v>
      </c>
      <c r="AR84" s="95">
        <f t="shared" si="21"/>
        <v>0.88693480532129876</v>
      </c>
    </row>
    <row r="85" spans="16:44" x14ac:dyDescent="0.35">
      <c r="P85" s="88">
        <v>84</v>
      </c>
      <c r="Q85" s="88">
        <f t="shared" si="28"/>
        <v>1.4660765716752369</v>
      </c>
      <c r="R85" s="88">
        <f t="shared" si="22"/>
        <v>0.34410457579742254</v>
      </c>
      <c r="S85" s="88">
        <f t="shared" si="23"/>
        <v>0.3821668482906081</v>
      </c>
      <c r="U85" s="62">
        <v>84</v>
      </c>
      <c r="V85" s="62">
        <f t="shared" si="29"/>
        <v>1.4660765716752369</v>
      </c>
      <c r="W85" s="62">
        <f t="shared" si="24"/>
        <v>1.8141867473668984</v>
      </c>
      <c r="X85" s="62">
        <f t="shared" si="25"/>
        <v>0.36559892134159333</v>
      </c>
      <c r="Z85" s="89">
        <v>84</v>
      </c>
      <c r="AA85" s="89">
        <f t="shared" si="30"/>
        <v>1.4660765716752369</v>
      </c>
      <c r="AB85" s="89">
        <f t="shared" si="26"/>
        <v>1.619260455874717</v>
      </c>
      <c r="AC85" s="89">
        <f t="shared" si="27"/>
        <v>0.34511134254113324</v>
      </c>
      <c r="AE85" s="90">
        <v>75</v>
      </c>
      <c r="AF85" s="90">
        <f t="shared" si="35"/>
        <v>1.3089969389957472</v>
      </c>
      <c r="AG85" s="90">
        <f t="shared" si="33"/>
        <v>0.87167110722527374</v>
      </c>
      <c r="AH85" s="90">
        <f t="shared" si="34"/>
        <v>0.49509394275899832</v>
      </c>
      <c r="AJ85" s="94">
        <v>84</v>
      </c>
      <c r="AK85" s="94">
        <f t="shared" si="31"/>
        <v>1.4660765716752369</v>
      </c>
      <c r="AL85" s="94">
        <f t="shared" si="18"/>
        <v>0.70943250504357902</v>
      </c>
      <c r="AM85" s="94">
        <f t="shared" si="19"/>
        <v>0.61970979282714123</v>
      </c>
      <c r="AO85" s="95">
        <v>84</v>
      </c>
      <c r="AP85" s="95">
        <f t="shared" si="32"/>
        <v>1.4660765716752369</v>
      </c>
      <c r="AQ85" s="95">
        <f t="shared" si="20"/>
        <v>0.72162083001664823</v>
      </c>
      <c r="AR85" s="95">
        <f t="shared" si="21"/>
        <v>0.88650128331786149</v>
      </c>
    </row>
    <row r="86" spans="16:44" x14ac:dyDescent="0.35">
      <c r="P86" s="88">
        <v>85</v>
      </c>
      <c r="Q86" s="88">
        <f t="shared" si="28"/>
        <v>1.4835298641951802</v>
      </c>
      <c r="R86" s="88">
        <f t="shared" si="22"/>
        <v>0.34468336553974394</v>
      </c>
      <c r="S86" s="88">
        <f t="shared" si="23"/>
        <v>0.37615588699068969</v>
      </c>
      <c r="U86" s="62">
        <v>85</v>
      </c>
      <c r="V86" s="62">
        <f t="shared" si="29"/>
        <v>1.4835298641951802</v>
      </c>
      <c r="W86" s="62">
        <f t="shared" si="24"/>
        <v>1.814740445068368</v>
      </c>
      <c r="X86" s="62">
        <f t="shared" si="25"/>
        <v>0.35984855084947487</v>
      </c>
      <c r="Z86" s="89">
        <v>85</v>
      </c>
      <c r="AA86" s="89">
        <f t="shared" si="30"/>
        <v>1.4835298641951802</v>
      </c>
      <c r="AB86" s="89">
        <f t="shared" si="26"/>
        <v>1.6194862842423858</v>
      </c>
      <c r="AC86" s="89">
        <f t="shared" si="27"/>
        <v>0.34276602527093386</v>
      </c>
      <c r="AE86" s="90">
        <v>76</v>
      </c>
      <c r="AF86" s="90">
        <f t="shared" si="35"/>
        <v>1.3264502315156905</v>
      </c>
      <c r="AG86" s="90">
        <f t="shared" si="33"/>
        <v>0.871841533324764</v>
      </c>
      <c r="AH86" s="90">
        <f t="shared" si="34"/>
        <v>0.49443495392838704</v>
      </c>
      <c r="AJ86" s="94">
        <v>85</v>
      </c>
      <c r="AK86" s="94">
        <f t="shared" si="31"/>
        <v>1.4835298641951802</v>
      </c>
      <c r="AL86" s="94">
        <f t="shared" si="18"/>
        <v>0.70947432511166575</v>
      </c>
      <c r="AM86" s="94">
        <f t="shared" si="19"/>
        <v>0.61927547481414136</v>
      </c>
      <c r="AO86" s="95">
        <v>85</v>
      </c>
      <c r="AP86" s="95">
        <f t="shared" si="32"/>
        <v>1.4835298641951802</v>
      </c>
      <c r="AQ86" s="95">
        <f t="shared" si="20"/>
        <v>0.72166265008473496</v>
      </c>
      <c r="AR86" s="95">
        <f t="shared" si="21"/>
        <v>0.88606696530486162</v>
      </c>
    </row>
    <row r="87" spans="16:44" x14ac:dyDescent="0.35">
      <c r="P87" s="88">
        <v>86</v>
      </c>
      <c r="Q87" s="88">
        <f t="shared" si="28"/>
        <v>1.5009831567151235</v>
      </c>
      <c r="R87" s="88">
        <f t="shared" si="22"/>
        <v>0.34515716138989916</v>
      </c>
      <c r="S87" s="88">
        <f t="shared" si="23"/>
        <v>0.37013573991546733</v>
      </c>
      <c r="U87" s="62">
        <v>86</v>
      </c>
      <c r="V87" s="62">
        <f t="shared" si="29"/>
        <v>1.5009831567151235</v>
      </c>
      <c r="W87" s="62">
        <f t="shared" si="24"/>
        <v>1.8151937006360019</v>
      </c>
      <c r="X87" s="62">
        <f t="shared" si="25"/>
        <v>0.35408939280930546</v>
      </c>
      <c r="Z87" s="89">
        <v>86</v>
      </c>
      <c r="AA87" s="89">
        <f t="shared" si="30"/>
        <v>1.5009831567151235</v>
      </c>
      <c r="AB87" s="89">
        <f t="shared" si="26"/>
        <v>1.6196711467850764</v>
      </c>
      <c r="AC87" s="89">
        <f t="shared" si="27"/>
        <v>0.34041712395545692</v>
      </c>
      <c r="AE87" s="90">
        <v>77</v>
      </c>
      <c r="AF87" s="90">
        <f t="shared" si="35"/>
        <v>1.3439035240356338</v>
      </c>
      <c r="AG87" s="90">
        <f t="shared" si="33"/>
        <v>0.87200043252662429</v>
      </c>
      <c r="AH87" s="90">
        <f t="shared" si="34"/>
        <v>0.4937730911194107</v>
      </c>
      <c r="AJ87" s="94">
        <v>86</v>
      </c>
      <c r="AK87" s="94">
        <f t="shared" si="31"/>
        <v>1.5009831567151235</v>
      </c>
      <c r="AL87" s="94">
        <f t="shared" si="18"/>
        <v>0.70950855891586773</v>
      </c>
      <c r="AM87" s="94">
        <f t="shared" si="19"/>
        <v>0.61884049308905298</v>
      </c>
      <c r="AO87" s="95">
        <v>86</v>
      </c>
      <c r="AP87" s="95">
        <f t="shared" si="32"/>
        <v>1.5009831567151235</v>
      </c>
      <c r="AQ87" s="95">
        <f t="shared" si="20"/>
        <v>0.72169688388893694</v>
      </c>
      <c r="AR87" s="95">
        <f t="shared" si="21"/>
        <v>0.88563198357977324</v>
      </c>
    </row>
    <row r="88" spans="16:44" x14ac:dyDescent="0.35">
      <c r="P88" s="88">
        <v>87</v>
      </c>
      <c r="Q88" s="88">
        <f t="shared" si="28"/>
        <v>1.5184364492350666</v>
      </c>
      <c r="R88" s="88">
        <f t="shared" si="22"/>
        <v>0.3455258190250825</v>
      </c>
      <c r="S88" s="88">
        <f t="shared" si="23"/>
        <v>0.36410824086005861</v>
      </c>
      <c r="U88" s="62">
        <v>87</v>
      </c>
      <c r="V88" s="62">
        <f t="shared" si="29"/>
        <v>1.5184364492350666</v>
      </c>
      <c r="W88" s="62">
        <f t="shared" si="24"/>
        <v>1.815546376003764</v>
      </c>
      <c r="X88" s="62">
        <f t="shared" si="25"/>
        <v>0.34832320151641449</v>
      </c>
      <c r="Z88" s="89">
        <v>87</v>
      </c>
      <c r="AA88" s="89">
        <f t="shared" si="30"/>
        <v>1.5184364492350666</v>
      </c>
      <c r="AB88" s="89">
        <f t="shared" si="26"/>
        <v>1.6198149871918677</v>
      </c>
      <c r="AC88" s="89">
        <f t="shared" si="27"/>
        <v>0.33806535409279748</v>
      </c>
      <c r="AE88" s="90">
        <v>78</v>
      </c>
      <c r="AF88" s="90">
        <f t="shared" si="35"/>
        <v>1.3613568165555769</v>
      </c>
      <c r="AG88" s="90">
        <f t="shared" si="33"/>
        <v>0.87214775642861853</v>
      </c>
      <c r="AH88" s="90">
        <f t="shared" si="34"/>
        <v>0.49310855594189262</v>
      </c>
      <c r="AJ88" s="94">
        <v>87</v>
      </c>
      <c r="AK88" s="94">
        <f t="shared" si="31"/>
        <v>1.5184364492350666</v>
      </c>
      <c r="AL88" s="94">
        <f t="shared" si="18"/>
        <v>0.70953519602823656</v>
      </c>
      <c r="AM88" s="94">
        <f t="shared" si="19"/>
        <v>0.61840498015152345</v>
      </c>
      <c r="AO88" s="95">
        <v>87</v>
      </c>
      <c r="AP88" s="95">
        <f t="shared" si="32"/>
        <v>1.5184364492350666</v>
      </c>
      <c r="AQ88" s="95">
        <f t="shared" si="20"/>
        <v>0.72172352100130577</v>
      </c>
      <c r="AR88" s="95">
        <f t="shared" si="21"/>
        <v>0.88519647064224372</v>
      </c>
    </row>
    <row r="89" spans="16:44" x14ac:dyDescent="0.35">
      <c r="P89" s="88">
        <v>88</v>
      </c>
      <c r="Q89" s="88">
        <f t="shared" si="28"/>
        <v>1.5358897417550099</v>
      </c>
      <c r="R89" s="88">
        <f t="shared" si="22"/>
        <v>0.34578922614860713</v>
      </c>
      <c r="S89" s="88">
        <f t="shared" si="23"/>
        <v>0.35807522585906537</v>
      </c>
      <c r="U89" s="62">
        <v>88</v>
      </c>
      <c r="V89" s="62">
        <f t="shared" si="29"/>
        <v>1.5358897417550099</v>
      </c>
      <c r="W89" s="62">
        <f t="shared" si="24"/>
        <v>1.8157983637433208</v>
      </c>
      <c r="X89" s="62">
        <f t="shared" si="25"/>
        <v>0.34255173340852785</v>
      </c>
      <c r="Z89" s="89">
        <v>88</v>
      </c>
      <c r="AA89" s="89">
        <f t="shared" si="30"/>
        <v>1.5358897417550099</v>
      </c>
      <c r="AB89" s="89">
        <f t="shared" si="26"/>
        <v>1.6199177616475779</v>
      </c>
      <c r="AC89" s="89">
        <f t="shared" si="27"/>
        <v>0.33571143205483767</v>
      </c>
      <c r="AE89" s="90">
        <v>79</v>
      </c>
      <c r="AF89" s="90">
        <f t="shared" si="35"/>
        <v>1.3788101090755203</v>
      </c>
      <c r="AG89" s="90">
        <f t="shared" si="33"/>
        <v>0.87228346015445901</v>
      </c>
      <c r="AH89" s="90">
        <f t="shared" si="34"/>
        <v>0.49244155081968521</v>
      </c>
      <c r="AJ89" s="94">
        <v>88</v>
      </c>
      <c r="AK89" s="94">
        <f t="shared" si="31"/>
        <v>1.5358897417550099</v>
      </c>
      <c r="AL89" s="94">
        <f t="shared" si="18"/>
        <v>0.7095542283348496</v>
      </c>
      <c r="AM89" s="94">
        <f t="shared" si="19"/>
        <v>0.61796906866301238</v>
      </c>
      <c r="AO89" s="95">
        <v>88</v>
      </c>
      <c r="AP89" s="95">
        <f t="shared" si="32"/>
        <v>1.5358897417550099</v>
      </c>
      <c r="AQ89" s="95">
        <f t="shared" si="20"/>
        <v>0.72174255330791881</v>
      </c>
      <c r="AR89" s="95">
        <f t="shared" si="21"/>
        <v>0.88476055915373264</v>
      </c>
    </row>
    <row r="90" spans="16:44" x14ac:dyDescent="0.35">
      <c r="P90" s="88">
        <v>89</v>
      </c>
      <c r="Q90" s="88">
        <f t="shared" si="28"/>
        <v>1.5533430342749532</v>
      </c>
      <c r="R90" s="88">
        <f t="shared" si="22"/>
        <v>0.34594730252411138</v>
      </c>
      <c r="S90" s="88">
        <f t="shared" si="23"/>
        <v>0.35203853262730012</v>
      </c>
      <c r="U90" s="62">
        <v>89</v>
      </c>
      <c r="V90" s="62">
        <f t="shared" si="29"/>
        <v>1.5533430342749532</v>
      </c>
      <c r="W90" s="62">
        <f t="shared" si="24"/>
        <v>1.8159495870967657</v>
      </c>
      <c r="X90" s="62">
        <f t="shared" si="25"/>
        <v>0.33677674653074091</v>
      </c>
      <c r="Z90" s="89">
        <v>89</v>
      </c>
      <c r="AA90" s="89">
        <f t="shared" si="30"/>
        <v>1.5533430342749532</v>
      </c>
      <c r="AB90" s="89">
        <f t="shared" si="26"/>
        <v>1.6199794388461128</v>
      </c>
      <c r="AC90" s="89">
        <f t="shared" si="27"/>
        <v>0.33335607486903329</v>
      </c>
      <c r="AE90" s="90">
        <v>80</v>
      </c>
      <c r="AF90" s="90">
        <f t="shared" si="35"/>
        <v>1.3962634015954636</v>
      </c>
      <c r="AG90" s="90">
        <f t="shared" si="33"/>
        <v>0.87240750236747622</v>
      </c>
      <c r="AH90" s="90">
        <f t="shared" si="34"/>
        <v>0.49177227892901026</v>
      </c>
      <c r="AJ90" s="94">
        <v>89</v>
      </c>
      <c r="AK90" s="94">
        <f t="shared" si="31"/>
        <v>1.5533430342749532</v>
      </c>
      <c r="AL90" s="94">
        <f t="shared" si="18"/>
        <v>0.70956565003828198</v>
      </c>
      <c r="AM90" s="94">
        <f t="shared" si="19"/>
        <v>0.6175328914063819</v>
      </c>
      <c r="AO90" s="95">
        <v>89</v>
      </c>
      <c r="AP90" s="95">
        <f t="shared" si="32"/>
        <v>1.5533430342749532</v>
      </c>
      <c r="AQ90" s="95">
        <f t="shared" si="20"/>
        <v>0.72175397501135119</v>
      </c>
      <c r="AR90" s="95">
        <f t="shared" si="21"/>
        <v>0.88432438189710216</v>
      </c>
    </row>
    <row r="91" spans="16:44" x14ac:dyDescent="0.35">
      <c r="P91" s="88">
        <v>90</v>
      </c>
      <c r="Q91" s="88">
        <f t="shared" si="28"/>
        <v>1.5707963267948966</v>
      </c>
      <c r="R91" s="88">
        <f t="shared" si="22"/>
        <v>0.34599999999999997</v>
      </c>
      <c r="S91" s="88">
        <f t="shared" si="23"/>
        <v>0.34599999999999997</v>
      </c>
      <c r="U91" s="62">
        <v>90</v>
      </c>
      <c r="V91" s="62">
        <f t="shared" si="29"/>
        <v>1.5707963267948966</v>
      </c>
      <c r="W91" s="62">
        <f t="shared" si="24"/>
        <v>1.8160000000000001</v>
      </c>
      <c r="X91" s="62">
        <f t="shared" si="25"/>
        <v>0.33100000000000002</v>
      </c>
      <c r="Z91" s="89">
        <v>90</v>
      </c>
      <c r="AA91" s="89">
        <f t="shared" si="30"/>
        <v>1.5707963267948966</v>
      </c>
      <c r="AB91" s="89">
        <f t="shared" si="26"/>
        <v>1.62</v>
      </c>
      <c r="AC91" s="89">
        <f t="shared" si="27"/>
        <v>0.33100000000000002</v>
      </c>
      <c r="AE91" s="90">
        <v>81</v>
      </c>
      <c r="AF91" s="90">
        <f t="shared" si="35"/>
        <v>1.4137166941154069</v>
      </c>
      <c r="AG91" s="90">
        <f t="shared" si="33"/>
        <v>0.87251984528321047</v>
      </c>
      <c r="AH91" s="90">
        <f t="shared" si="34"/>
        <v>0.49110094413656902</v>
      </c>
      <c r="AJ91" s="94">
        <v>90</v>
      </c>
      <c r="AK91" s="94">
        <f t="shared" si="31"/>
        <v>1.5707963267948966</v>
      </c>
      <c r="AL91" s="94">
        <f t="shared" si="18"/>
        <v>0.70956945765937218</v>
      </c>
      <c r="AM91" s="94">
        <f t="shared" si="19"/>
        <v>0.61709658124544986</v>
      </c>
      <c r="AO91" s="95">
        <v>90</v>
      </c>
      <c r="AP91" s="95">
        <f t="shared" si="32"/>
        <v>1.5707963267948966</v>
      </c>
      <c r="AQ91" s="95">
        <f t="shared" si="20"/>
        <v>0.72175778263244139</v>
      </c>
      <c r="AR91" s="95">
        <f t="shared" si="21"/>
        <v>0.88388807173617012</v>
      </c>
    </row>
    <row r="92" spans="16:44" x14ac:dyDescent="0.35">
      <c r="P92" s="88">
        <v>91</v>
      </c>
      <c r="Q92" s="88">
        <f t="shared" si="28"/>
        <v>1.5882496193148399</v>
      </c>
      <c r="R92" s="88">
        <f t="shared" si="22"/>
        <v>0.34594730252411138</v>
      </c>
      <c r="S92" s="88">
        <f t="shared" si="23"/>
        <v>0.33996146737269989</v>
      </c>
      <c r="U92" s="62">
        <v>91</v>
      </c>
      <c r="V92" s="62">
        <f t="shared" si="29"/>
        <v>1.5882496193148399</v>
      </c>
      <c r="W92" s="62">
        <f t="shared" si="24"/>
        <v>1.8159495870967657</v>
      </c>
      <c r="X92" s="62">
        <f t="shared" si="25"/>
        <v>0.32522325346925918</v>
      </c>
      <c r="Z92" s="89">
        <v>91</v>
      </c>
      <c r="AA92" s="89">
        <f t="shared" si="30"/>
        <v>1.5882496193148399</v>
      </c>
      <c r="AB92" s="89">
        <f t="shared" si="26"/>
        <v>1.6199794388461128</v>
      </c>
      <c r="AC92" s="89">
        <f t="shared" si="27"/>
        <v>0.32864392513096674</v>
      </c>
      <c r="AE92" s="90">
        <v>82</v>
      </c>
      <c r="AF92" s="90">
        <f t="shared" si="35"/>
        <v>1.4311699866353502</v>
      </c>
      <c r="AG92" s="90">
        <f t="shared" si="33"/>
        <v>0.87262045468092131</v>
      </c>
      <c r="AH92" s="90">
        <f t="shared" si="34"/>
        <v>0.49042775093744256</v>
      </c>
      <c r="AJ92" s="94">
        <v>91</v>
      </c>
      <c r="AK92" s="94">
        <f t="shared" si="31"/>
        <v>1.5882496193148399</v>
      </c>
      <c r="AL92" s="94">
        <f t="shared" si="18"/>
        <v>0.70956565003828198</v>
      </c>
      <c r="AM92" s="94">
        <f t="shared" si="19"/>
        <v>0.61666027108451782</v>
      </c>
      <c r="AO92" s="95">
        <v>91</v>
      </c>
      <c r="AP92" s="95">
        <f t="shared" si="32"/>
        <v>1.5882496193148399</v>
      </c>
      <c r="AQ92" s="95">
        <f t="shared" si="20"/>
        <v>0.72175397501135119</v>
      </c>
      <c r="AR92" s="95">
        <f t="shared" si="21"/>
        <v>0.88345176157523808</v>
      </c>
    </row>
    <row r="93" spans="16:44" x14ac:dyDescent="0.35">
      <c r="P93" s="88">
        <v>92</v>
      </c>
      <c r="Q93" s="88">
        <f t="shared" si="28"/>
        <v>1.6057029118347832</v>
      </c>
      <c r="R93" s="88">
        <f t="shared" si="22"/>
        <v>0.34578922614860713</v>
      </c>
      <c r="S93" s="88">
        <f t="shared" si="23"/>
        <v>0.33392477414093463</v>
      </c>
      <c r="U93" s="62">
        <v>92</v>
      </c>
      <c r="V93" s="62">
        <f t="shared" si="29"/>
        <v>1.6057029118347832</v>
      </c>
      <c r="W93" s="62">
        <f t="shared" si="24"/>
        <v>1.8157983637433208</v>
      </c>
      <c r="X93" s="62">
        <f t="shared" si="25"/>
        <v>0.31944826659147219</v>
      </c>
      <c r="Z93" s="89">
        <v>92</v>
      </c>
      <c r="AA93" s="89">
        <f t="shared" si="30"/>
        <v>1.6057029118347832</v>
      </c>
      <c r="AB93" s="89">
        <f t="shared" si="26"/>
        <v>1.6199177616475779</v>
      </c>
      <c r="AC93" s="89">
        <f t="shared" si="27"/>
        <v>0.32628856794516237</v>
      </c>
      <c r="AE93" s="90">
        <v>83</v>
      </c>
      <c r="AF93" s="90">
        <f t="shared" si="35"/>
        <v>1.4486232791552935</v>
      </c>
      <c r="AG93" s="90">
        <f t="shared" si="33"/>
        <v>0.87270929991401158</v>
      </c>
      <c r="AH93" s="90">
        <f t="shared" si="34"/>
        <v>0.48975290439280073</v>
      </c>
      <c r="AJ93" s="94">
        <v>92</v>
      </c>
      <c r="AK93" s="94">
        <f t="shared" si="31"/>
        <v>1.6057029118347832</v>
      </c>
      <c r="AL93" s="94">
        <f t="shared" si="18"/>
        <v>0.7095542283348496</v>
      </c>
      <c r="AM93" s="94">
        <f t="shared" si="19"/>
        <v>0.61622409382788734</v>
      </c>
      <c r="AO93" s="95">
        <v>92</v>
      </c>
      <c r="AP93" s="95">
        <f t="shared" si="32"/>
        <v>1.6057029118347832</v>
      </c>
      <c r="AQ93" s="95">
        <f t="shared" si="20"/>
        <v>0.72174255330791881</v>
      </c>
      <c r="AR93" s="95">
        <f t="shared" si="21"/>
        <v>0.8830155843186076</v>
      </c>
    </row>
    <row r="94" spans="16:44" x14ac:dyDescent="0.35">
      <c r="P94" s="88">
        <v>93</v>
      </c>
      <c r="Q94" s="88">
        <f t="shared" si="28"/>
        <v>1.6231562043547265</v>
      </c>
      <c r="R94" s="88">
        <f t="shared" si="22"/>
        <v>0.3455258190250825</v>
      </c>
      <c r="S94" s="88">
        <f t="shared" si="23"/>
        <v>0.3278917591399414</v>
      </c>
      <c r="U94" s="62">
        <v>93</v>
      </c>
      <c r="V94" s="62">
        <f t="shared" si="29"/>
        <v>1.6231562043547265</v>
      </c>
      <c r="W94" s="62">
        <f t="shared" si="24"/>
        <v>1.815546376003764</v>
      </c>
      <c r="X94" s="62">
        <f t="shared" si="25"/>
        <v>0.31367679848358559</v>
      </c>
      <c r="Z94" s="89">
        <v>93</v>
      </c>
      <c r="AA94" s="89">
        <f t="shared" si="30"/>
        <v>1.6231562043547265</v>
      </c>
      <c r="AB94" s="89">
        <f t="shared" si="26"/>
        <v>1.6198149871918677</v>
      </c>
      <c r="AC94" s="89">
        <f t="shared" si="27"/>
        <v>0.32393464590720261</v>
      </c>
      <c r="AE94" s="90">
        <v>84</v>
      </c>
      <c r="AF94" s="90">
        <f t="shared" si="35"/>
        <v>1.4660765716752369</v>
      </c>
      <c r="AG94" s="90">
        <f t="shared" si="33"/>
        <v>0.87278635391936277</v>
      </c>
      <c r="AH94" s="90">
        <f t="shared" si="34"/>
        <v>0.48907661006743847</v>
      </c>
      <c r="AJ94" s="94">
        <v>93</v>
      </c>
      <c r="AK94" s="94">
        <f t="shared" si="31"/>
        <v>1.6231562043547265</v>
      </c>
      <c r="AL94" s="94">
        <f t="shared" si="18"/>
        <v>0.70953519602823656</v>
      </c>
      <c r="AM94" s="94">
        <f t="shared" si="19"/>
        <v>0.61578818233937627</v>
      </c>
      <c r="AO94" s="95">
        <v>93</v>
      </c>
      <c r="AP94" s="95">
        <f t="shared" si="32"/>
        <v>1.6231562043547265</v>
      </c>
      <c r="AQ94" s="95">
        <f t="shared" si="20"/>
        <v>0.72172352100130577</v>
      </c>
      <c r="AR94" s="95">
        <f t="shared" si="21"/>
        <v>0.88257967283009653</v>
      </c>
    </row>
    <row r="95" spans="16:44" x14ac:dyDescent="0.35">
      <c r="P95" s="88">
        <v>94</v>
      </c>
      <c r="Q95" s="88">
        <f t="shared" si="28"/>
        <v>1.6406094968746698</v>
      </c>
      <c r="R95" s="88">
        <f t="shared" si="22"/>
        <v>0.34515716138989916</v>
      </c>
      <c r="S95" s="88">
        <f t="shared" si="23"/>
        <v>0.32186426008453262</v>
      </c>
      <c r="U95" s="62">
        <v>94</v>
      </c>
      <c r="V95" s="62">
        <f t="shared" si="29"/>
        <v>1.6406094968746698</v>
      </c>
      <c r="W95" s="62">
        <f t="shared" si="24"/>
        <v>1.8151937006360019</v>
      </c>
      <c r="X95" s="62">
        <f t="shared" si="25"/>
        <v>0.30791060719069452</v>
      </c>
      <c r="Z95" s="89">
        <v>94</v>
      </c>
      <c r="AA95" s="89">
        <f t="shared" si="30"/>
        <v>1.6406094968746698</v>
      </c>
      <c r="AB95" s="89">
        <f t="shared" si="26"/>
        <v>1.6196711467850764</v>
      </c>
      <c r="AC95" s="89">
        <f t="shared" si="27"/>
        <v>0.32158287604454311</v>
      </c>
      <c r="AE95" s="90">
        <v>85</v>
      </c>
      <c r="AF95" s="90">
        <f t="shared" si="35"/>
        <v>1.4835298641951802</v>
      </c>
      <c r="AG95" s="90">
        <f t="shared" si="33"/>
        <v>0.87285159322557815</v>
      </c>
      <c r="AH95" s="90">
        <f t="shared" si="34"/>
        <v>0.48839907396715865</v>
      </c>
      <c r="AJ95" s="94">
        <v>94</v>
      </c>
      <c r="AK95" s="94">
        <f t="shared" si="31"/>
        <v>1.6406094968746698</v>
      </c>
      <c r="AL95" s="94">
        <f t="shared" si="18"/>
        <v>0.70950855891586773</v>
      </c>
      <c r="AM95" s="94">
        <f t="shared" si="19"/>
        <v>0.61535266940184674</v>
      </c>
      <c r="AO95" s="95">
        <v>94</v>
      </c>
      <c r="AP95" s="95">
        <f t="shared" si="32"/>
        <v>1.6406094968746698</v>
      </c>
      <c r="AQ95" s="95">
        <f t="shared" si="20"/>
        <v>0.72169688388893694</v>
      </c>
      <c r="AR95" s="95">
        <f t="shared" si="21"/>
        <v>0.882144159892567</v>
      </c>
    </row>
    <row r="96" spans="16:44" x14ac:dyDescent="0.35">
      <c r="P96" s="88">
        <v>95</v>
      </c>
      <c r="Q96" s="88">
        <f t="shared" si="28"/>
        <v>1.6580627893946132</v>
      </c>
      <c r="R96" s="88">
        <f t="shared" si="22"/>
        <v>0.34468336553974394</v>
      </c>
      <c r="S96" s="88">
        <f t="shared" si="23"/>
        <v>0.3158441130093102</v>
      </c>
      <c r="U96" s="62">
        <v>95</v>
      </c>
      <c r="V96" s="62">
        <f t="shared" si="29"/>
        <v>1.6580627893946132</v>
      </c>
      <c r="W96" s="62">
        <f t="shared" si="24"/>
        <v>1.814740445068368</v>
      </c>
      <c r="X96" s="62">
        <f t="shared" si="25"/>
        <v>0.30215144915052516</v>
      </c>
      <c r="Z96" s="89">
        <v>95</v>
      </c>
      <c r="AA96" s="89">
        <f t="shared" si="30"/>
        <v>1.6580627893946132</v>
      </c>
      <c r="AB96" s="89">
        <f t="shared" si="26"/>
        <v>1.6194862842423858</v>
      </c>
      <c r="AC96" s="89">
        <f t="shared" si="27"/>
        <v>0.31923397472906617</v>
      </c>
      <c r="AE96" s="90">
        <v>86</v>
      </c>
      <c r="AF96" s="90">
        <f t="shared" si="35"/>
        <v>1.5009831567151235</v>
      </c>
      <c r="AG96" s="90">
        <f t="shared" si="33"/>
        <v>0.87290499796013321</v>
      </c>
      <c r="AH96" s="90">
        <f t="shared" si="34"/>
        <v>0.48772050247602089</v>
      </c>
      <c r="AJ96" s="94">
        <v>95</v>
      </c>
      <c r="AK96" s="94">
        <f t="shared" si="31"/>
        <v>1.6580627893946132</v>
      </c>
      <c r="AL96" s="94">
        <f t="shared" si="18"/>
        <v>0.70947432511166575</v>
      </c>
      <c r="AM96" s="94">
        <f t="shared" si="19"/>
        <v>0.61491768767675836</v>
      </c>
      <c r="AO96" s="95">
        <v>95</v>
      </c>
      <c r="AP96" s="95">
        <f t="shared" si="32"/>
        <v>1.6580627893946132</v>
      </c>
      <c r="AQ96" s="95">
        <f t="shared" si="20"/>
        <v>0.72166265008473496</v>
      </c>
      <c r="AR96" s="95">
        <f t="shared" si="21"/>
        <v>0.88170917816747862</v>
      </c>
    </row>
    <row r="97" spans="16:44" x14ac:dyDescent="0.35">
      <c r="P97" s="88">
        <v>96</v>
      </c>
      <c r="Q97" s="88">
        <f t="shared" si="28"/>
        <v>1.6755160819145565</v>
      </c>
      <c r="R97" s="88">
        <f t="shared" si="22"/>
        <v>0.34410457579742254</v>
      </c>
      <c r="S97" s="88">
        <f t="shared" si="23"/>
        <v>0.30983315170939185</v>
      </c>
      <c r="U97" s="62">
        <v>96</v>
      </c>
      <c r="V97" s="62">
        <f t="shared" si="29"/>
        <v>1.6755160819145565</v>
      </c>
      <c r="W97" s="62">
        <f t="shared" si="24"/>
        <v>1.8141867473668984</v>
      </c>
      <c r="X97" s="62">
        <f t="shared" si="25"/>
        <v>0.2964010786584067</v>
      </c>
      <c r="Z97" s="89">
        <v>96</v>
      </c>
      <c r="AA97" s="89">
        <f t="shared" si="30"/>
        <v>1.6755160819145565</v>
      </c>
      <c r="AB97" s="89">
        <f t="shared" si="26"/>
        <v>1.619260455874717</v>
      </c>
      <c r="AC97" s="89">
        <f t="shared" si="27"/>
        <v>0.3168886574588668</v>
      </c>
      <c r="AE97" s="90">
        <v>87</v>
      </c>
      <c r="AF97" s="90">
        <f t="shared" si="35"/>
        <v>1.5184364492350666</v>
      </c>
      <c r="AG97" s="90">
        <f t="shared" si="33"/>
        <v>0.87294655185542847</v>
      </c>
      <c r="AH97" s="90">
        <f t="shared" si="34"/>
        <v>0.4870411022934748</v>
      </c>
      <c r="AJ97" s="94">
        <v>96</v>
      </c>
      <c r="AK97" s="94">
        <f t="shared" si="31"/>
        <v>1.6755160819145565</v>
      </c>
      <c r="AL97" s="94">
        <f t="shared" si="18"/>
        <v>0.70943250504357902</v>
      </c>
      <c r="AM97" s="94">
        <f t="shared" si="19"/>
        <v>0.61448336966375849</v>
      </c>
      <c r="AO97" s="95">
        <v>96</v>
      </c>
      <c r="AP97" s="95">
        <f t="shared" si="32"/>
        <v>1.6755160819145565</v>
      </c>
      <c r="AQ97" s="95">
        <f t="shared" si="20"/>
        <v>0.72162083001664823</v>
      </c>
      <c r="AR97" s="95">
        <f t="shared" si="21"/>
        <v>0.88127486015447876</v>
      </c>
    </row>
    <row r="98" spans="16:44" x14ac:dyDescent="0.35">
      <c r="P98" s="88">
        <v>97</v>
      </c>
      <c r="Q98" s="88">
        <f t="shared" si="28"/>
        <v>1.6929693744344996</v>
      </c>
      <c r="R98" s="88">
        <f t="shared" si="22"/>
        <v>0.34342096846789744</v>
      </c>
      <c r="S98" s="88">
        <f t="shared" si="23"/>
        <v>0.303833207181819</v>
      </c>
      <c r="U98" s="62">
        <v>97</v>
      </c>
      <c r="V98" s="62">
        <f t="shared" si="29"/>
        <v>1.6929693744344996</v>
      </c>
      <c r="W98" s="62">
        <f t="shared" si="24"/>
        <v>1.8135327761932778</v>
      </c>
      <c r="X98" s="62">
        <f t="shared" si="25"/>
        <v>0.29066124733289622</v>
      </c>
      <c r="Z98" s="89">
        <v>97</v>
      </c>
      <c r="AA98" s="89">
        <f t="shared" si="30"/>
        <v>1.6929693744344996</v>
      </c>
      <c r="AB98" s="89">
        <f t="shared" si="26"/>
        <v>1.6189937304715787</v>
      </c>
      <c r="AC98" s="89">
        <f t="shared" si="27"/>
        <v>0.31454763864030511</v>
      </c>
      <c r="AE98" s="90">
        <v>88</v>
      </c>
      <c r="AF98" s="90">
        <f t="shared" si="35"/>
        <v>1.5358897417550099</v>
      </c>
      <c r="AG98" s="90">
        <f t="shared" si="33"/>
        <v>0.87297624225374482</v>
      </c>
      <c r="AH98" s="90">
        <f t="shared" si="34"/>
        <v>0.48636108037139753</v>
      </c>
      <c r="AJ98" s="94">
        <v>97</v>
      </c>
      <c r="AK98" s="94">
        <f t="shared" si="31"/>
        <v>1.6929693744344996</v>
      </c>
      <c r="AL98" s="94">
        <f t="shared" si="18"/>
        <v>0.70938311145040522</v>
      </c>
      <c r="AM98" s="94">
        <f t="shared" si="19"/>
        <v>0.61404984766032122</v>
      </c>
      <c r="AO98" s="95">
        <v>97</v>
      </c>
      <c r="AP98" s="95">
        <f t="shared" si="32"/>
        <v>1.6929693744344996</v>
      </c>
      <c r="AQ98" s="95">
        <f t="shared" si="20"/>
        <v>0.72157143642347443</v>
      </c>
      <c r="AR98" s="95">
        <f t="shared" si="21"/>
        <v>0.88084133815104149</v>
      </c>
    </row>
    <row r="99" spans="16:44" x14ac:dyDescent="0.35">
      <c r="P99" s="88">
        <v>98</v>
      </c>
      <c r="Q99" s="88">
        <f t="shared" si="28"/>
        <v>1.7104226669544429</v>
      </c>
      <c r="R99" s="88">
        <f t="shared" si="22"/>
        <v>0.3426327517845833</v>
      </c>
      <c r="S99" s="88">
        <f t="shared" si="23"/>
        <v>0.29784610706781739</v>
      </c>
      <c r="U99" s="62">
        <v>98</v>
      </c>
      <c r="V99" s="62">
        <f t="shared" si="29"/>
        <v>1.7104226669544429</v>
      </c>
      <c r="W99" s="62">
        <f t="shared" si="24"/>
        <v>1.81277873075346</v>
      </c>
      <c r="X99" s="62">
        <f t="shared" si="25"/>
        <v>0.28493370358221837</v>
      </c>
      <c r="Z99" s="89">
        <v>98</v>
      </c>
      <c r="AA99" s="89">
        <f t="shared" si="30"/>
        <v>1.7104226669544429</v>
      </c>
      <c r="AB99" s="89">
        <f t="shared" si="26"/>
        <v>1.6186861892801121</v>
      </c>
      <c r="AC99" s="89">
        <f t="shared" si="27"/>
        <v>0.31221163137039121</v>
      </c>
      <c r="AE99" s="90">
        <v>89</v>
      </c>
      <c r="AF99" s="90">
        <f t="shared" si="35"/>
        <v>1.5533430342749532</v>
      </c>
      <c r="AG99" s="90">
        <f t="shared" si="33"/>
        <v>0.87299406011109937</v>
      </c>
      <c r="AH99" s="90">
        <f t="shared" si="34"/>
        <v>0.48568064385105403</v>
      </c>
      <c r="AJ99" s="94">
        <v>98</v>
      </c>
      <c r="AK99" s="94">
        <f t="shared" si="31"/>
        <v>1.7104226669544429</v>
      </c>
      <c r="AL99" s="94">
        <f t="shared" si="18"/>
        <v>0.70932615937791144</v>
      </c>
      <c r="AM99" s="94">
        <f t="shared" si="19"/>
        <v>0.61361725372144826</v>
      </c>
      <c r="AO99" s="95">
        <v>98</v>
      </c>
      <c r="AP99" s="95">
        <f t="shared" si="32"/>
        <v>1.7104226669544429</v>
      </c>
      <c r="AQ99" s="95">
        <f t="shared" si="20"/>
        <v>0.72151448435098064</v>
      </c>
      <c r="AR99" s="95">
        <f t="shared" si="21"/>
        <v>0.88040874421216853</v>
      </c>
    </row>
    <row r="100" spans="16:44" x14ac:dyDescent="0.35">
      <c r="P100" s="88">
        <v>99</v>
      </c>
      <c r="Q100" s="88">
        <f t="shared" si="28"/>
        <v>1.7278759594743862</v>
      </c>
      <c r="R100" s="88">
        <f t="shared" si="22"/>
        <v>0.34174016584591765</v>
      </c>
      <c r="S100" s="88">
        <f t="shared" si="23"/>
        <v>0.29187367509608009</v>
      </c>
      <c r="U100" s="62">
        <v>99</v>
      </c>
      <c r="V100" s="62">
        <f t="shared" si="29"/>
        <v>1.7278759594743862</v>
      </c>
      <c r="W100" s="62">
        <f t="shared" si="24"/>
        <v>1.8119248407369908</v>
      </c>
      <c r="X100" s="62">
        <f t="shared" si="25"/>
        <v>0.27922019207168364</v>
      </c>
      <c r="Z100" s="89">
        <v>99</v>
      </c>
      <c r="AA100" s="89">
        <f t="shared" si="30"/>
        <v>1.7278759594743862</v>
      </c>
      <c r="AB100" s="89">
        <f t="shared" si="26"/>
        <v>1.6183379259803437</v>
      </c>
      <c r="AC100" s="89">
        <f t="shared" si="27"/>
        <v>0.30988134721956884</v>
      </c>
      <c r="AE100" s="90">
        <v>90</v>
      </c>
      <c r="AF100" s="90">
        <f t="shared" si="35"/>
        <v>1.5707963267948966</v>
      </c>
      <c r="AG100" s="90">
        <f t="shared" si="33"/>
        <v>0.87300000000000011</v>
      </c>
      <c r="AH100" s="90">
        <f t="shared" si="34"/>
        <v>0.48499999999999999</v>
      </c>
      <c r="AJ100" s="94">
        <v>99</v>
      </c>
      <c r="AK100" s="94">
        <f t="shared" si="31"/>
        <v>1.7278759594743862</v>
      </c>
      <c r="AL100" s="94">
        <f t="shared" si="18"/>
        <v>0.70926166617425057</v>
      </c>
      <c r="AM100" s="94">
        <f t="shared" si="19"/>
        <v>0.61318571961944413</v>
      </c>
      <c r="AO100" s="95">
        <v>99</v>
      </c>
      <c r="AP100" s="95">
        <f t="shared" si="32"/>
        <v>1.7278759594743862</v>
      </c>
      <c r="AQ100" s="95">
        <f t="shared" si="20"/>
        <v>0.72144999114731978</v>
      </c>
      <c r="AR100" s="95">
        <f t="shared" si="21"/>
        <v>0.87997721011016439</v>
      </c>
    </row>
    <row r="101" spans="16:44" x14ac:dyDescent="0.35">
      <c r="P101" s="88">
        <v>100</v>
      </c>
      <c r="Q101" s="88">
        <f t="shared" si="28"/>
        <v>1.7453292519943295</v>
      </c>
      <c r="R101" s="88">
        <f t="shared" si="22"/>
        <v>0.34074348254222397</v>
      </c>
      <c r="S101" s="88">
        <f t="shared" si="23"/>
        <v>0.28591773052724212</v>
      </c>
      <c r="U101" s="62">
        <v>100</v>
      </c>
      <c r="V101" s="62">
        <f t="shared" si="29"/>
        <v>1.7453292519943295</v>
      </c>
      <c r="W101" s="62">
        <f t="shared" si="24"/>
        <v>1.810971366247041</v>
      </c>
      <c r="X101" s="62">
        <f t="shared" si="25"/>
        <v>0.27352245319224611</v>
      </c>
      <c r="Z101" s="89">
        <v>100</v>
      </c>
      <c r="AA101" s="89">
        <f t="shared" si="30"/>
        <v>1.7453292519943295</v>
      </c>
      <c r="AB101" s="89">
        <f t="shared" si="26"/>
        <v>1.6179490466566482</v>
      </c>
      <c r="AC101" s="89">
        <f t="shared" si="27"/>
        <v>0.3075574960149644</v>
      </c>
      <c r="AE101" s="90">
        <v>91</v>
      </c>
      <c r="AF101" s="90">
        <f t="shared" si="35"/>
        <v>1.5882496193148399</v>
      </c>
      <c r="AG101" s="90">
        <f t="shared" si="33"/>
        <v>0.87299406011109937</v>
      </c>
      <c r="AH101" s="90">
        <f t="shared" si="34"/>
        <v>0.48431935614894595</v>
      </c>
      <c r="AJ101" s="94">
        <v>100</v>
      </c>
      <c r="AK101" s="94">
        <f t="shared" si="31"/>
        <v>1.7453292519943295</v>
      </c>
      <c r="AL101" s="94">
        <f t="shared" si="18"/>
        <v>0.70918965148467739</v>
      </c>
      <c r="AM101" s="94">
        <f t="shared" si="19"/>
        <v>0.61275537680377656</v>
      </c>
      <c r="AO101" s="95">
        <v>100</v>
      </c>
      <c r="AP101" s="95">
        <f t="shared" si="32"/>
        <v>1.7453292519943295</v>
      </c>
      <c r="AQ101" s="95">
        <f t="shared" si="20"/>
        <v>0.72137797645774659</v>
      </c>
      <c r="AR101" s="95">
        <f t="shared" si="21"/>
        <v>0.87954686729449683</v>
      </c>
    </row>
    <row r="102" spans="16:44" x14ac:dyDescent="0.35">
      <c r="P102" s="88">
        <v>101</v>
      </c>
      <c r="Q102" s="88">
        <f t="shared" si="28"/>
        <v>1.7627825445142729</v>
      </c>
      <c r="R102" s="88">
        <f t="shared" si="22"/>
        <v>0.33964300547289172</v>
      </c>
      <c r="S102" s="88">
        <f t="shared" si="23"/>
        <v>0.27998008759971549</v>
      </c>
      <c r="U102" s="62">
        <v>101</v>
      </c>
      <c r="V102" s="62">
        <f t="shared" si="29"/>
        <v>1.7627825445142729</v>
      </c>
      <c r="W102" s="62">
        <f t="shared" si="24"/>
        <v>1.8099185977211769</v>
      </c>
      <c r="X102" s="62">
        <f t="shared" si="25"/>
        <v>0.26784222253036372</v>
      </c>
      <c r="Z102" s="89">
        <v>101</v>
      </c>
      <c r="AA102" s="89">
        <f t="shared" si="30"/>
        <v>1.7627825445142729</v>
      </c>
      <c r="AB102" s="89">
        <f t="shared" si="26"/>
        <v>1.6175196697654348</v>
      </c>
      <c r="AC102" s="89">
        <f t="shared" si="27"/>
        <v>0.30524078562416646</v>
      </c>
      <c r="AE102" s="90">
        <v>92</v>
      </c>
      <c r="AF102" s="90">
        <f t="shared" si="35"/>
        <v>1.6057029118347832</v>
      </c>
      <c r="AG102" s="90">
        <f t="shared" si="33"/>
        <v>0.87297624225374482</v>
      </c>
      <c r="AH102" s="90">
        <f t="shared" si="34"/>
        <v>0.48363891962860245</v>
      </c>
      <c r="AJ102" s="94">
        <v>101</v>
      </c>
      <c r="AK102" s="94">
        <f t="shared" si="31"/>
        <v>1.7627825445142729</v>
      </c>
      <c r="AL102" s="94">
        <f t="shared" si="18"/>
        <v>0.70911013724556371</v>
      </c>
      <c r="AM102" s="94">
        <f t="shared" si="19"/>
        <v>0.61232635636103627</v>
      </c>
      <c r="AO102" s="95">
        <v>101</v>
      </c>
      <c r="AP102" s="95">
        <f t="shared" si="32"/>
        <v>1.7627825445142729</v>
      </c>
      <c r="AQ102" s="95">
        <f t="shared" si="20"/>
        <v>0.72129846221863292</v>
      </c>
      <c r="AR102" s="95">
        <f t="shared" si="21"/>
        <v>0.87911784685175653</v>
      </c>
    </row>
    <row r="103" spans="16:44" x14ac:dyDescent="0.35">
      <c r="P103" s="88">
        <v>102</v>
      </c>
      <c r="Q103" s="88">
        <f t="shared" si="28"/>
        <v>1.7802358370342162</v>
      </c>
      <c r="R103" s="88">
        <f t="shared" si="22"/>
        <v>0.33843906985389677</v>
      </c>
      <c r="S103" s="88">
        <f t="shared" si="23"/>
        <v>0.27406255497705523</v>
      </c>
      <c r="U103" s="62">
        <v>102</v>
      </c>
      <c r="V103" s="62">
        <f t="shared" si="29"/>
        <v>1.7802358370342162</v>
      </c>
      <c r="W103" s="62">
        <f t="shared" si="24"/>
        <v>1.8087668558428898</v>
      </c>
      <c r="X103" s="62">
        <f t="shared" si="25"/>
        <v>0.26218123033932167</v>
      </c>
      <c r="Z103" s="89">
        <v>102</v>
      </c>
      <c r="AA103" s="89">
        <f t="shared" si="30"/>
        <v>1.7802358370342162</v>
      </c>
      <c r="AB103" s="89">
        <f t="shared" si="26"/>
        <v>1.6170499260990638</v>
      </c>
      <c r="AC103" s="89">
        <f t="shared" si="27"/>
        <v>0.30293192173960248</v>
      </c>
      <c r="AE103" s="90">
        <v>93</v>
      </c>
      <c r="AF103" s="90">
        <f t="shared" si="35"/>
        <v>1.6231562043547265</v>
      </c>
      <c r="AG103" s="90">
        <f t="shared" si="33"/>
        <v>0.87294655185542847</v>
      </c>
      <c r="AH103" s="90">
        <f t="shared" si="34"/>
        <v>0.48295889770652517</v>
      </c>
      <c r="AJ103" s="94">
        <v>102</v>
      </c>
      <c r="AK103" s="94">
        <f t="shared" si="31"/>
        <v>1.7802358370342162</v>
      </c>
      <c r="AL103" s="94">
        <f t="shared" si="18"/>
        <v>0.70902314767771735</v>
      </c>
      <c r="AM103" s="94">
        <f t="shared" si="19"/>
        <v>0.61189878897500583</v>
      </c>
      <c r="AO103" s="95">
        <v>102</v>
      </c>
      <c r="AP103" s="95">
        <f t="shared" si="32"/>
        <v>1.7802358370342162</v>
      </c>
      <c r="AQ103" s="95">
        <f t="shared" si="20"/>
        <v>0.72121147265078656</v>
      </c>
      <c r="AR103" s="95">
        <f t="shared" si="21"/>
        <v>0.87869027946572609</v>
      </c>
    </row>
    <row r="104" spans="16:44" x14ac:dyDescent="0.35">
      <c r="P104" s="88">
        <v>103</v>
      </c>
      <c r="Q104" s="88">
        <f t="shared" si="28"/>
        <v>1.7976891295541595</v>
      </c>
      <c r="R104" s="88">
        <f t="shared" si="22"/>
        <v>0.33713204241569139</v>
      </c>
      <c r="S104" s="88">
        <f t="shared" si="23"/>
        <v>0.26816693519702267</v>
      </c>
      <c r="U104" s="62">
        <v>103</v>
      </c>
      <c r="V104" s="62">
        <f t="shared" si="29"/>
        <v>1.7976891295541595</v>
      </c>
      <c r="W104" s="62">
        <f t="shared" si="24"/>
        <v>1.807516491443913</v>
      </c>
      <c r="X104" s="62">
        <f t="shared" si="25"/>
        <v>0.2565412010121807</v>
      </c>
      <c r="Z104" s="89">
        <v>103</v>
      </c>
      <c r="AA104" s="89">
        <f t="shared" si="30"/>
        <v>1.7976891295541595</v>
      </c>
      <c r="AB104" s="89">
        <f t="shared" si="26"/>
        <v>1.616539958746007</v>
      </c>
      <c r="AC104" s="89">
        <f t="shared" si="27"/>
        <v>0.30063160766357822</v>
      </c>
      <c r="AE104" s="90">
        <v>94</v>
      </c>
      <c r="AF104" s="90">
        <f t="shared" si="35"/>
        <v>1.6406094968746698</v>
      </c>
      <c r="AG104" s="90">
        <f t="shared" si="33"/>
        <v>0.87290499796013321</v>
      </c>
      <c r="AH104" s="90">
        <f t="shared" si="34"/>
        <v>0.48227949752397908</v>
      </c>
      <c r="AJ104" s="94">
        <v>103</v>
      </c>
      <c r="AK104" s="94">
        <f t="shared" si="31"/>
        <v>1.7976891295541595</v>
      </c>
      <c r="AL104" s="94">
        <f t="shared" si="18"/>
        <v>0.70892870927900309</v>
      </c>
      <c r="AM104" s="94">
        <f t="shared" si="19"/>
        <v>0.61147280488685318</v>
      </c>
      <c r="AO104" s="95">
        <v>103</v>
      </c>
      <c r="AP104" s="95">
        <f t="shared" si="32"/>
        <v>1.7976891295541595</v>
      </c>
      <c r="AQ104" s="95">
        <f t="shared" si="20"/>
        <v>0.7211170342520723</v>
      </c>
      <c r="AR104" s="95">
        <f t="shared" si="21"/>
        <v>0.87826429537757345</v>
      </c>
    </row>
    <row r="105" spans="16:44" x14ac:dyDescent="0.35">
      <c r="P105" s="88">
        <v>104</v>
      </c>
      <c r="Q105" s="88">
        <f t="shared" si="28"/>
        <v>1.8151424220741028</v>
      </c>
      <c r="R105" s="88">
        <f t="shared" si="22"/>
        <v>0.33572232129149476</v>
      </c>
      <c r="S105" s="88">
        <f t="shared" si="23"/>
        <v>0.26229502412251493</v>
      </c>
      <c r="U105" s="62">
        <v>104</v>
      </c>
      <c r="V105" s="62">
        <f t="shared" si="29"/>
        <v>1.8151424220741028</v>
      </c>
      <c r="W105" s="62">
        <f t="shared" si="24"/>
        <v>1.8061678853973548</v>
      </c>
      <c r="X105" s="62">
        <f t="shared" si="25"/>
        <v>0.25092385255650995</v>
      </c>
      <c r="Z105" s="89">
        <v>104</v>
      </c>
      <c r="AA105" s="89">
        <f t="shared" si="30"/>
        <v>1.8151424220741028</v>
      </c>
      <c r="AB105" s="89">
        <f t="shared" si="26"/>
        <v>1.6159899230472596</v>
      </c>
      <c r="AC105" s="89">
        <f t="shared" si="27"/>
        <v>0.29834054409404487</v>
      </c>
      <c r="AE105" s="90">
        <v>95</v>
      </c>
      <c r="AF105" s="90">
        <f t="shared" si="35"/>
        <v>1.6580627893946132</v>
      </c>
      <c r="AG105" s="90">
        <f t="shared" si="33"/>
        <v>0.87285159322557815</v>
      </c>
      <c r="AH105" s="90">
        <f t="shared" si="34"/>
        <v>0.48160092603284133</v>
      </c>
      <c r="AJ105" s="94">
        <v>104</v>
      </c>
      <c r="AK105" s="94">
        <f t="shared" si="31"/>
        <v>1.8151424220741028</v>
      </c>
      <c r="AL105" s="94">
        <f t="shared" si="18"/>
        <v>0.70882685081627206</v>
      </c>
      <c r="AM105" s="94">
        <f t="shared" si="19"/>
        <v>0.61104853385545821</v>
      </c>
      <c r="AO105" s="95">
        <v>104</v>
      </c>
      <c r="AP105" s="95">
        <f t="shared" si="32"/>
        <v>1.8151424220741028</v>
      </c>
      <c r="AQ105" s="95">
        <f t="shared" si="20"/>
        <v>0.72101517578934127</v>
      </c>
      <c r="AR105" s="95">
        <f t="shared" si="21"/>
        <v>0.87784002434617847</v>
      </c>
    </row>
    <row r="106" spans="16:44" x14ac:dyDescent="0.35">
      <c r="P106" s="88">
        <v>105</v>
      </c>
      <c r="Q106" s="88">
        <f t="shared" si="28"/>
        <v>1.8325957145940461</v>
      </c>
      <c r="R106" s="88">
        <f t="shared" si="22"/>
        <v>0.33421033589601762</v>
      </c>
      <c r="S106" s="88">
        <f t="shared" si="23"/>
        <v>0.25644861039452777</v>
      </c>
      <c r="U106" s="62">
        <v>105</v>
      </c>
      <c r="V106" s="62">
        <f t="shared" si="29"/>
        <v>1.8325957145940461</v>
      </c>
      <c r="W106" s="62">
        <f t="shared" si="24"/>
        <v>1.8047214485016818</v>
      </c>
      <c r="X106" s="62">
        <f t="shared" si="25"/>
        <v>0.24533089607106562</v>
      </c>
      <c r="Z106" s="89">
        <v>105</v>
      </c>
      <c r="AA106" s="89">
        <f t="shared" si="30"/>
        <v>1.8325957145940461</v>
      </c>
      <c r="AB106" s="89">
        <f t="shared" si="26"/>
        <v>1.6153999865490243</v>
      </c>
      <c r="AC106" s="89">
        <f t="shared" si="27"/>
        <v>0.29605942891115972</v>
      </c>
      <c r="AE106" s="90">
        <v>96</v>
      </c>
      <c r="AF106" s="90">
        <f t="shared" si="35"/>
        <v>1.6755160819145565</v>
      </c>
      <c r="AG106" s="90">
        <f t="shared" si="33"/>
        <v>0.87278635391936277</v>
      </c>
      <c r="AH106" s="90">
        <f t="shared" si="34"/>
        <v>0.48092338993256151</v>
      </c>
      <c r="AJ106" s="94">
        <v>105</v>
      </c>
      <c r="AK106" s="94">
        <f t="shared" si="31"/>
        <v>1.8325957145940461</v>
      </c>
      <c r="AL106" s="94">
        <f t="shared" si="18"/>
        <v>0.70871760331659883</v>
      </c>
      <c r="AM106" s="94">
        <f t="shared" si="19"/>
        <v>0.61062610511788684</v>
      </c>
      <c r="AO106" s="95">
        <v>105</v>
      </c>
      <c r="AP106" s="95">
        <f t="shared" si="32"/>
        <v>1.8325957145940461</v>
      </c>
      <c r="AQ106" s="95">
        <f t="shared" si="20"/>
        <v>0.72090592828966804</v>
      </c>
      <c r="AR106" s="95">
        <f t="shared" si="21"/>
        <v>0.8774175956086071</v>
      </c>
    </row>
    <row r="107" spans="16:44" x14ac:dyDescent="0.35">
      <c r="P107" s="88">
        <v>106</v>
      </c>
      <c r="Q107" s="88">
        <f t="shared" si="28"/>
        <v>1.8500490071139892</v>
      </c>
      <c r="R107" s="88">
        <f t="shared" si="22"/>
        <v>0.33259654679465833</v>
      </c>
      <c r="S107" s="88">
        <f t="shared" si="23"/>
        <v>0.25062947488731829</v>
      </c>
      <c r="U107" s="62">
        <v>106</v>
      </c>
      <c r="V107" s="62">
        <f t="shared" si="29"/>
        <v>1.8500490071139892</v>
      </c>
      <c r="W107" s="62">
        <f t="shared" si="24"/>
        <v>1.8031776213555837</v>
      </c>
      <c r="X107" s="62">
        <f t="shared" si="25"/>
        <v>0.23976403522457335</v>
      </c>
      <c r="Z107" s="89">
        <v>106</v>
      </c>
      <c r="AA107" s="89">
        <f t="shared" si="30"/>
        <v>1.8500490071139892</v>
      </c>
      <c r="AB107" s="89">
        <f t="shared" si="26"/>
        <v>1.6147703289516731</v>
      </c>
      <c r="AC107" s="89">
        <f t="shared" si="27"/>
        <v>0.29378895696470514</v>
      </c>
      <c r="AE107" s="90">
        <v>97</v>
      </c>
      <c r="AF107" s="90">
        <f t="shared" si="35"/>
        <v>1.6929693744344996</v>
      </c>
      <c r="AG107" s="90">
        <f t="shared" si="33"/>
        <v>0.87270929991401158</v>
      </c>
      <c r="AH107" s="90">
        <f t="shared" si="34"/>
        <v>0.48024709560719925</v>
      </c>
      <c r="AJ107" s="94">
        <v>106</v>
      </c>
      <c r="AK107" s="94">
        <f t="shared" si="31"/>
        <v>1.8500490071139892</v>
      </c>
      <c r="AL107" s="94">
        <f t="shared" si="18"/>
        <v>0.70860100005783011</v>
      </c>
      <c r="AM107" s="94">
        <f t="shared" si="19"/>
        <v>0.61020564735002492</v>
      </c>
      <c r="AO107" s="95">
        <v>106</v>
      </c>
      <c r="AP107" s="95">
        <f t="shared" si="32"/>
        <v>1.8500490071139892</v>
      </c>
      <c r="AQ107" s="95">
        <f t="shared" si="20"/>
        <v>0.72078932503089932</v>
      </c>
      <c r="AR107" s="95">
        <f t="shared" si="21"/>
        <v>0.87699713784074518</v>
      </c>
    </row>
    <row r="108" spans="16:44" x14ac:dyDescent="0.35">
      <c r="P108" s="88">
        <v>107</v>
      </c>
      <c r="Q108" s="88">
        <f t="shared" si="28"/>
        <v>1.8675022996339325</v>
      </c>
      <c r="R108" s="88">
        <f t="shared" si="22"/>
        <v>0.33088144556321025</v>
      </c>
      <c r="S108" s="88">
        <f t="shared" si="23"/>
        <v>0.24483939016593309</v>
      </c>
      <c r="U108" s="62">
        <v>107</v>
      </c>
      <c r="V108" s="62">
        <f t="shared" si="29"/>
        <v>1.8675022996339325</v>
      </c>
      <c r="W108" s="62">
        <f t="shared" si="24"/>
        <v>1.801536874223765</v>
      </c>
      <c r="X108" s="62">
        <f t="shared" si="25"/>
        <v>0.23422496573677418</v>
      </c>
      <c r="Z108" s="89">
        <v>107</v>
      </c>
      <c r="AA108" s="89">
        <f t="shared" si="30"/>
        <v>1.8675022996339325</v>
      </c>
      <c r="AB108" s="89">
        <f t="shared" si="26"/>
        <v>1.61410114205501</v>
      </c>
      <c r="AC108" s="89">
        <f t="shared" si="27"/>
        <v>0.29152981986243054</v>
      </c>
      <c r="AE108" s="90">
        <v>98</v>
      </c>
      <c r="AF108" s="90">
        <f t="shared" si="35"/>
        <v>1.7104226669544429</v>
      </c>
      <c r="AG108" s="90">
        <f t="shared" si="33"/>
        <v>0.87262045468092131</v>
      </c>
      <c r="AH108" s="90">
        <f t="shared" si="34"/>
        <v>0.47957224906255747</v>
      </c>
      <c r="AJ108" s="94">
        <v>107</v>
      </c>
      <c r="AK108" s="94">
        <f t="shared" si="31"/>
        <v>1.8675022996339325</v>
      </c>
      <c r="AL108" s="94">
        <f t="shared" si="18"/>
        <v>0.70847707655844805</v>
      </c>
      <c r="AM108" s="94">
        <f t="shared" si="19"/>
        <v>0.60978728862738141</v>
      </c>
      <c r="AO108" s="95">
        <v>107</v>
      </c>
      <c r="AP108" s="95">
        <f t="shared" si="32"/>
        <v>1.8675022996339325</v>
      </c>
      <c r="AQ108" s="95">
        <f t="shared" si="20"/>
        <v>0.72066540153151726</v>
      </c>
      <c r="AR108" s="95">
        <f t="shared" si="21"/>
        <v>0.87657877911810167</v>
      </c>
    </row>
    <row r="109" spans="16:44" x14ac:dyDescent="0.35">
      <c r="P109" s="88">
        <v>108</v>
      </c>
      <c r="Q109" s="88">
        <f t="shared" si="28"/>
        <v>1.8849555921538759</v>
      </c>
      <c r="R109" s="88">
        <f t="shared" si="22"/>
        <v>0.32906555463812315</v>
      </c>
      <c r="S109" s="88">
        <f t="shared" si="23"/>
        <v>0.23908011994626821</v>
      </c>
      <c r="U109" s="62">
        <v>108</v>
      </c>
      <c r="V109" s="62">
        <f t="shared" si="29"/>
        <v>1.8849555921538759</v>
      </c>
      <c r="W109" s="62">
        <f t="shared" si="24"/>
        <v>1.7997997068936959</v>
      </c>
      <c r="X109" s="62">
        <f t="shared" si="25"/>
        <v>0.22871537486189245</v>
      </c>
      <c r="Z109" s="89">
        <v>108</v>
      </c>
      <c r="AA109" s="89">
        <f t="shared" si="30"/>
        <v>1.8849555921538759</v>
      </c>
      <c r="AB109" s="89">
        <f t="shared" si="26"/>
        <v>1.6133926296998458</v>
      </c>
      <c r="AC109" s="89">
        <f t="shared" si="27"/>
        <v>0.28928270575938214</v>
      </c>
      <c r="AE109" s="90">
        <v>99</v>
      </c>
      <c r="AF109" s="90">
        <f t="shared" si="35"/>
        <v>1.7278759594743862</v>
      </c>
      <c r="AG109" s="90">
        <f t="shared" si="33"/>
        <v>0.87251984528321047</v>
      </c>
      <c r="AH109" s="90">
        <f t="shared" si="34"/>
        <v>0.47889905586343101</v>
      </c>
      <c r="AJ109" s="94">
        <v>108</v>
      </c>
      <c r="AK109" s="94">
        <f t="shared" si="31"/>
        <v>1.8849555921538759</v>
      </c>
      <c r="AL109" s="94">
        <f t="shared" si="18"/>
        <v>0.70834587056675102</v>
      </c>
      <c r="AM109" s="94">
        <f t="shared" si="19"/>
        <v>0.6093711563860762</v>
      </c>
      <c r="AO109" s="95">
        <v>108</v>
      </c>
      <c r="AP109" s="95">
        <f t="shared" si="32"/>
        <v>1.8849555921538759</v>
      </c>
      <c r="AQ109" s="95">
        <f t="shared" si="20"/>
        <v>0.72053419553982023</v>
      </c>
      <c r="AR109" s="95">
        <f t="shared" si="21"/>
        <v>0.87616264687679646</v>
      </c>
    </row>
    <row r="110" spans="16:44" x14ac:dyDescent="0.35">
      <c r="P110" s="88">
        <v>109</v>
      </c>
      <c r="Q110" s="88">
        <f t="shared" si="28"/>
        <v>1.9024088846738192</v>
      </c>
      <c r="R110" s="88">
        <f t="shared" si="22"/>
        <v>0.32714942715736361</v>
      </c>
      <c r="S110" s="88">
        <f t="shared" si="23"/>
        <v>0.23335341855782377</v>
      </c>
      <c r="U110" s="62">
        <v>109</v>
      </c>
      <c r="V110" s="62">
        <f t="shared" si="29"/>
        <v>1.9024088846738192</v>
      </c>
      <c r="W110" s="62">
        <f t="shared" si="24"/>
        <v>1.7979666485233741</v>
      </c>
      <c r="X110" s="62">
        <f t="shared" si="25"/>
        <v>0.22323694087468116</v>
      </c>
      <c r="Z110" s="89">
        <v>109</v>
      </c>
      <c r="AA110" s="89">
        <f t="shared" si="30"/>
        <v>1.9024088846738192</v>
      </c>
      <c r="AB110" s="89">
        <f t="shared" si="26"/>
        <v>1.6126450077059078</v>
      </c>
      <c r="AC110" s="89">
        <f t="shared" si="27"/>
        <v>0.28704829914828389</v>
      </c>
      <c r="AE110" s="90">
        <v>100</v>
      </c>
      <c r="AF110" s="90">
        <f t="shared" si="35"/>
        <v>1.7453292519943295</v>
      </c>
      <c r="AG110" s="90">
        <f t="shared" si="33"/>
        <v>0.87240750236747622</v>
      </c>
      <c r="AH110" s="90">
        <f t="shared" si="34"/>
        <v>0.47822772107098971</v>
      </c>
      <c r="AJ110" s="94">
        <v>109</v>
      </c>
      <c r="AK110" s="94">
        <f t="shared" si="31"/>
        <v>1.9024088846738192</v>
      </c>
      <c r="AL110" s="94">
        <f t="shared" si="18"/>
        <v>0.70820742204935505</v>
      </c>
      <c r="AM110" s="94">
        <f t="shared" si="19"/>
        <v>0.60895737738402089</v>
      </c>
      <c r="AO110" s="95">
        <v>109</v>
      </c>
      <c r="AP110" s="95">
        <f t="shared" si="32"/>
        <v>1.9024088846738192</v>
      </c>
      <c r="AQ110" s="95">
        <f t="shared" si="20"/>
        <v>0.72039574702242426</v>
      </c>
      <c r="AR110" s="95">
        <f t="shared" si="21"/>
        <v>0.87574886787474115</v>
      </c>
    </row>
    <row r="111" spans="16:44" x14ac:dyDescent="0.35">
      <c r="P111" s="88">
        <v>110</v>
      </c>
      <c r="Q111" s="88">
        <f t="shared" si="28"/>
        <v>1.9198621771937625</v>
      </c>
      <c r="R111" s="88">
        <f t="shared" si="22"/>
        <v>0.3251336467919243</v>
      </c>
      <c r="S111" s="88">
        <f t="shared" si="23"/>
        <v>0.22766103040931862</v>
      </c>
      <c r="U111" s="62">
        <v>110</v>
      </c>
      <c r="V111" s="62">
        <f t="shared" si="29"/>
        <v>1.9198621771937625</v>
      </c>
      <c r="W111" s="62">
        <f t="shared" si="24"/>
        <v>1.7960382574801357</v>
      </c>
      <c r="X111" s="62">
        <f t="shared" si="25"/>
        <v>0.21779133255920369</v>
      </c>
      <c r="Z111" s="89">
        <v>110</v>
      </c>
      <c r="AA111" s="89">
        <f t="shared" si="30"/>
        <v>1.9198621771937625</v>
      </c>
      <c r="AB111" s="89">
        <f t="shared" si="26"/>
        <v>1.6118585038060977</v>
      </c>
      <c r="AC111" s="89">
        <f t="shared" si="27"/>
        <v>0.28482728065103474</v>
      </c>
      <c r="AE111" s="90">
        <v>101</v>
      </c>
      <c r="AF111" s="90">
        <f t="shared" si="35"/>
        <v>1.7627825445142729</v>
      </c>
      <c r="AG111" s="90">
        <f t="shared" si="33"/>
        <v>0.87228346015445901</v>
      </c>
      <c r="AH111" s="90">
        <f t="shared" si="34"/>
        <v>0.47755844918031476</v>
      </c>
      <c r="AJ111" s="94">
        <v>110</v>
      </c>
      <c r="AK111" s="94">
        <f t="shared" si="31"/>
        <v>1.9198621771937625</v>
      </c>
      <c r="AL111" s="94">
        <f t="shared" si="18"/>
        <v>0.70806177317901986</v>
      </c>
      <c r="AM111" s="94">
        <f t="shared" si="19"/>
        <v>0.60854607766230817</v>
      </c>
      <c r="AO111" s="95">
        <v>110</v>
      </c>
      <c r="AP111" s="95">
        <f t="shared" si="32"/>
        <v>1.9198621771937625</v>
      </c>
      <c r="AQ111" s="95">
        <f t="shared" si="20"/>
        <v>0.72025009815208907</v>
      </c>
      <c r="AR111" s="95">
        <f t="shared" si="21"/>
        <v>0.87533756815302843</v>
      </c>
    </row>
    <row r="112" spans="16:44" x14ac:dyDescent="0.35">
      <c r="P112" s="88">
        <v>111</v>
      </c>
      <c r="Q112" s="88">
        <f t="shared" si="28"/>
        <v>1.9373154697137058</v>
      </c>
      <c r="R112" s="88">
        <f t="shared" si="22"/>
        <v>0.3230188275680318</v>
      </c>
      <c r="S112" s="88">
        <f t="shared" si="23"/>
        <v>0.2220046894573261</v>
      </c>
      <c r="U112" s="62">
        <v>111</v>
      </c>
      <c r="V112" s="62">
        <f t="shared" si="29"/>
        <v>1.9373154697137058</v>
      </c>
      <c r="W112" s="62">
        <f t="shared" si="24"/>
        <v>1.7940151211705739</v>
      </c>
      <c r="X112" s="62">
        <f t="shared" si="25"/>
        <v>0.21238020870050561</v>
      </c>
      <c r="Z112" s="89">
        <v>111</v>
      </c>
      <c r="AA112" s="89">
        <f t="shared" si="30"/>
        <v>1.9373154697137058</v>
      </c>
      <c r="AB112" s="89">
        <f t="shared" si="26"/>
        <v>1.6110333575771223</v>
      </c>
      <c r="AC112" s="89">
        <f t="shared" si="27"/>
        <v>0.28262032681138449</v>
      </c>
      <c r="AE112" s="90">
        <v>102</v>
      </c>
      <c r="AF112" s="90">
        <f t="shared" si="35"/>
        <v>1.7802358370342162</v>
      </c>
      <c r="AG112" s="90">
        <f t="shared" si="33"/>
        <v>0.87214775642861853</v>
      </c>
      <c r="AH112" s="90">
        <f t="shared" si="34"/>
        <v>0.47689144405810735</v>
      </c>
      <c r="AJ112" s="94">
        <v>111</v>
      </c>
      <c r="AK112" s="94">
        <f t="shared" si="31"/>
        <v>1.9373154697137058</v>
      </c>
      <c r="AL112" s="94">
        <f t="shared" si="18"/>
        <v>0.70790896832180217</v>
      </c>
      <c r="AM112" s="94">
        <f t="shared" si="19"/>
        <v>0.60813738250681737</v>
      </c>
      <c r="AO112" s="95">
        <v>111</v>
      </c>
      <c r="AP112" s="95">
        <f t="shared" si="32"/>
        <v>1.9373154697137058</v>
      </c>
      <c r="AQ112" s="95">
        <f t="shared" si="20"/>
        <v>0.72009729329487138</v>
      </c>
      <c r="AR112" s="95">
        <f t="shared" si="21"/>
        <v>0.87492887299753763</v>
      </c>
    </row>
    <row r="113" spans="16:44" x14ac:dyDescent="0.35">
      <c r="P113" s="88">
        <v>112</v>
      </c>
      <c r="Q113" s="88">
        <f t="shared" si="28"/>
        <v>1.9547687622336491</v>
      </c>
      <c r="R113" s="88">
        <f t="shared" si="22"/>
        <v>0.3208056136801084</v>
      </c>
      <c r="S113" s="88">
        <f t="shared" si="23"/>
        <v>0.2163861186780944</v>
      </c>
      <c r="U113" s="62">
        <v>112</v>
      </c>
      <c r="V113" s="62">
        <f t="shared" si="29"/>
        <v>1.9547687622336491</v>
      </c>
      <c r="W113" s="62">
        <f t="shared" si="24"/>
        <v>1.7918978558616068</v>
      </c>
      <c r="X113" s="62">
        <f t="shared" si="25"/>
        <v>0.2070052175793331</v>
      </c>
      <c r="Z113" s="89">
        <v>112</v>
      </c>
      <c r="AA113" s="89">
        <f t="shared" si="30"/>
        <v>1.9547687622336491</v>
      </c>
      <c r="AB113" s="89">
        <f t="shared" si="26"/>
        <v>1.6101698203665165</v>
      </c>
      <c r="AC113" s="89">
        <f t="shared" si="27"/>
        <v>0.28042810988885186</v>
      </c>
      <c r="AE113" s="90">
        <v>103</v>
      </c>
      <c r="AF113" s="90">
        <f t="shared" si="35"/>
        <v>1.7976891295541595</v>
      </c>
      <c r="AG113" s="90">
        <f t="shared" si="33"/>
        <v>0.87200043252662429</v>
      </c>
      <c r="AH113" s="90">
        <f t="shared" si="34"/>
        <v>0.47622690888058927</v>
      </c>
      <c r="AJ113" s="94">
        <v>112</v>
      </c>
      <c r="AK113" s="94">
        <f t="shared" si="31"/>
        <v>1.9547687622336491</v>
      </c>
      <c r="AL113" s="94">
        <f t="shared" si="18"/>
        <v>0.70774905402354182</v>
      </c>
      <c r="AM113" s="94">
        <f t="shared" si="19"/>
        <v>0.60773141641005202</v>
      </c>
      <c r="AO113" s="95">
        <v>112</v>
      </c>
      <c r="AP113" s="95">
        <f t="shared" si="32"/>
        <v>1.9547687622336491</v>
      </c>
      <c r="AQ113" s="95">
        <f t="shared" si="20"/>
        <v>0.71993737899661103</v>
      </c>
      <c r="AR113" s="95">
        <f t="shared" si="21"/>
        <v>0.87452290690077228</v>
      </c>
    </row>
    <row r="114" spans="16:44" x14ac:dyDescent="0.35">
      <c r="P114" s="88">
        <v>113</v>
      </c>
      <c r="Q114" s="88">
        <f t="shared" si="28"/>
        <v>1.9722220547535925</v>
      </c>
      <c r="R114" s="88">
        <f t="shared" si="22"/>
        <v>0.31849467929454428</v>
      </c>
      <c r="S114" s="88">
        <f t="shared" si="23"/>
        <v>0.21080702954271127</v>
      </c>
      <c r="U114" s="62">
        <v>113</v>
      </c>
      <c r="V114" s="62">
        <f t="shared" si="29"/>
        <v>1.9722220547535925</v>
      </c>
      <c r="W114" s="62">
        <f t="shared" si="24"/>
        <v>1.789687106492758</v>
      </c>
      <c r="X114" s="62">
        <f t="shared" si="25"/>
        <v>0.2016679964700504</v>
      </c>
      <c r="Z114" s="89">
        <v>113</v>
      </c>
      <c r="AA114" s="89">
        <f t="shared" si="30"/>
        <v>1.9722220547535925</v>
      </c>
      <c r="AB114" s="89">
        <f t="shared" si="26"/>
        <v>1.6092681552160795</v>
      </c>
      <c r="AC114" s="89">
        <f t="shared" si="27"/>
        <v>0.27825129765394807</v>
      </c>
      <c r="AE114" s="90">
        <v>104</v>
      </c>
      <c r="AF114" s="90">
        <f t="shared" si="35"/>
        <v>1.8151424220741028</v>
      </c>
      <c r="AG114" s="90">
        <f t="shared" si="33"/>
        <v>0.871841533324764</v>
      </c>
      <c r="AH114" s="90">
        <f t="shared" si="34"/>
        <v>0.47556504607161293</v>
      </c>
      <c r="AJ114" s="94">
        <v>113</v>
      </c>
      <c r="AK114" s="94">
        <f t="shared" si="31"/>
        <v>1.9722220547535925</v>
      </c>
      <c r="AL114" s="94">
        <f t="shared" si="18"/>
        <v>0.70758207899568315</v>
      </c>
      <c r="AM114" s="94">
        <f t="shared" si="19"/>
        <v>0.60732830303321805</v>
      </c>
      <c r="AO114" s="95">
        <v>113</v>
      </c>
      <c r="AP114" s="95">
        <f t="shared" si="32"/>
        <v>1.9722220547535925</v>
      </c>
      <c r="AQ114" s="95">
        <f t="shared" si="20"/>
        <v>0.71977040396875236</v>
      </c>
      <c r="AR114" s="95">
        <f t="shared" si="21"/>
        <v>0.87411979352393832</v>
      </c>
    </row>
    <row r="115" spans="16:44" x14ac:dyDescent="0.35">
      <c r="P115" s="88">
        <v>114</v>
      </c>
      <c r="Q115" s="88">
        <f t="shared" si="28"/>
        <v>1.9896753472735358</v>
      </c>
      <c r="R115" s="88">
        <f t="shared" si="22"/>
        <v>0.31608672834433987</v>
      </c>
      <c r="S115" s="88">
        <f t="shared" si="23"/>
        <v>0.20526912149577309</v>
      </c>
      <c r="U115" s="62">
        <v>114</v>
      </c>
      <c r="V115" s="62">
        <f t="shared" si="29"/>
        <v>1.9896753472735358</v>
      </c>
      <c r="W115" s="62">
        <f t="shared" si="24"/>
        <v>1.787383546479701</v>
      </c>
      <c r="X115" s="62">
        <f t="shared" si="25"/>
        <v>0.19637017114191013</v>
      </c>
      <c r="Z115" s="89">
        <v>114</v>
      </c>
      <c r="AA115" s="89">
        <f t="shared" si="30"/>
        <v>1.9896753472735358</v>
      </c>
      <c r="AB115" s="89">
        <f t="shared" si="26"/>
        <v>1.6083286367817513</v>
      </c>
      <c r="AC115" s="89">
        <f t="shared" si="27"/>
        <v>0.276090553184767</v>
      </c>
      <c r="AE115" s="90">
        <v>105</v>
      </c>
      <c r="AF115" s="90">
        <f t="shared" si="35"/>
        <v>1.8325957145940461</v>
      </c>
      <c r="AG115" s="90">
        <f t="shared" si="33"/>
        <v>0.87167110722527374</v>
      </c>
      <c r="AH115" s="90">
        <f t="shared" si="34"/>
        <v>0.47490605724100166</v>
      </c>
      <c r="AJ115" s="94">
        <v>114</v>
      </c>
      <c r="AK115" s="94">
        <f t="shared" si="31"/>
        <v>1.9896753472735358</v>
      </c>
      <c r="AL115" s="94">
        <f t="shared" si="18"/>
        <v>0.70740809410043715</v>
      </c>
      <c r="AM115" s="94">
        <f t="shared" si="19"/>
        <v>0.60692816516855486</v>
      </c>
      <c r="AO115" s="95">
        <v>114</v>
      </c>
      <c r="AP115" s="95">
        <f t="shared" si="32"/>
        <v>1.9896753472735358</v>
      </c>
      <c r="AQ115" s="95">
        <f t="shared" si="20"/>
        <v>0.71959641907350635</v>
      </c>
      <c r="AR115" s="95">
        <f t="shared" si="21"/>
        <v>0.87371965565927512</v>
      </c>
    </row>
    <row r="116" spans="16:44" x14ac:dyDescent="0.35">
      <c r="P116" s="88">
        <v>115</v>
      </c>
      <c r="Q116" s="88">
        <f t="shared" si="28"/>
        <v>2.0071286397934789</v>
      </c>
      <c r="R116" s="88">
        <f t="shared" si="22"/>
        <v>0.31358249431468088</v>
      </c>
      <c r="S116" s="88">
        <f t="shared" si="23"/>
        <v>0.19977408143771802</v>
      </c>
      <c r="U116" s="62">
        <v>115</v>
      </c>
      <c r="V116" s="62">
        <f t="shared" si="29"/>
        <v>2.0071286397934789</v>
      </c>
      <c r="W116" s="62">
        <f t="shared" si="24"/>
        <v>1.7849878775091312</v>
      </c>
      <c r="X116" s="62">
        <f t="shared" si="25"/>
        <v>0.19111335536382854</v>
      </c>
      <c r="Z116" s="89">
        <v>115</v>
      </c>
      <c r="AA116" s="89">
        <f t="shared" si="30"/>
        <v>2.0071286397934789</v>
      </c>
      <c r="AB116" s="89">
        <f t="shared" si="26"/>
        <v>1.6073515512499479</v>
      </c>
      <c r="AC116" s="89">
        <f t="shared" si="27"/>
        <v>0.27394653466500563</v>
      </c>
      <c r="AE116" s="90">
        <v>106</v>
      </c>
      <c r="AF116" s="90">
        <f t="shared" si="35"/>
        <v>1.8500490071139892</v>
      </c>
      <c r="AG116" s="90">
        <f t="shared" si="33"/>
        <v>0.87148920614159453</v>
      </c>
      <c r="AH116" s="90">
        <f t="shared" si="34"/>
        <v>0.47425014312313701</v>
      </c>
      <c r="AJ116" s="94">
        <v>115</v>
      </c>
      <c r="AK116" s="94">
        <f t="shared" si="31"/>
        <v>2.0071286397934789</v>
      </c>
      <c r="AL116" s="94">
        <f t="shared" si="18"/>
        <v>0.70722715233528843</v>
      </c>
      <c r="AM116" s="94">
        <f t="shared" si="19"/>
        <v>0.60653112470193238</v>
      </c>
      <c r="AO116" s="95">
        <v>115</v>
      </c>
      <c r="AP116" s="95">
        <f t="shared" si="32"/>
        <v>2.0071286397934789</v>
      </c>
      <c r="AQ116" s="95">
        <f t="shared" si="20"/>
        <v>0.71941547730835764</v>
      </c>
      <c r="AR116" s="95">
        <f t="shared" si="21"/>
        <v>0.87332261519265264</v>
      </c>
    </row>
    <row r="117" spans="16:44" x14ac:dyDescent="0.35">
      <c r="P117" s="88">
        <v>116</v>
      </c>
      <c r="Q117" s="88">
        <f t="shared" si="28"/>
        <v>2.0245819323134224</v>
      </c>
      <c r="R117" s="88">
        <f t="shared" si="22"/>
        <v>0.31098274001951176</v>
      </c>
      <c r="S117" s="88">
        <f t="shared" si="23"/>
        <v>0.19432358321097917</v>
      </c>
      <c r="U117" s="62">
        <v>116</v>
      </c>
      <c r="V117" s="62">
        <f t="shared" si="29"/>
        <v>2.0245819323134224</v>
      </c>
      <c r="W117" s="62">
        <f t="shared" si="24"/>
        <v>1.7825008293250244</v>
      </c>
      <c r="X117" s="62">
        <f t="shared" si="25"/>
        <v>0.18589915041281535</v>
      </c>
      <c r="Z117" s="89">
        <v>116</v>
      </c>
      <c r="AA117" s="89">
        <f t="shared" si="30"/>
        <v>2.0245819323134224</v>
      </c>
      <c r="AB117" s="89">
        <f t="shared" si="26"/>
        <v>1.6063371962503876</v>
      </c>
      <c r="AC117" s="89">
        <f t="shared" si="27"/>
        <v>0.27181989518347455</v>
      </c>
      <c r="AE117" s="90">
        <v>107</v>
      </c>
      <c r="AF117" s="90">
        <f t="shared" si="35"/>
        <v>1.8675022996339325</v>
      </c>
      <c r="AG117" s="90">
        <f t="shared" si="33"/>
        <v>0.87129588548255843</v>
      </c>
      <c r="AH117" s="90">
        <f t="shared" si="34"/>
        <v>0.47359750351581326</v>
      </c>
      <c r="AJ117" s="94">
        <v>116</v>
      </c>
      <c r="AK117" s="94">
        <f t="shared" si="31"/>
        <v>2.0245819323134224</v>
      </c>
      <c r="AL117" s="94">
        <f t="shared" si="18"/>
        <v>0.70703930881685129</v>
      </c>
      <c r="AM117" s="94">
        <f t="shared" si="19"/>
        <v>0.60613730257572296</v>
      </c>
      <c r="AO117" s="95">
        <v>116</v>
      </c>
      <c r="AP117" s="95">
        <f t="shared" si="32"/>
        <v>2.0245819323134224</v>
      </c>
      <c r="AQ117" s="95">
        <f t="shared" si="20"/>
        <v>0.7192276337899205</v>
      </c>
      <c r="AR117" s="95">
        <f t="shared" si="21"/>
        <v>0.87292879306644322</v>
      </c>
    </row>
    <row r="118" spans="16:44" x14ac:dyDescent="0.35">
      <c r="P118" s="88">
        <v>117</v>
      </c>
      <c r="Q118" s="88">
        <f t="shared" si="28"/>
        <v>2.0420352248333655</v>
      </c>
      <c r="R118" s="88">
        <f t="shared" si="22"/>
        <v>0.30828825736917526</v>
      </c>
      <c r="S118" s="88">
        <f t="shared" si="23"/>
        <v>0.18891928709011682</v>
      </c>
      <c r="U118" s="62">
        <v>117</v>
      </c>
      <c r="V118" s="62">
        <f t="shared" si="29"/>
        <v>2.0420352248333655</v>
      </c>
      <c r="W118" s="62">
        <f t="shared" si="24"/>
        <v>1.7799231595063498</v>
      </c>
      <c r="X118" s="62">
        <f t="shared" si="25"/>
        <v>0.18072914458621006</v>
      </c>
      <c r="Z118" s="89">
        <v>117</v>
      </c>
      <c r="AA118" s="89">
        <f t="shared" si="30"/>
        <v>2.0420352248333655</v>
      </c>
      <c r="AB118" s="89">
        <f t="shared" si="26"/>
        <v>1.6052858807654298</v>
      </c>
      <c r="AC118" s="89">
        <f t="shared" si="27"/>
        <v>0.26971128253516119</v>
      </c>
      <c r="AE118" s="90">
        <v>108</v>
      </c>
      <c r="AF118" s="90">
        <f t="shared" si="35"/>
        <v>1.8849555921538759</v>
      </c>
      <c r="AG118" s="90">
        <f t="shared" si="33"/>
        <v>0.87109120413551111</v>
      </c>
      <c r="AH118" s="90">
        <f t="shared" si="34"/>
        <v>0.47294833721937701</v>
      </c>
      <c r="AJ118" s="94">
        <v>117</v>
      </c>
      <c r="AK118" s="94">
        <f t="shared" si="31"/>
        <v>2.0420352248333655</v>
      </c>
      <c r="AL118" s="94">
        <f t="shared" si="18"/>
        <v>0.70684462076408139</v>
      </c>
      <c r="AM118" s="94">
        <f t="shared" si="19"/>
        <v>0.60574681875196124</v>
      </c>
      <c r="AO118" s="95">
        <v>117</v>
      </c>
      <c r="AP118" s="95">
        <f t="shared" si="32"/>
        <v>2.0420352248333655</v>
      </c>
      <c r="AQ118" s="95">
        <f t="shared" si="20"/>
        <v>0.7190329457371506</v>
      </c>
      <c r="AR118" s="95">
        <f t="shared" si="21"/>
        <v>0.8725383092426815</v>
      </c>
    </row>
    <row r="119" spans="16:44" x14ac:dyDescent="0.35">
      <c r="P119" s="88">
        <v>118</v>
      </c>
      <c r="Q119" s="88">
        <f t="shared" si="28"/>
        <v>2.0594885173533091</v>
      </c>
      <c r="R119" s="88">
        <f t="shared" si="22"/>
        <v>0.3054998671291887</v>
      </c>
      <c r="S119" s="88">
        <f t="shared" si="23"/>
        <v>0.18356283927608172</v>
      </c>
      <c r="U119" s="62">
        <v>118</v>
      </c>
      <c r="V119" s="62">
        <f t="shared" si="29"/>
        <v>2.0594885173533091</v>
      </c>
      <c r="W119" s="62">
        <f t="shared" si="24"/>
        <v>1.7772556532363049</v>
      </c>
      <c r="X119" s="62">
        <f t="shared" si="25"/>
        <v>0.17560491271787013</v>
      </c>
      <c r="Z119" s="89">
        <v>118</v>
      </c>
      <c r="AA119" s="89">
        <f t="shared" si="30"/>
        <v>2.0594885173533091</v>
      </c>
      <c r="AB119" s="89">
        <f t="shared" si="26"/>
        <v>1.6041979250359553</v>
      </c>
      <c r="AC119" s="89">
        <f t="shared" si="27"/>
        <v>0.26762133902390473</v>
      </c>
      <c r="AE119" s="90">
        <v>109</v>
      </c>
      <c r="AF119" s="90">
        <f t="shared" si="35"/>
        <v>1.9024088846738192</v>
      </c>
      <c r="AG119" s="90">
        <f t="shared" si="33"/>
        <v>0.8708752244483734</v>
      </c>
      <c r="AH119" s="90">
        <f t="shared" si="34"/>
        <v>0.4723028419761709</v>
      </c>
      <c r="AJ119" s="94">
        <v>118</v>
      </c>
      <c r="AK119" s="94">
        <f t="shared" si="31"/>
        <v>2.0594885173533091</v>
      </c>
      <c r="AL119" s="94">
        <f t="shared" si="18"/>
        <v>0.70664314748084534</v>
      </c>
      <c r="AM119" s="94">
        <f t="shared" si="19"/>
        <v>0.6053597921758026</v>
      </c>
      <c r="AO119" s="95">
        <v>118</v>
      </c>
      <c r="AP119" s="95">
        <f t="shared" si="32"/>
        <v>2.0594885173533091</v>
      </c>
      <c r="AQ119" s="95">
        <f t="shared" si="20"/>
        <v>0.71883147245391454</v>
      </c>
      <c r="AR119" s="95">
        <f t="shared" si="21"/>
        <v>0.87215128266652286</v>
      </c>
    </row>
    <row r="120" spans="16:44" x14ac:dyDescent="0.35">
      <c r="P120" s="88">
        <v>119</v>
      </c>
      <c r="Q120" s="88">
        <f t="shared" si="28"/>
        <v>2.0769418098732522</v>
      </c>
      <c r="R120" s="88">
        <f t="shared" si="22"/>
        <v>0.30261841867023093</v>
      </c>
      <c r="S120" s="88">
        <f t="shared" si="23"/>
        <v>0.1782558713947674</v>
      </c>
      <c r="U120" s="62">
        <v>119</v>
      </c>
      <c r="V120" s="62">
        <f t="shared" si="29"/>
        <v>2.0769418098732522</v>
      </c>
      <c r="W120" s="62">
        <f t="shared" si="24"/>
        <v>1.7744991230631402</v>
      </c>
      <c r="X120" s="62">
        <f t="shared" si="25"/>
        <v>0.17052801569846246</v>
      </c>
      <c r="Z120" s="89">
        <v>119</v>
      </c>
      <c r="AA120" s="89">
        <f t="shared" si="30"/>
        <v>2.0769418098732522</v>
      </c>
      <c r="AB120" s="89">
        <f t="shared" si="26"/>
        <v>1.6030736604638185</v>
      </c>
      <c r="AC120" s="89">
        <f t="shared" si="27"/>
        <v>0.26555070126674452</v>
      </c>
      <c r="AE120" s="90">
        <v>110</v>
      </c>
      <c r="AF120" s="90">
        <f t="shared" si="35"/>
        <v>1.9198621771937625</v>
      </c>
      <c r="AG120" s="90">
        <f t="shared" si="33"/>
        <v>0.87064801221065047</v>
      </c>
      <c r="AH120" s="90">
        <f t="shared" si="34"/>
        <v>0.4716612144102989</v>
      </c>
      <c r="AJ120" s="94">
        <v>119</v>
      </c>
      <c r="AK120" s="94">
        <f t="shared" si="31"/>
        <v>2.0769418098732522</v>
      </c>
      <c r="AL120" s="94">
        <f t="shared" si="18"/>
        <v>0.70643495033785708</v>
      </c>
      <c r="AM120" s="94">
        <f t="shared" si="19"/>
        <v>0.60497634073929141</v>
      </c>
      <c r="AO120" s="95">
        <v>119</v>
      </c>
      <c r="AP120" s="95">
        <f t="shared" si="32"/>
        <v>2.0769418098732522</v>
      </c>
      <c r="AQ120" s="95">
        <f t="shared" si="20"/>
        <v>0.71862327531092629</v>
      </c>
      <c r="AR120" s="95">
        <f t="shared" si="21"/>
        <v>0.87176783123001167</v>
      </c>
    </row>
    <row r="121" spans="16:44" x14ac:dyDescent="0.35">
      <c r="P121" s="88">
        <v>120</v>
      </c>
      <c r="Q121" s="88">
        <f t="shared" si="28"/>
        <v>2.0943951023931953</v>
      </c>
      <c r="R121" s="88">
        <f t="shared" si="22"/>
        <v>0.29964478970941577</v>
      </c>
      <c r="S121" s="88">
        <f t="shared" si="23"/>
        <v>0.17300000000000007</v>
      </c>
      <c r="U121" s="62">
        <v>120</v>
      </c>
      <c r="V121" s="62">
        <f t="shared" si="29"/>
        <v>2.0943951023931953</v>
      </c>
      <c r="W121" s="62">
        <f t="shared" si="24"/>
        <v>1.7716544086526493</v>
      </c>
      <c r="X121" s="62">
        <f t="shared" si="25"/>
        <v>0.16550000000000009</v>
      </c>
      <c r="Z121" s="89">
        <v>120</v>
      </c>
      <c r="AA121" s="89">
        <f t="shared" si="30"/>
        <v>2.0943951023931953</v>
      </c>
      <c r="AB121" s="89">
        <f t="shared" si="26"/>
        <v>1.6019134295108994</v>
      </c>
      <c r="AC121" s="89">
        <f t="shared" si="27"/>
        <v>0.26350000000000007</v>
      </c>
      <c r="AE121" s="90">
        <v>111</v>
      </c>
      <c r="AF121" s="90">
        <f t="shared" si="35"/>
        <v>1.9373154697137058</v>
      </c>
      <c r="AG121" s="90">
        <f t="shared" si="33"/>
        <v>0.87040963663339099</v>
      </c>
      <c r="AH121" s="90">
        <f t="shared" si="34"/>
        <v>0.47102364996773327</v>
      </c>
      <c r="AJ121" s="94">
        <v>120</v>
      </c>
      <c r="AK121" s="94">
        <f t="shared" si="31"/>
        <v>2.0943951023931953</v>
      </c>
      <c r="AL121" s="94">
        <f t="shared" si="18"/>
        <v>0.70622009275398312</v>
      </c>
      <c r="AM121" s="94">
        <f t="shared" si="19"/>
        <v>0.6045965812454499</v>
      </c>
      <c r="AO121" s="95">
        <v>120</v>
      </c>
      <c r="AP121" s="95">
        <f t="shared" si="32"/>
        <v>2.0943951023931953</v>
      </c>
      <c r="AQ121" s="95">
        <f t="shared" si="20"/>
        <v>0.71840841772705233</v>
      </c>
      <c r="AR121" s="95">
        <f t="shared" si="21"/>
        <v>0.87138807173617017</v>
      </c>
    </row>
    <row r="122" spans="16:44" x14ac:dyDescent="0.35">
      <c r="P122" s="88">
        <v>121</v>
      </c>
      <c r="Q122" s="88">
        <f t="shared" si="28"/>
        <v>2.1118483949131388</v>
      </c>
      <c r="R122" s="88">
        <f t="shared" si="22"/>
        <v>0.29657988604293084</v>
      </c>
      <c r="S122" s="88">
        <f t="shared" si="23"/>
        <v>0.1677968260811212</v>
      </c>
      <c r="U122" s="62">
        <v>121</v>
      </c>
      <c r="V122" s="62">
        <f t="shared" si="29"/>
        <v>2.1118483949131388</v>
      </c>
      <c r="W122" s="62">
        <f t="shared" si="24"/>
        <v>1.7687223765323994</v>
      </c>
      <c r="X122" s="62">
        <f t="shared" si="25"/>
        <v>0.16052239720477204</v>
      </c>
      <c r="Z122" s="89">
        <v>121</v>
      </c>
      <c r="AA122" s="89">
        <f t="shared" si="30"/>
        <v>2.1118483949131388</v>
      </c>
      <c r="AB122" s="89">
        <f t="shared" si="26"/>
        <v>1.6007175855947853</v>
      </c>
      <c r="AC122" s="89">
        <f t="shared" si="27"/>
        <v>0.26146985988714266</v>
      </c>
      <c r="AE122" s="90">
        <v>112</v>
      </c>
      <c r="AF122" s="90">
        <f t="shared" si="35"/>
        <v>1.9547687622336491</v>
      </c>
      <c r="AG122" s="90">
        <f t="shared" si="33"/>
        <v>0.87016017032810478</v>
      </c>
      <c r="AH122" s="90">
        <f t="shared" si="34"/>
        <v>0.47039034285677944</v>
      </c>
      <c r="AJ122" s="94">
        <v>121</v>
      </c>
      <c r="AK122" s="94">
        <f t="shared" si="31"/>
        <v>2.1118483949131388</v>
      </c>
      <c r="AL122" s="94">
        <f t="shared" si="18"/>
        <v>0.70599864017692493</v>
      </c>
      <c r="AM122" s="94">
        <f t="shared" si="19"/>
        <v>0.60422062937269849</v>
      </c>
      <c r="AO122" s="95">
        <v>121</v>
      </c>
      <c r="AP122" s="95">
        <f t="shared" si="32"/>
        <v>2.1118483949131388</v>
      </c>
      <c r="AQ122" s="95">
        <f t="shared" si="20"/>
        <v>0.71818696514999414</v>
      </c>
      <c r="AR122" s="95">
        <f t="shared" si="21"/>
        <v>0.87101211986341875</v>
      </c>
    </row>
    <row r="123" spans="16:44" x14ac:dyDescent="0.35">
      <c r="P123" s="88">
        <v>122</v>
      </c>
      <c r="Q123" s="88">
        <f t="shared" si="28"/>
        <v>2.1293016874330819</v>
      </c>
      <c r="R123" s="88">
        <f t="shared" si="22"/>
        <v>0.29342464127012341</v>
      </c>
      <c r="S123" s="88">
        <f t="shared" si="23"/>
        <v>0.16264793457531113</v>
      </c>
      <c r="U123" s="62">
        <v>122</v>
      </c>
      <c r="V123" s="62">
        <f t="shared" si="29"/>
        <v>2.1293016874330819</v>
      </c>
      <c r="W123" s="62">
        <f t="shared" si="24"/>
        <v>1.7657039198277771</v>
      </c>
      <c r="X123" s="62">
        <f t="shared" si="25"/>
        <v>0.15559672353880921</v>
      </c>
      <c r="Z123" s="89">
        <v>122</v>
      </c>
      <c r="AA123" s="89">
        <f t="shared" si="30"/>
        <v>2.1293016874330819</v>
      </c>
      <c r="AB123" s="89">
        <f t="shared" si="26"/>
        <v>1.5994864929811177</v>
      </c>
      <c r="AC123" s="89">
        <f t="shared" si="27"/>
        <v>0.25946089932851735</v>
      </c>
      <c r="AE123" s="90">
        <v>113</v>
      </c>
      <c r="AF123" s="90">
        <f t="shared" si="35"/>
        <v>1.9722220547535925</v>
      </c>
      <c r="AG123" s="90">
        <f t="shared" si="33"/>
        <v>0.86989968928464523</v>
      </c>
      <c r="AH123" s="90">
        <f t="shared" si="34"/>
        <v>0.46976148598891831</v>
      </c>
      <c r="AJ123" s="94">
        <v>122</v>
      </c>
      <c r="AK123" s="94">
        <f t="shared" si="31"/>
        <v>2.1293016874330819</v>
      </c>
      <c r="AL123" s="94">
        <f t="shared" si="18"/>
        <v>0.70577066006328282</v>
      </c>
      <c r="AM123" s="94">
        <f t="shared" si="19"/>
        <v>0.60384859963961979</v>
      </c>
      <c r="AO123" s="95">
        <v>122</v>
      </c>
      <c r="AP123" s="95">
        <f t="shared" si="32"/>
        <v>2.1293016874330819</v>
      </c>
      <c r="AQ123" s="95">
        <f t="shared" si="20"/>
        <v>0.71795898503635203</v>
      </c>
      <c r="AR123" s="95">
        <f t="shared" si="21"/>
        <v>0.87064009013034005</v>
      </c>
    </row>
    <row r="124" spans="16:44" x14ac:dyDescent="0.35">
      <c r="P124" s="88">
        <v>123</v>
      </c>
      <c r="Q124" s="88">
        <f t="shared" si="28"/>
        <v>2.1467549799530254</v>
      </c>
      <c r="R124" s="88">
        <f t="shared" si="22"/>
        <v>0.29018001650911668</v>
      </c>
      <c r="S124" s="88">
        <f t="shared" si="23"/>
        <v>0.15755489388480062</v>
      </c>
      <c r="U124" s="62">
        <v>123</v>
      </c>
      <c r="V124" s="62">
        <f t="shared" si="29"/>
        <v>2.1467549799530254</v>
      </c>
      <c r="W124" s="62">
        <f t="shared" si="24"/>
        <v>1.7625999579899354</v>
      </c>
      <c r="X124" s="62">
        <f t="shared" si="25"/>
        <v>0.15072447941002604</v>
      </c>
      <c r="Z124" s="89">
        <v>123</v>
      </c>
      <c r="AA124" s="89">
        <f t="shared" si="30"/>
        <v>2.1467549799530254</v>
      </c>
      <c r="AB124" s="89">
        <f t="shared" si="26"/>
        <v>1.5982205266726324</v>
      </c>
      <c r="AC124" s="89">
        <f t="shared" si="27"/>
        <v>0.25747373027297138</v>
      </c>
      <c r="AE124" s="90">
        <v>114</v>
      </c>
      <c r="AF124" s="90">
        <f t="shared" si="35"/>
        <v>1.9896753472735358</v>
      </c>
      <c r="AG124" s="90">
        <f t="shared" si="33"/>
        <v>0.86962827284806155</v>
      </c>
      <c r="AH124" s="90">
        <f t="shared" si="34"/>
        <v>0.46913727092004376</v>
      </c>
      <c r="AJ124" s="94">
        <v>123</v>
      </c>
      <c r="AK124" s="94">
        <f t="shared" si="31"/>
        <v>2.1467549799530254</v>
      </c>
      <c r="AL124" s="94">
        <f t="shared" si="18"/>
        <v>0.70553622185800779</v>
      </c>
      <c r="AM124" s="94">
        <f t="shared" si="19"/>
        <v>0.6034806053700742</v>
      </c>
      <c r="AO124" s="95">
        <v>123</v>
      </c>
      <c r="AP124" s="95">
        <f t="shared" si="32"/>
        <v>2.1467549799530254</v>
      </c>
      <c r="AQ124" s="95">
        <f t="shared" si="20"/>
        <v>0.717724546831077</v>
      </c>
      <c r="AR124" s="95">
        <f t="shared" si="21"/>
        <v>0.87027209586079446</v>
      </c>
    </row>
    <row r="125" spans="16:44" x14ac:dyDescent="0.35">
      <c r="P125" s="88">
        <v>124</v>
      </c>
      <c r="Q125" s="88">
        <f t="shared" si="28"/>
        <v>2.1642082724729685</v>
      </c>
      <c r="R125" s="88">
        <f t="shared" si="22"/>
        <v>0.2868470001040444</v>
      </c>
      <c r="S125" s="88">
        <f t="shared" si="23"/>
        <v>0.15251925539912164</v>
      </c>
      <c r="U125" s="62">
        <v>124</v>
      </c>
      <c r="V125" s="62">
        <f t="shared" si="29"/>
        <v>2.1642082724729685</v>
      </c>
      <c r="W125" s="62">
        <f t="shared" si="24"/>
        <v>1.759411436515719</v>
      </c>
      <c r="X125" s="62">
        <f t="shared" si="25"/>
        <v>0.14590714895118287</v>
      </c>
      <c r="Z125" s="89">
        <v>124</v>
      </c>
      <c r="AA125" s="89">
        <f t="shared" si="30"/>
        <v>2.1642082724729685</v>
      </c>
      <c r="AB125" s="89">
        <f t="shared" si="26"/>
        <v>1.5969200722949308</v>
      </c>
      <c r="AC125" s="89">
        <f t="shared" si="27"/>
        <v>0.25550895803144924</v>
      </c>
      <c r="AE125" s="90">
        <v>115</v>
      </c>
      <c r="AF125" s="90">
        <f t="shared" si="35"/>
        <v>2.0071286397934789</v>
      </c>
      <c r="AG125" s="90">
        <f t="shared" si="33"/>
        <v>0.86934600369442938</v>
      </c>
      <c r="AH125" s="90">
        <f t="shared" si="34"/>
        <v>0.46851788779211273</v>
      </c>
      <c r="AJ125" s="94">
        <v>124</v>
      </c>
      <c r="AK125" s="94">
        <f t="shared" si="31"/>
        <v>2.1642082724729685</v>
      </c>
      <c r="AL125" s="94">
        <f t="shared" si="18"/>
        <v>0.70529539697324817</v>
      </c>
      <c r="AM125" s="94">
        <f t="shared" si="19"/>
        <v>0.6031167586586812</v>
      </c>
      <c r="AO125" s="95">
        <v>124</v>
      </c>
      <c r="AP125" s="95">
        <f t="shared" si="32"/>
        <v>2.1642082724729685</v>
      </c>
      <c r="AQ125" s="95">
        <f t="shared" si="20"/>
        <v>0.71748372194631738</v>
      </c>
      <c r="AR125" s="95">
        <f t="shared" si="21"/>
        <v>0.86990824914940146</v>
      </c>
    </row>
    <row r="126" spans="16:44" x14ac:dyDescent="0.35">
      <c r="P126" s="88">
        <v>125</v>
      </c>
      <c r="Q126" s="88">
        <f t="shared" si="28"/>
        <v>2.1816615649929121</v>
      </c>
      <c r="R126" s="88">
        <f t="shared" si="22"/>
        <v>0.28342660732399111</v>
      </c>
      <c r="S126" s="88">
        <f t="shared" si="23"/>
        <v>0.14754255302253802</v>
      </c>
      <c r="U126" s="62">
        <v>125</v>
      </c>
      <c r="V126" s="62">
        <f t="shared" si="29"/>
        <v>2.1816615649929121</v>
      </c>
      <c r="W126" s="62">
        <f t="shared" si="24"/>
        <v>1.7561393266596563</v>
      </c>
      <c r="X126" s="62">
        <f t="shared" si="25"/>
        <v>0.14114619956780372</v>
      </c>
      <c r="Z126" s="89">
        <v>125</v>
      </c>
      <c r="AA126" s="89">
        <f t="shared" si="30"/>
        <v>2.1816615649929121</v>
      </c>
      <c r="AB126" s="89">
        <f t="shared" si="26"/>
        <v>1.5955855259790139</v>
      </c>
      <c r="AC126" s="89">
        <f t="shared" si="27"/>
        <v>0.25356718109260878</v>
      </c>
      <c r="AE126" s="90">
        <v>116</v>
      </c>
      <c r="AF126" s="90">
        <f t="shared" si="35"/>
        <v>2.0245819323134224</v>
      </c>
      <c r="AG126" s="90">
        <f t="shared" si="33"/>
        <v>0.86905296780566754</v>
      </c>
      <c r="AH126" s="90">
        <f t="shared" si="34"/>
        <v>0.46790352527522594</v>
      </c>
      <c r="AJ126" s="94">
        <v>125</v>
      </c>
      <c r="AK126" s="94">
        <f t="shared" si="31"/>
        <v>2.1816615649929121</v>
      </c>
      <c r="AL126" s="94">
        <f t="shared" si="18"/>
        <v>0.70504825876659694</v>
      </c>
      <c r="AM126" s="94">
        <f t="shared" si="19"/>
        <v>0.60275717033667375</v>
      </c>
      <c r="AO126" s="95">
        <v>125</v>
      </c>
      <c r="AP126" s="95">
        <f t="shared" si="32"/>
        <v>2.1816615649929121</v>
      </c>
      <c r="AQ126" s="95">
        <f t="shared" si="20"/>
        <v>0.71723658373966614</v>
      </c>
      <c r="AR126" s="95">
        <f t="shared" si="21"/>
        <v>0.86954866082739402</v>
      </c>
    </row>
    <row r="127" spans="16:44" x14ac:dyDescent="0.35">
      <c r="P127" s="88">
        <v>126</v>
      </c>
      <c r="Q127" s="88">
        <f t="shared" si="28"/>
        <v>2.1991148575128552</v>
      </c>
      <c r="R127" s="88">
        <f t="shared" si="22"/>
        <v>0.27991988005373181</v>
      </c>
      <c r="S127" s="88">
        <f t="shared" si="23"/>
        <v>0.14262630270680432</v>
      </c>
      <c r="U127" s="62">
        <v>126</v>
      </c>
      <c r="V127" s="62">
        <f t="shared" si="29"/>
        <v>2.1991148575128552</v>
      </c>
      <c r="W127" s="62">
        <f t="shared" si="24"/>
        <v>1.7527846251381076</v>
      </c>
      <c r="X127" s="62">
        <f t="shared" si="25"/>
        <v>0.13644308149119144</v>
      </c>
      <c r="Z127" s="89">
        <v>126</v>
      </c>
      <c r="AA127" s="89">
        <f t="shared" si="30"/>
        <v>2.1991148575128552</v>
      </c>
      <c r="AB127" s="89">
        <f t="shared" si="26"/>
        <v>1.5942172942406181</v>
      </c>
      <c r="AC127" s="89">
        <f t="shared" si="27"/>
        <v>0.25164899094051618</v>
      </c>
      <c r="AE127" s="90">
        <v>117</v>
      </c>
      <c r="AF127" s="90">
        <f t="shared" si="35"/>
        <v>2.0420352248333655</v>
      </c>
      <c r="AG127" s="90">
        <f t="shared" si="33"/>
        <v>0.86874925444334639</v>
      </c>
      <c r="AH127" s="90">
        <f t="shared" si="34"/>
        <v>0.46729437051015765</v>
      </c>
      <c r="AJ127" s="94">
        <v>126</v>
      </c>
      <c r="AK127" s="94">
        <f t="shared" si="31"/>
        <v>2.1991148575128552</v>
      </c>
      <c r="AL127" s="94">
        <f t="shared" si="18"/>
        <v>0.70479488251874589</v>
      </c>
      <c r="AM127" s="94">
        <f t="shared" si="19"/>
        <v>0.602401949938138</v>
      </c>
      <c r="AO127" s="95">
        <v>126</v>
      </c>
      <c r="AP127" s="95">
        <f t="shared" si="32"/>
        <v>2.1991148575128552</v>
      </c>
      <c r="AQ127" s="95">
        <f t="shared" si="20"/>
        <v>0.7169832074918151</v>
      </c>
      <c r="AR127" s="95">
        <f t="shared" si="21"/>
        <v>0.86919344042885827</v>
      </c>
    </row>
    <row r="128" spans="16:44" x14ac:dyDescent="0.35">
      <c r="P128" s="88">
        <v>127</v>
      </c>
      <c r="Q128" s="88">
        <f t="shared" si="28"/>
        <v>2.2165681500327987</v>
      </c>
      <c r="R128" s="88">
        <f t="shared" si="22"/>
        <v>0.27632788647636325</v>
      </c>
      <c r="S128" s="88">
        <f t="shared" si="23"/>
        <v>0.13777200198939124</v>
      </c>
      <c r="U128" s="62">
        <v>127</v>
      </c>
      <c r="V128" s="62">
        <f t="shared" si="29"/>
        <v>2.2165681500327987</v>
      </c>
      <c r="W128" s="62">
        <f t="shared" si="24"/>
        <v>1.749348353825654</v>
      </c>
      <c r="X128" s="62">
        <f t="shared" si="25"/>
        <v>0.13179922733667199</v>
      </c>
      <c r="Z128" s="89">
        <v>127</v>
      </c>
      <c r="AA128" s="89">
        <f t="shared" si="30"/>
        <v>2.2165681500327987</v>
      </c>
      <c r="AB128" s="89">
        <f t="shared" si="26"/>
        <v>1.5928157938563847</v>
      </c>
      <c r="AC128" s="89">
        <f t="shared" si="27"/>
        <v>0.24975497187447349</v>
      </c>
      <c r="AE128" s="90">
        <v>118</v>
      </c>
      <c r="AF128" s="90">
        <f t="shared" si="35"/>
        <v>2.0594885173533091</v>
      </c>
      <c r="AG128" s="90">
        <f t="shared" si="33"/>
        <v>0.86843495612149824</v>
      </c>
      <c r="AH128" s="90">
        <f t="shared" si="34"/>
        <v>0.46669060905135024</v>
      </c>
      <c r="AJ128" s="94">
        <v>127</v>
      </c>
      <c r="AK128" s="94">
        <f t="shared" si="31"/>
        <v>2.2165681500327987</v>
      </c>
      <c r="AL128" s="94">
        <f t="shared" si="18"/>
        <v>0.70453534541055451</v>
      </c>
      <c r="AM128" s="94">
        <f t="shared" si="19"/>
        <v>0.6020512056666486</v>
      </c>
      <c r="AO128" s="95">
        <v>127</v>
      </c>
      <c r="AP128" s="95">
        <f t="shared" si="32"/>
        <v>2.2165681500327987</v>
      </c>
      <c r="AQ128" s="95">
        <f t="shared" si="20"/>
        <v>0.71672367038362372</v>
      </c>
      <c r="AR128" s="95">
        <f t="shared" si="21"/>
        <v>0.86884269615736887</v>
      </c>
    </row>
    <row r="129" spans="16:44" x14ac:dyDescent="0.35">
      <c r="P129" s="88">
        <v>128</v>
      </c>
      <c r="Q129" s="88">
        <f t="shared" si="28"/>
        <v>2.2340214425527418</v>
      </c>
      <c r="R129" s="88">
        <f t="shared" si="22"/>
        <v>0.27265172074792582</v>
      </c>
      <c r="S129" s="88">
        <f t="shared" si="23"/>
        <v>0.13298112953732222</v>
      </c>
      <c r="U129" s="62">
        <v>128</v>
      </c>
      <c r="V129" s="62">
        <f t="shared" si="29"/>
        <v>2.2340214425527418</v>
      </c>
      <c r="W129" s="62">
        <f t="shared" si="24"/>
        <v>1.7458315594438252</v>
      </c>
      <c r="X129" s="62">
        <f t="shared" si="25"/>
        <v>0.12721605166720712</v>
      </c>
      <c r="Z129" s="89">
        <v>128</v>
      </c>
      <c r="AA129" s="89">
        <f t="shared" si="30"/>
        <v>2.2340214425527418</v>
      </c>
      <c r="AB129" s="89">
        <f t="shared" si="26"/>
        <v>1.5913814517369076</v>
      </c>
      <c r="AC129" s="89">
        <f t="shared" si="27"/>
        <v>0.24788570083103614</v>
      </c>
      <c r="AE129" s="90">
        <v>119</v>
      </c>
      <c r="AF129" s="90">
        <f t="shared" si="35"/>
        <v>2.0769418098732522</v>
      </c>
      <c r="AG129" s="90">
        <f t="shared" si="33"/>
        <v>0.86811016857843648</v>
      </c>
      <c r="AH129" s="90">
        <f t="shared" si="34"/>
        <v>0.46609242481039287</v>
      </c>
      <c r="AJ129" s="94">
        <v>128</v>
      </c>
      <c r="AK129" s="94">
        <f t="shared" si="31"/>
        <v>2.2340214425527418</v>
      </c>
      <c r="AL129" s="94">
        <f t="shared" si="18"/>
        <v>0.70426972649954023</v>
      </c>
      <c r="AM129" s="94">
        <f t="shared" si="19"/>
        <v>0.60170504436230843</v>
      </c>
      <c r="AO129" s="95">
        <v>128</v>
      </c>
      <c r="AP129" s="95">
        <f t="shared" si="32"/>
        <v>2.2340214425527418</v>
      </c>
      <c r="AQ129" s="95">
        <f t="shared" si="20"/>
        <v>0.71645805147260944</v>
      </c>
      <c r="AR129" s="95">
        <f t="shared" si="21"/>
        <v>0.86849653485302869</v>
      </c>
    </row>
    <row r="130" spans="16:44" x14ac:dyDescent="0.35">
      <c r="P130" s="88">
        <v>129</v>
      </c>
      <c r="Q130" s="88">
        <f t="shared" si="28"/>
        <v>2.2514747350726849</v>
      </c>
      <c r="R130" s="88">
        <f t="shared" si="22"/>
        <v>0.26889250266411197</v>
      </c>
      <c r="S130" s="88">
        <f t="shared" si="23"/>
        <v>0.12825514469675628</v>
      </c>
      <c r="U130" s="62">
        <v>129</v>
      </c>
      <c r="V130" s="62">
        <f t="shared" si="29"/>
        <v>2.2514747350726849</v>
      </c>
      <c r="W130" s="62">
        <f t="shared" si="24"/>
        <v>1.7422353132422574</v>
      </c>
      <c r="X130" s="62">
        <f t="shared" si="25"/>
        <v>0.12269495056250387</v>
      </c>
      <c r="Z130" s="89">
        <v>129</v>
      </c>
      <c r="AA130" s="89">
        <f t="shared" si="30"/>
        <v>2.2514747350726849</v>
      </c>
      <c r="AB130" s="89">
        <f t="shared" si="26"/>
        <v>1.5899147047966913</v>
      </c>
      <c r="AC130" s="89">
        <f t="shared" si="27"/>
        <v>0.24604174720827199</v>
      </c>
      <c r="AE130" s="90">
        <v>120</v>
      </c>
      <c r="AF130" s="90">
        <f t="shared" si="35"/>
        <v>2.0943951023931953</v>
      </c>
      <c r="AG130" s="90">
        <f t="shared" si="33"/>
        <v>0.86777499074759323</v>
      </c>
      <c r="AH130" s="90">
        <f t="shared" si="34"/>
        <v>0.46549999999999997</v>
      </c>
      <c r="AJ130" s="94">
        <v>129</v>
      </c>
      <c r="AK130" s="94">
        <f t="shared" si="31"/>
        <v>2.2514747350726849</v>
      </c>
      <c r="AL130" s="94">
        <f t="shared" si="18"/>
        <v>0.70399810669579643</v>
      </c>
      <c r="AM130" s="94">
        <f t="shared" si="19"/>
        <v>0.60136357146920394</v>
      </c>
      <c r="AO130" s="95">
        <v>129</v>
      </c>
      <c r="AP130" s="95">
        <f t="shared" si="32"/>
        <v>2.2514747350726849</v>
      </c>
      <c r="AQ130" s="95">
        <f t="shared" si="20"/>
        <v>0.71618643166886564</v>
      </c>
      <c r="AR130" s="95">
        <f t="shared" si="21"/>
        <v>0.8681550619599242</v>
      </c>
    </row>
    <row r="131" spans="16:44" x14ac:dyDescent="0.35">
      <c r="P131" s="88">
        <v>130</v>
      </c>
      <c r="Q131" s="88">
        <f t="shared" si="28"/>
        <v>2.2689280275926285</v>
      </c>
      <c r="R131" s="88">
        <f t="shared" si="22"/>
        <v>0.26505137731916639</v>
      </c>
      <c r="S131" s="88">
        <f t="shared" si="23"/>
        <v>0.12359548704845738</v>
      </c>
      <c r="U131" s="62">
        <v>130</v>
      </c>
      <c r="V131" s="62">
        <f t="shared" si="29"/>
        <v>2.2689280275926285</v>
      </c>
      <c r="W131" s="62">
        <f t="shared" si="24"/>
        <v>1.7385607106723819</v>
      </c>
      <c r="X131" s="62">
        <f t="shared" si="25"/>
        <v>0.11823730119375547</v>
      </c>
      <c r="Z131" s="89">
        <v>130</v>
      </c>
      <c r="AA131" s="89">
        <f t="shared" si="30"/>
        <v>2.2689280275926285</v>
      </c>
      <c r="AB131" s="89">
        <f t="shared" si="26"/>
        <v>1.5884159998210621</v>
      </c>
      <c r="AC131" s="89">
        <f t="shared" si="27"/>
        <v>0.24422367269231721</v>
      </c>
      <c r="AE131" s="90">
        <v>121</v>
      </c>
      <c r="AF131" s="90">
        <f t="shared" si="35"/>
        <v>2.1118483949131388</v>
      </c>
      <c r="AG131" s="90">
        <f t="shared" si="33"/>
        <v>0.86742952472738244</v>
      </c>
      <c r="AH131" s="90">
        <f t="shared" si="34"/>
        <v>0.46491351507850787</v>
      </c>
      <c r="AJ131" s="94">
        <v>130</v>
      </c>
      <c r="AK131" s="94">
        <f t="shared" si="31"/>
        <v>2.2689280275926285</v>
      </c>
      <c r="AL131" s="94">
        <f t="shared" ref="AL131:AL194" si="36">SIN(AK131)*0.025+$B$67</f>
        <v>0.70372056873734656</v>
      </c>
      <c r="AM131" s="94">
        <f t="shared" ref="AM131:AM194" si="37">COS(AK131)*0.025+$B$68</f>
        <v>0.60102689100328632</v>
      </c>
      <c r="AO131" s="95">
        <v>130</v>
      </c>
      <c r="AP131" s="95">
        <f t="shared" si="32"/>
        <v>2.2689280275926285</v>
      </c>
      <c r="AQ131" s="95">
        <f t="shared" ref="AQ131:AQ194" si="38">SIN(AP131)*0.025+$B$69</f>
        <v>0.71590889371041577</v>
      </c>
      <c r="AR131" s="95">
        <f t="shared" ref="AR131:AR194" si="39">COS(AP131)*0.025+$B$70</f>
        <v>0.86781838149400659</v>
      </c>
    </row>
    <row r="132" spans="16:44" x14ac:dyDescent="0.35">
      <c r="P132" s="88">
        <v>131</v>
      </c>
      <c r="Q132" s="88">
        <f t="shared" si="28"/>
        <v>2.2863813201125716</v>
      </c>
      <c r="R132" s="88">
        <f t="shared" ref="R132:R195" si="40">SIN(Q132)*$B$4</f>
        <v>0.26112951475707913</v>
      </c>
      <c r="S132" s="88">
        <f t="shared" ref="S132:S195" si="41">COS(Q132)*$B$4+$B$4</f>
        <v>0.11900357596928451</v>
      </c>
      <c r="U132" s="62">
        <v>131</v>
      </c>
      <c r="V132" s="62">
        <f t="shared" si="29"/>
        <v>2.2863813201125716</v>
      </c>
      <c r="W132" s="62">
        <f t="shared" ref="W132:W195" si="42">SIN(V132)*$B$5+$B$7</f>
        <v>1.7348088710537377</v>
      </c>
      <c r="X132" s="62">
        <f t="shared" ref="X132:X195" si="43">COS(V132)*$B$5+$B$5</f>
        <v>0.11384446140414214</v>
      </c>
      <c r="Z132" s="89">
        <v>131</v>
      </c>
      <c r="AA132" s="89">
        <f t="shared" si="30"/>
        <v>2.2863813201125716</v>
      </c>
      <c r="AB132" s="89">
        <f t="shared" ref="AB132:AB195" si="44">SIN(AA132)*$B$9+$B$7</f>
        <v>1.5868857933300744</v>
      </c>
      <c r="AC132" s="89">
        <f t="shared" ref="AC132:AC195" si="45">COS(AA132)*$B$9+$B$5</f>
        <v>0.24243203108628153</v>
      </c>
      <c r="AE132" s="90">
        <v>122</v>
      </c>
      <c r="AF132" s="90">
        <f t="shared" si="35"/>
        <v>2.1293016874330819</v>
      </c>
      <c r="AG132" s="90">
        <f t="shared" si="33"/>
        <v>0.86707387575010064</v>
      </c>
      <c r="AH132" s="90">
        <f t="shared" si="34"/>
        <v>0.464333148694905</v>
      </c>
      <c r="AJ132" s="94">
        <v>131</v>
      </c>
      <c r="AK132" s="94">
        <f t="shared" si="31"/>
        <v>2.2863813201125716</v>
      </c>
      <c r="AL132" s="94">
        <f t="shared" si="36"/>
        <v>0.70343719716494146</v>
      </c>
      <c r="AM132" s="94">
        <f t="shared" si="37"/>
        <v>0.60069510552068717</v>
      </c>
      <c r="AO132" s="95">
        <v>131</v>
      </c>
      <c r="AP132" s="95">
        <f t="shared" si="32"/>
        <v>2.2863813201125716</v>
      </c>
      <c r="AQ132" s="95">
        <f t="shared" si="38"/>
        <v>0.71562552213801067</v>
      </c>
      <c r="AR132" s="95">
        <f t="shared" si="39"/>
        <v>0.86748659601140743</v>
      </c>
    </row>
    <row r="133" spans="16:44" x14ac:dyDescent="0.35">
      <c r="P133" s="88">
        <v>132</v>
      </c>
      <c r="Q133" s="88">
        <f t="shared" ref="Q133:Q196" si="46">RADIANS(P133)</f>
        <v>2.3038346126325151</v>
      </c>
      <c r="R133" s="88">
        <f t="shared" si="40"/>
        <v>0.2571281096151784</v>
      </c>
      <c r="S133" s="88">
        <f t="shared" si="41"/>
        <v>0.11448081019983505</v>
      </c>
      <c r="U133" s="62">
        <v>132</v>
      </c>
      <c r="V133" s="62">
        <f t="shared" ref="V133:V196" si="47">RADIANS(U133)</f>
        <v>2.3038346126325151</v>
      </c>
      <c r="W133" s="62">
        <f t="shared" si="42"/>
        <v>1.7309809372330176</v>
      </c>
      <c r="X133" s="62">
        <f t="shared" si="43"/>
        <v>0.10951776929521792</v>
      </c>
      <c r="Z133" s="89">
        <v>132</v>
      </c>
      <c r="AA133" s="89">
        <f t="shared" ref="AA133:AA196" si="48">RADIANS(Z133)</f>
        <v>2.3038346126325151</v>
      </c>
      <c r="AB133" s="89">
        <f t="shared" si="44"/>
        <v>1.5853245514394483</v>
      </c>
      <c r="AC133" s="89">
        <f t="shared" si="45"/>
        <v>0.24066736814155415</v>
      </c>
      <c r="AE133" s="90">
        <v>123</v>
      </c>
      <c r="AF133" s="90">
        <f t="shared" si="35"/>
        <v>2.1467549799530254</v>
      </c>
      <c r="AG133" s="90">
        <f t="shared" si="33"/>
        <v>0.86670815214987162</v>
      </c>
      <c r="AH133" s="90">
        <f t="shared" si="34"/>
        <v>0.46375907763441393</v>
      </c>
      <c r="AJ133" s="94">
        <v>132</v>
      </c>
      <c r="AK133" s="94">
        <f t="shared" ref="AK133:AK196" si="49">RADIANS(AJ133)</f>
        <v>2.3038346126325151</v>
      </c>
      <c r="AL133" s="94">
        <f t="shared" si="36"/>
        <v>0.70314807829630699</v>
      </c>
      <c r="AM133" s="94">
        <f t="shared" si="37"/>
        <v>0.60036831608647845</v>
      </c>
      <c r="AO133" s="95">
        <v>132</v>
      </c>
      <c r="AP133" s="95">
        <f t="shared" ref="AP133:AP196" si="50">RADIANS(AO133)</f>
        <v>2.3038346126325151</v>
      </c>
      <c r="AQ133" s="95">
        <f t="shared" si="38"/>
        <v>0.7153364032693762</v>
      </c>
      <c r="AR133" s="95">
        <f t="shared" si="39"/>
        <v>0.86715980657719871</v>
      </c>
    </row>
    <row r="134" spans="16:44" x14ac:dyDescent="0.35">
      <c r="P134" s="88">
        <v>133</v>
      </c>
      <c r="Q134" s="88">
        <f t="shared" si="46"/>
        <v>2.3212879051524582</v>
      </c>
      <c r="R134" s="88">
        <f t="shared" si="40"/>
        <v>0.253048380760233</v>
      </c>
      <c r="S134" s="88">
        <f t="shared" si="41"/>
        <v>0.11002856741837555</v>
      </c>
      <c r="U134" s="62">
        <v>133</v>
      </c>
      <c r="V134" s="62">
        <f t="shared" si="47"/>
        <v>2.3212879051524582</v>
      </c>
      <c r="W134" s="62">
        <f t="shared" si="42"/>
        <v>1.7270780752359456</v>
      </c>
      <c r="X134" s="62">
        <f t="shared" si="43"/>
        <v>0.10525854281931304</v>
      </c>
      <c r="Z134" s="89">
        <v>133</v>
      </c>
      <c r="AA134" s="89">
        <f t="shared" si="48"/>
        <v>2.3212879051524582</v>
      </c>
      <c r="AB134" s="89">
        <f t="shared" si="44"/>
        <v>1.583732749718588</v>
      </c>
      <c r="AC134" s="89">
        <f t="shared" si="45"/>
        <v>0.23893022139156272</v>
      </c>
      <c r="AE134" s="90">
        <v>124</v>
      </c>
      <c r="AF134" s="90">
        <f t="shared" si="35"/>
        <v>2.1642082724729685</v>
      </c>
      <c r="AG134" s="90">
        <f t="shared" si="33"/>
        <v>0.86633246532964669</v>
      </c>
      <c r="AH134" s="90">
        <f t="shared" si="34"/>
        <v>0.46319147676464084</v>
      </c>
      <c r="AJ134" s="94">
        <v>133</v>
      </c>
      <c r="AK134" s="94">
        <f t="shared" si="49"/>
        <v>2.3212879051524582</v>
      </c>
      <c r="AL134" s="94">
        <f t="shared" si="36"/>
        <v>0.70285330019985137</v>
      </c>
      <c r="AM134" s="94">
        <f t="shared" si="37"/>
        <v>0.60004662224388738</v>
      </c>
      <c r="AO134" s="95">
        <v>133</v>
      </c>
      <c r="AP134" s="95">
        <f t="shared" si="50"/>
        <v>2.3212879051524582</v>
      </c>
      <c r="AQ134" s="95">
        <f t="shared" si="38"/>
        <v>0.71504162517292058</v>
      </c>
      <c r="AR134" s="95">
        <f t="shared" si="39"/>
        <v>0.86683811273460765</v>
      </c>
    </row>
    <row r="135" spans="16:44" x14ac:dyDescent="0.35">
      <c r="P135" s="88">
        <v>134</v>
      </c>
      <c r="Q135" s="88">
        <f t="shared" si="46"/>
        <v>2.3387411976724017</v>
      </c>
      <c r="R135" s="88">
        <f t="shared" si="40"/>
        <v>0.24889157091717326</v>
      </c>
      <c r="S135" s="88">
        <f t="shared" si="41"/>
        <v>0.10564820382118689</v>
      </c>
      <c r="U135" s="62">
        <v>134</v>
      </c>
      <c r="V135" s="62">
        <f t="shared" si="47"/>
        <v>2.3387411976724017</v>
      </c>
      <c r="W135" s="62">
        <f t="shared" si="42"/>
        <v>1.7231014739120936</v>
      </c>
      <c r="X135" s="62">
        <f t="shared" si="43"/>
        <v>0.10106807937807188</v>
      </c>
      <c r="Z135" s="89">
        <v>134</v>
      </c>
      <c r="AA135" s="89">
        <f t="shared" si="48"/>
        <v>2.3387411976724017</v>
      </c>
      <c r="AB135" s="89">
        <f t="shared" si="44"/>
        <v>1.5821108730457181</v>
      </c>
      <c r="AC135" s="89">
        <f t="shared" si="45"/>
        <v>0.23722111998803536</v>
      </c>
      <c r="AE135" s="90">
        <v>125</v>
      </c>
      <c r="AF135" s="90">
        <f t="shared" si="35"/>
        <v>2.1816615649929121</v>
      </c>
      <c r="AG135" s="90">
        <f t="shared" si="33"/>
        <v>0.86594692972727072</v>
      </c>
      <c r="AH135" s="90">
        <f t="shared" si="34"/>
        <v>0.46263051898230917</v>
      </c>
      <c r="AJ135" s="94">
        <v>134</v>
      </c>
      <c r="AK135" s="94">
        <f t="shared" si="49"/>
        <v>2.3387411976724017</v>
      </c>
      <c r="AL135" s="94">
        <f t="shared" si="36"/>
        <v>0.70255295266783846</v>
      </c>
      <c r="AM135" s="94">
        <f t="shared" si="37"/>
        <v>0.59973012198397491</v>
      </c>
      <c r="AO135" s="95">
        <v>134</v>
      </c>
      <c r="AP135" s="95">
        <f t="shared" si="50"/>
        <v>2.3387411976724017</v>
      </c>
      <c r="AQ135" s="95">
        <f t="shared" si="38"/>
        <v>0.71474127764090767</v>
      </c>
      <c r="AR135" s="95">
        <f t="shared" si="39"/>
        <v>0.86652161247469517</v>
      </c>
    </row>
    <row r="136" spans="16:44" x14ac:dyDescent="0.35">
      <c r="P136" s="88">
        <v>135</v>
      </c>
      <c r="Q136" s="88">
        <f t="shared" si="46"/>
        <v>2.3561944901923448</v>
      </c>
      <c r="R136" s="88">
        <f t="shared" si="40"/>
        <v>0.24465894629054544</v>
      </c>
      <c r="S136" s="88">
        <f t="shared" si="41"/>
        <v>0.10134105370945456</v>
      </c>
      <c r="U136" s="62">
        <v>135</v>
      </c>
      <c r="V136" s="62">
        <f t="shared" si="47"/>
        <v>2.3561944901923448</v>
      </c>
      <c r="W136" s="62">
        <f t="shared" si="42"/>
        <v>1.7190523445727472</v>
      </c>
      <c r="X136" s="62">
        <f t="shared" si="43"/>
        <v>9.6947655427252782E-2</v>
      </c>
      <c r="Z136" s="89">
        <v>135</v>
      </c>
      <c r="AA136" s="89">
        <f t="shared" si="48"/>
        <v>2.3561944901923448</v>
      </c>
      <c r="AB136" s="89">
        <f t="shared" si="44"/>
        <v>1.5804594154601841</v>
      </c>
      <c r="AC136" s="89">
        <f t="shared" si="45"/>
        <v>0.23554058453981611</v>
      </c>
      <c r="AE136" s="90">
        <v>126</v>
      </c>
      <c r="AF136" s="90">
        <f t="shared" si="35"/>
        <v>2.1991148575128552</v>
      </c>
      <c r="AG136" s="90">
        <f t="shared" si="33"/>
        <v>0.86555166278062301</v>
      </c>
      <c r="AH136" s="90">
        <f t="shared" si="34"/>
        <v>0.46207637516059352</v>
      </c>
      <c r="AJ136" s="94">
        <v>135</v>
      </c>
      <c r="AK136" s="94">
        <f t="shared" si="49"/>
        <v>2.3561944901923448</v>
      </c>
      <c r="AL136" s="94">
        <f t="shared" si="36"/>
        <v>0.70224712718903581</v>
      </c>
      <c r="AM136" s="94">
        <f t="shared" si="37"/>
        <v>0.59941891171578621</v>
      </c>
      <c r="AO136" s="95">
        <v>135</v>
      </c>
      <c r="AP136" s="95">
        <f t="shared" si="50"/>
        <v>2.3561944901923448</v>
      </c>
      <c r="AQ136" s="95">
        <f t="shared" si="38"/>
        <v>0.71443545216210502</v>
      </c>
      <c r="AR136" s="95">
        <f t="shared" si="39"/>
        <v>0.86621040220650647</v>
      </c>
    </row>
    <row r="137" spans="16:44" x14ac:dyDescent="0.35">
      <c r="P137" s="88">
        <v>136</v>
      </c>
      <c r="Q137" s="88">
        <f t="shared" si="46"/>
        <v>2.3736477827122884</v>
      </c>
      <c r="R137" s="88">
        <f t="shared" si="40"/>
        <v>0.240351796178813</v>
      </c>
      <c r="S137" s="88">
        <f t="shared" si="41"/>
        <v>9.7108429082826686E-2</v>
      </c>
      <c r="U137" s="62">
        <v>136</v>
      </c>
      <c r="V137" s="62">
        <f t="shared" si="47"/>
        <v>2.3736477827122884</v>
      </c>
      <c r="W137" s="62">
        <f t="shared" si="42"/>
        <v>1.7149319206219282</v>
      </c>
      <c r="X137" s="62">
        <f t="shared" si="43"/>
        <v>9.2898526087906469E-2</v>
      </c>
      <c r="Z137" s="89">
        <v>136</v>
      </c>
      <c r="AA137" s="89">
        <f t="shared" si="48"/>
        <v>2.3736477827122884</v>
      </c>
      <c r="AB137" s="89">
        <f t="shared" si="44"/>
        <v>1.5787788800119646</v>
      </c>
      <c r="AC137" s="89">
        <f t="shared" si="45"/>
        <v>0.2338891269542821</v>
      </c>
      <c r="AE137" s="90">
        <v>127</v>
      </c>
      <c r="AF137" s="90">
        <f t="shared" si="35"/>
        <v>2.2165681500327987</v>
      </c>
      <c r="AG137" s="90">
        <f t="shared" si="33"/>
        <v>0.86514678489184449</v>
      </c>
      <c r="AH137" s="90">
        <f t="shared" si="34"/>
        <v>0.4615292140970701</v>
      </c>
      <c r="AJ137" s="94">
        <v>136</v>
      </c>
      <c r="AK137" s="94">
        <f t="shared" si="49"/>
        <v>2.3736477827122884</v>
      </c>
      <c r="AL137" s="94">
        <f t="shared" si="36"/>
        <v>0.70193591692084711</v>
      </c>
      <c r="AM137" s="94">
        <f t="shared" si="37"/>
        <v>0.59911308623698356</v>
      </c>
      <c r="AO137" s="95">
        <v>136</v>
      </c>
      <c r="AP137" s="95">
        <f t="shared" si="50"/>
        <v>2.3736477827122884</v>
      </c>
      <c r="AQ137" s="95">
        <f t="shared" si="38"/>
        <v>0.71412424189391632</v>
      </c>
      <c r="AR137" s="95">
        <f t="shared" si="39"/>
        <v>0.86590457672770382</v>
      </c>
    </row>
    <row r="138" spans="16:44" x14ac:dyDescent="0.35">
      <c r="P138" s="88">
        <v>137</v>
      </c>
      <c r="Q138" s="88">
        <f t="shared" si="46"/>
        <v>2.3911010752322315</v>
      </c>
      <c r="R138" s="88">
        <f t="shared" si="40"/>
        <v>0.23597143258162451</v>
      </c>
      <c r="S138" s="88">
        <f t="shared" si="41"/>
        <v>9.2951619239767025E-2</v>
      </c>
      <c r="U138" s="62">
        <v>137</v>
      </c>
      <c r="V138" s="62">
        <f t="shared" si="47"/>
        <v>2.3911010752322315</v>
      </c>
      <c r="W138" s="62">
        <f t="shared" si="42"/>
        <v>1.7107414571806872</v>
      </c>
      <c r="X138" s="62">
        <f t="shared" si="43"/>
        <v>8.8921924764054583E-2</v>
      </c>
      <c r="Z138" s="89">
        <v>137</v>
      </c>
      <c r="AA138" s="89">
        <f t="shared" si="48"/>
        <v>2.3911010752322315</v>
      </c>
      <c r="AB138" s="89">
        <f t="shared" si="44"/>
        <v>1.5770697786084373</v>
      </c>
      <c r="AC138" s="89">
        <f t="shared" si="45"/>
        <v>0.23226725028141199</v>
      </c>
      <c r="AE138" s="90">
        <v>128</v>
      </c>
      <c r="AF138" s="90">
        <f t="shared" si="35"/>
        <v>2.2340214425527418</v>
      </c>
      <c r="AG138" s="90">
        <f t="shared" si="33"/>
        <v>0.86473241939066225</v>
      </c>
      <c r="AH138" s="90">
        <f t="shared" si="34"/>
        <v>0.4609892024622993</v>
      </c>
      <c r="AJ138" s="94">
        <v>137</v>
      </c>
      <c r="AK138" s="94">
        <f t="shared" si="49"/>
        <v>2.3911010752322315</v>
      </c>
      <c r="AL138" s="94">
        <f t="shared" si="36"/>
        <v>0.70161941666093464</v>
      </c>
      <c r="AM138" s="94">
        <f t="shared" si="37"/>
        <v>0.59881273870497065</v>
      </c>
      <c r="AO138" s="95">
        <v>137</v>
      </c>
      <c r="AP138" s="95">
        <f t="shared" si="50"/>
        <v>2.3911010752322315</v>
      </c>
      <c r="AQ138" s="95">
        <f t="shared" si="38"/>
        <v>0.71380774163400385</v>
      </c>
      <c r="AR138" s="95">
        <f t="shared" si="39"/>
        <v>0.86560422919569091</v>
      </c>
    </row>
    <row r="139" spans="16:44" x14ac:dyDescent="0.35">
      <c r="P139" s="88">
        <v>138</v>
      </c>
      <c r="Q139" s="88">
        <f t="shared" si="46"/>
        <v>2.4085543677521746</v>
      </c>
      <c r="R139" s="88">
        <f t="shared" si="40"/>
        <v>0.23151918980016498</v>
      </c>
      <c r="S139" s="88">
        <f t="shared" si="41"/>
        <v>8.8871890384821683E-2</v>
      </c>
      <c r="U139" s="62">
        <v>138</v>
      </c>
      <c r="V139" s="62">
        <f t="shared" si="47"/>
        <v>2.4085543677521746</v>
      </c>
      <c r="W139" s="62">
        <f t="shared" si="42"/>
        <v>1.7064822307047822</v>
      </c>
      <c r="X139" s="62">
        <f t="shared" si="43"/>
        <v>8.5019062766982595E-2</v>
      </c>
      <c r="Z139" s="89">
        <v>138</v>
      </c>
      <c r="AA139" s="89">
        <f t="shared" si="48"/>
        <v>2.4085543677521746</v>
      </c>
      <c r="AB139" s="89">
        <f t="shared" si="44"/>
        <v>1.575332631858446</v>
      </c>
      <c r="AC139" s="89">
        <f t="shared" si="45"/>
        <v>0.23067544856055183</v>
      </c>
      <c r="AE139" s="90">
        <v>129</v>
      </c>
      <c r="AF139" s="90">
        <f t="shared" si="35"/>
        <v>2.2514747350726849</v>
      </c>
      <c r="AG139" s="90">
        <f t="shared" si="33"/>
        <v>0.86430869249682196</v>
      </c>
      <c r="AH139" s="90">
        <f t="shared" si="34"/>
        <v>0.46045650474905631</v>
      </c>
      <c r="AJ139" s="94">
        <v>138</v>
      </c>
      <c r="AK139" s="94">
        <f t="shared" si="49"/>
        <v>2.4085543677521746</v>
      </c>
      <c r="AL139" s="94">
        <f t="shared" si="36"/>
        <v>0.70129772281834357</v>
      </c>
      <c r="AM139" s="94">
        <f t="shared" si="37"/>
        <v>0.59851796060851503</v>
      </c>
      <c r="AO139" s="95">
        <v>138</v>
      </c>
      <c r="AP139" s="95">
        <f t="shared" si="50"/>
        <v>2.4085543677521746</v>
      </c>
      <c r="AQ139" s="95">
        <f t="shared" si="38"/>
        <v>0.71348604779141278</v>
      </c>
      <c r="AR139" s="95">
        <f t="shared" si="39"/>
        <v>0.86530945109923529</v>
      </c>
    </row>
    <row r="140" spans="16:44" x14ac:dyDescent="0.35">
      <c r="P140" s="88">
        <v>139</v>
      </c>
      <c r="Q140" s="88">
        <f t="shared" si="46"/>
        <v>2.4260076602721181</v>
      </c>
      <c r="R140" s="88">
        <f t="shared" si="40"/>
        <v>0.22699642403071549</v>
      </c>
      <c r="S140" s="88">
        <f t="shared" si="41"/>
        <v>8.4870485242920901E-2</v>
      </c>
      <c r="U140" s="62">
        <v>139</v>
      </c>
      <c r="V140" s="62">
        <f t="shared" si="47"/>
        <v>2.4260076602721181</v>
      </c>
      <c r="W140" s="62">
        <f t="shared" si="42"/>
        <v>1.702155538595858</v>
      </c>
      <c r="X140" s="62">
        <f t="shared" si="43"/>
        <v>8.1191128946262459E-2</v>
      </c>
      <c r="Z140" s="89">
        <v>139</v>
      </c>
      <c r="AA140" s="89">
        <f t="shared" si="48"/>
        <v>2.4260076602721181</v>
      </c>
      <c r="AB140" s="89">
        <f t="shared" si="44"/>
        <v>1.5735679689137185</v>
      </c>
      <c r="AC140" s="89">
        <f t="shared" si="45"/>
        <v>0.22911420666992577</v>
      </c>
      <c r="AE140" s="90">
        <v>130</v>
      </c>
      <c r="AF140" s="90">
        <f t="shared" si="35"/>
        <v>2.2689280275926285</v>
      </c>
      <c r="AG140" s="90">
        <f t="shared" si="33"/>
        <v>0.86387573328164025</v>
      </c>
      <c r="AH140" s="90">
        <f t="shared" si="34"/>
        <v>0.45993128322222493</v>
      </c>
      <c r="AJ140" s="94">
        <v>139</v>
      </c>
      <c r="AK140" s="94">
        <f t="shared" si="49"/>
        <v>2.4260076602721181</v>
      </c>
      <c r="AL140" s="94">
        <f t="shared" si="36"/>
        <v>0.70097093338413485</v>
      </c>
      <c r="AM140" s="94">
        <f t="shared" si="37"/>
        <v>0.59822884173988056</v>
      </c>
      <c r="AO140" s="95">
        <v>139</v>
      </c>
      <c r="AP140" s="95">
        <f t="shared" si="50"/>
        <v>2.4260076602721181</v>
      </c>
      <c r="AQ140" s="95">
        <f t="shared" si="38"/>
        <v>0.71315925835720406</v>
      </c>
      <c r="AR140" s="95">
        <f t="shared" si="39"/>
        <v>0.86502033223060082</v>
      </c>
    </row>
    <row r="141" spans="16:44" x14ac:dyDescent="0.35">
      <c r="P141" s="88">
        <v>140</v>
      </c>
      <c r="Q141" s="88">
        <f t="shared" si="46"/>
        <v>2.4434609527920612</v>
      </c>
      <c r="R141" s="88">
        <f t="shared" si="40"/>
        <v>0.22240451295154265</v>
      </c>
      <c r="S141" s="88">
        <f t="shared" si="41"/>
        <v>8.0948622680833637E-2</v>
      </c>
      <c r="U141" s="62">
        <v>140</v>
      </c>
      <c r="V141" s="62">
        <f t="shared" si="47"/>
        <v>2.4434609527920612</v>
      </c>
      <c r="W141" s="62">
        <f t="shared" si="42"/>
        <v>1.6977626988062446</v>
      </c>
      <c r="X141" s="62">
        <f t="shared" si="43"/>
        <v>7.7439289327618344E-2</v>
      </c>
      <c r="Z141" s="89">
        <v>140</v>
      </c>
      <c r="AA141" s="89">
        <f t="shared" si="48"/>
        <v>2.4434609527920612</v>
      </c>
      <c r="AB141" s="89">
        <f t="shared" si="44"/>
        <v>1.571776327307683</v>
      </c>
      <c r="AC141" s="89">
        <f t="shared" si="45"/>
        <v>0.22758400017893798</v>
      </c>
      <c r="AE141" s="90">
        <v>131</v>
      </c>
      <c r="AF141" s="90">
        <f t="shared" si="35"/>
        <v>2.2863813201125716</v>
      </c>
      <c r="AG141" s="90">
        <f t="shared" ref="AG141:AG204" si="51">SIN(AF141)*$B$10+$E$4</f>
        <v>0.86343367362868817</v>
      </c>
      <c r="AH141" s="90">
        <f t="shared" ref="AH141:AH204" si="52">COS(AF141)*$B$10+$B$14</f>
        <v>0.4594136978693702</v>
      </c>
      <c r="AJ141" s="94">
        <v>140</v>
      </c>
      <c r="AK141" s="94">
        <f t="shared" si="49"/>
        <v>2.4434609527920612</v>
      </c>
      <c r="AL141" s="94">
        <f t="shared" si="36"/>
        <v>0.7006391479015357</v>
      </c>
      <c r="AM141" s="94">
        <f t="shared" si="37"/>
        <v>0.59794547016747546</v>
      </c>
      <c r="AO141" s="95">
        <v>140</v>
      </c>
      <c r="AP141" s="95">
        <f t="shared" si="50"/>
        <v>2.4434609527920612</v>
      </c>
      <c r="AQ141" s="95">
        <f t="shared" si="38"/>
        <v>0.71282747287460491</v>
      </c>
      <c r="AR141" s="95">
        <f t="shared" si="39"/>
        <v>0.86473696065819572</v>
      </c>
    </row>
    <row r="142" spans="16:44" x14ac:dyDescent="0.35">
      <c r="P142" s="88">
        <v>141</v>
      </c>
      <c r="Q142" s="88">
        <f t="shared" si="46"/>
        <v>2.4609142453120048</v>
      </c>
      <c r="R142" s="88">
        <f t="shared" si="40"/>
        <v>0.21774485530324372</v>
      </c>
      <c r="S142" s="88">
        <f t="shared" si="41"/>
        <v>7.7107497335888064E-2</v>
      </c>
      <c r="U142" s="62">
        <v>141</v>
      </c>
      <c r="V142" s="62">
        <f t="shared" si="47"/>
        <v>2.4609142453120048</v>
      </c>
      <c r="W142" s="62">
        <f t="shared" si="42"/>
        <v>1.6933050494374964</v>
      </c>
      <c r="X142" s="62">
        <f t="shared" si="43"/>
        <v>7.3764686757742615E-2</v>
      </c>
      <c r="Z142" s="89">
        <v>141</v>
      </c>
      <c r="AA142" s="89">
        <f t="shared" si="48"/>
        <v>2.4609142453120048</v>
      </c>
      <c r="AB142" s="89">
        <f t="shared" si="44"/>
        <v>1.5699582527917282</v>
      </c>
      <c r="AC142" s="89">
        <f t="shared" si="45"/>
        <v>0.22608529520330894</v>
      </c>
      <c r="AE142" s="90">
        <v>132</v>
      </c>
      <c r="AF142" s="90">
        <f t="shared" ref="AF142:AF205" si="53">RADIANS(AE142)</f>
        <v>2.3038346126325151</v>
      </c>
      <c r="AG142" s="90">
        <f t="shared" si="51"/>
        <v>0.86298264819361847</v>
      </c>
      <c r="AH142" s="90">
        <f t="shared" si="52"/>
        <v>0.45890390635200451</v>
      </c>
      <c r="AJ142" s="94">
        <v>141</v>
      </c>
      <c r="AK142" s="94">
        <f t="shared" si="49"/>
        <v>2.4609142453120048</v>
      </c>
      <c r="AL142" s="94">
        <f t="shared" si="36"/>
        <v>0.70030246743561808</v>
      </c>
      <c r="AM142" s="94">
        <f t="shared" si="37"/>
        <v>0.59766793220902559</v>
      </c>
      <c r="AO142" s="95">
        <v>141</v>
      </c>
      <c r="AP142" s="95">
        <f t="shared" si="50"/>
        <v>2.4609142453120048</v>
      </c>
      <c r="AQ142" s="95">
        <f t="shared" si="38"/>
        <v>0.71249079240868729</v>
      </c>
      <c r="AR142" s="95">
        <f t="shared" si="39"/>
        <v>0.86445942269974585</v>
      </c>
    </row>
    <row r="143" spans="16:44" x14ac:dyDescent="0.35">
      <c r="P143" s="88">
        <v>142</v>
      </c>
      <c r="Q143" s="88">
        <f t="shared" si="46"/>
        <v>2.4783675378319479</v>
      </c>
      <c r="R143" s="88">
        <f t="shared" si="40"/>
        <v>0.21301887046267778</v>
      </c>
      <c r="S143" s="88">
        <f t="shared" si="41"/>
        <v>7.3348279252074211E-2</v>
      </c>
      <c r="U143" s="62">
        <v>142</v>
      </c>
      <c r="V143" s="62">
        <f t="shared" si="47"/>
        <v>2.4783675378319479</v>
      </c>
      <c r="W143" s="62">
        <f t="shared" si="42"/>
        <v>1.6887839483327931</v>
      </c>
      <c r="X143" s="62">
        <f t="shared" si="43"/>
        <v>7.0168440556175049E-2</v>
      </c>
      <c r="Z143" s="89">
        <v>142</v>
      </c>
      <c r="AA143" s="89">
        <f t="shared" si="48"/>
        <v>2.4783675378319479</v>
      </c>
      <c r="AB143" s="89">
        <f t="shared" si="44"/>
        <v>1.5681142991689641</v>
      </c>
      <c r="AC143" s="89">
        <f t="shared" si="45"/>
        <v>0.22461854826309255</v>
      </c>
      <c r="AE143" s="90">
        <v>133</v>
      </c>
      <c r="AF143" s="90">
        <f t="shared" si="53"/>
        <v>2.3212879051524582</v>
      </c>
      <c r="AG143" s="90">
        <f t="shared" si="51"/>
        <v>0.86252279436314772</v>
      </c>
      <c r="AH143" s="90">
        <f t="shared" si="52"/>
        <v>0.45840206395756256</v>
      </c>
      <c r="AJ143" s="94">
        <v>142</v>
      </c>
      <c r="AK143" s="94">
        <f t="shared" si="49"/>
        <v>2.4783675378319479</v>
      </c>
      <c r="AL143" s="94">
        <f t="shared" si="36"/>
        <v>0.69996099454251359</v>
      </c>
      <c r="AM143" s="94">
        <f t="shared" si="37"/>
        <v>0.59739631240528179</v>
      </c>
      <c r="AO143" s="95">
        <v>142</v>
      </c>
      <c r="AP143" s="95">
        <f t="shared" si="50"/>
        <v>2.4783675378319479</v>
      </c>
      <c r="AQ143" s="95">
        <f t="shared" si="38"/>
        <v>0.7121493195155828</v>
      </c>
      <c r="AR143" s="95">
        <f t="shared" si="39"/>
        <v>0.86418780289600206</v>
      </c>
    </row>
    <row r="144" spans="16:44" x14ac:dyDescent="0.35">
      <c r="P144" s="88">
        <v>143</v>
      </c>
      <c r="Q144" s="88">
        <f t="shared" si="46"/>
        <v>2.4958208303518914</v>
      </c>
      <c r="R144" s="88">
        <f t="shared" si="40"/>
        <v>0.20822799801060865</v>
      </c>
      <c r="S144" s="88">
        <f t="shared" si="41"/>
        <v>6.9672113523636614E-2</v>
      </c>
      <c r="U144" s="62">
        <v>143</v>
      </c>
      <c r="V144" s="62">
        <f t="shared" si="47"/>
        <v>2.4958208303518914</v>
      </c>
      <c r="W144" s="62">
        <f t="shared" si="42"/>
        <v>1.6842007726633281</v>
      </c>
      <c r="X144" s="62">
        <f t="shared" si="43"/>
        <v>6.6651646174346046E-2</v>
      </c>
      <c r="Z144" s="89">
        <v>143</v>
      </c>
      <c r="AA144" s="89">
        <f t="shared" si="48"/>
        <v>2.4958208303518914</v>
      </c>
      <c r="AB144" s="89">
        <f t="shared" si="44"/>
        <v>1.5662450281255267</v>
      </c>
      <c r="AC144" s="89">
        <f t="shared" si="45"/>
        <v>0.22318420614361545</v>
      </c>
      <c r="AE144" s="90">
        <v>134</v>
      </c>
      <c r="AF144" s="90">
        <f t="shared" si="53"/>
        <v>2.3387411976724017</v>
      </c>
      <c r="AG144" s="90">
        <f t="shared" si="51"/>
        <v>0.86205425221320742</v>
      </c>
      <c r="AH144" s="90">
        <f t="shared" si="52"/>
        <v>0.45790832355209909</v>
      </c>
      <c r="AJ144" s="94">
        <v>143</v>
      </c>
      <c r="AK144" s="94">
        <f t="shared" si="49"/>
        <v>2.4958208303518914</v>
      </c>
      <c r="AL144" s="94">
        <f t="shared" si="36"/>
        <v>0.69961483323817342</v>
      </c>
      <c r="AM144" s="94">
        <f t="shared" si="37"/>
        <v>0.59713069349426751</v>
      </c>
      <c r="AO144" s="95">
        <v>143</v>
      </c>
      <c r="AP144" s="95">
        <f t="shared" si="50"/>
        <v>2.4958208303518914</v>
      </c>
      <c r="AQ144" s="95">
        <f t="shared" si="38"/>
        <v>0.71180315821124263</v>
      </c>
      <c r="AR144" s="95">
        <f t="shared" si="39"/>
        <v>0.86392218398498777</v>
      </c>
    </row>
    <row r="145" spans="16:44" x14ac:dyDescent="0.35">
      <c r="P145" s="88">
        <v>144</v>
      </c>
      <c r="Q145" s="88">
        <f t="shared" si="46"/>
        <v>2.5132741228718345</v>
      </c>
      <c r="R145" s="88">
        <f t="shared" si="40"/>
        <v>0.20337369729319574</v>
      </c>
      <c r="S145" s="88">
        <f t="shared" si="41"/>
        <v>6.6080119946268223E-2</v>
      </c>
      <c r="U145" s="62">
        <v>144</v>
      </c>
      <c r="V145" s="62">
        <f t="shared" si="47"/>
        <v>2.5132741228718345</v>
      </c>
      <c r="W145" s="62">
        <f t="shared" si="42"/>
        <v>1.6795569185088088</v>
      </c>
      <c r="X145" s="62">
        <f t="shared" si="43"/>
        <v>6.3215374861892437E-2</v>
      </c>
      <c r="Z145" s="89">
        <v>144</v>
      </c>
      <c r="AA145" s="89">
        <f t="shared" si="48"/>
        <v>2.5132741228718345</v>
      </c>
      <c r="AB145" s="89">
        <f t="shared" si="44"/>
        <v>1.5643510090594841</v>
      </c>
      <c r="AC145" s="89">
        <f t="shared" si="45"/>
        <v>0.22178270575938214</v>
      </c>
      <c r="AE145" s="90">
        <v>135</v>
      </c>
      <c r="AF145" s="90">
        <f t="shared" si="53"/>
        <v>2.3561944901923448</v>
      </c>
      <c r="AG145" s="90">
        <f t="shared" si="51"/>
        <v>0.86157716446627541</v>
      </c>
      <c r="AH145" s="90">
        <f t="shared" si="52"/>
        <v>0.45742283553372465</v>
      </c>
      <c r="AJ145" s="94">
        <v>144</v>
      </c>
      <c r="AK145" s="94">
        <f t="shared" si="49"/>
        <v>2.5132741228718345</v>
      </c>
      <c r="AL145" s="94">
        <f t="shared" si="36"/>
        <v>0.69926408896668402</v>
      </c>
      <c r="AM145" s="94">
        <f t="shared" si="37"/>
        <v>0.59687115638607613</v>
      </c>
      <c r="AO145" s="95">
        <v>144</v>
      </c>
      <c r="AP145" s="95">
        <f t="shared" si="50"/>
        <v>2.5132741228718345</v>
      </c>
      <c r="AQ145" s="95">
        <f t="shared" si="38"/>
        <v>0.71145241393975323</v>
      </c>
      <c r="AR145" s="95">
        <f t="shared" si="39"/>
        <v>0.86366264687679639</v>
      </c>
    </row>
    <row r="146" spans="16:44" x14ac:dyDescent="0.35">
      <c r="P146" s="88">
        <v>145</v>
      </c>
      <c r="Q146" s="88">
        <f t="shared" si="46"/>
        <v>2.530727415391778</v>
      </c>
      <c r="R146" s="88">
        <f t="shared" si="40"/>
        <v>0.19845744697746187</v>
      </c>
      <c r="S146" s="88">
        <f t="shared" si="41"/>
        <v>6.257339267600881E-2</v>
      </c>
      <c r="U146" s="62">
        <v>145</v>
      </c>
      <c r="V146" s="62">
        <f t="shared" si="47"/>
        <v>2.530727415391778</v>
      </c>
      <c r="W146" s="62">
        <f t="shared" si="42"/>
        <v>1.6748538004321962</v>
      </c>
      <c r="X146" s="62">
        <f t="shared" si="43"/>
        <v>5.9860673340343673E-2</v>
      </c>
      <c r="Z146" s="89">
        <v>145</v>
      </c>
      <c r="AA146" s="89">
        <f t="shared" si="48"/>
        <v>2.530727415391778</v>
      </c>
      <c r="AB146" s="89">
        <f t="shared" si="44"/>
        <v>1.5624328189073913</v>
      </c>
      <c r="AC146" s="89">
        <f t="shared" si="45"/>
        <v>0.2204144740209861</v>
      </c>
      <c r="AE146" s="90">
        <v>136</v>
      </c>
      <c r="AF146" s="90">
        <f t="shared" si="53"/>
        <v>2.3736477827122884</v>
      </c>
      <c r="AG146" s="90">
        <f t="shared" si="51"/>
        <v>0.86109167644790097</v>
      </c>
      <c r="AH146" s="90">
        <f t="shared" si="52"/>
        <v>0.45694574778679259</v>
      </c>
      <c r="AJ146" s="94">
        <v>145</v>
      </c>
      <c r="AK146" s="94">
        <f t="shared" si="49"/>
        <v>2.530727415391778</v>
      </c>
      <c r="AL146" s="94">
        <f t="shared" si="36"/>
        <v>0.69890886856814827</v>
      </c>
      <c r="AM146" s="94">
        <f t="shared" si="37"/>
        <v>0.59661778013822508</v>
      </c>
      <c r="AO146" s="95">
        <v>145</v>
      </c>
      <c r="AP146" s="95">
        <f t="shared" si="50"/>
        <v>2.530727415391778</v>
      </c>
      <c r="AQ146" s="95">
        <f t="shared" si="38"/>
        <v>0.71109719354121748</v>
      </c>
      <c r="AR146" s="95">
        <f t="shared" si="39"/>
        <v>0.86340927062894535</v>
      </c>
    </row>
    <row r="147" spans="16:44" x14ac:dyDescent="0.35">
      <c r="P147" s="88">
        <v>146</v>
      </c>
      <c r="Q147" s="88">
        <f t="shared" si="46"/>
        <v>2.5481807079117211</v>
      </c>
      <c r="R147" s="88">
        <f t="shared" si="40"/>
        <v>0.19348074460087841</v>
      </c>
      <c r="S147" s="88">
        <f t="shared" si="41"/>
        <v>5.9152999895955571E-2</v>
      </c>
      <c r="U147" s="62">
        <v>146</v>
      </c>
      <c r="V147" s="62">
        <f t="shared" si="47"/>
        <v>2.5481807079117211</v>
      </c>
      <c r="W147" s="62">
        <f t="shared" si="42"/>
        <v>1.6700928510488173</v>
      </c>
      <c r="X147" s="62">
        <f t="shared" si="43"/>
        <v>5.6588563484281207E-2</v>
      </c>
      <c r="Z147" s="89">
        <v>146</v>
      </c>
      <c r="AA147" s="89">
        <f t="shared" si="48"/>
        <v>2.5481807079117211</v>
      </c>
      <c r="AB147" s="89">
        <f t="shared" si="44"/>
        <v>1.5604910419685509</v>
      </c>
      <c r="AC147" s="89">
        <f t="shared" si="45"/>
        <v>0.2190799277050694</v>
      </c>
      <c r="AE147" s="90">
        <v>137</v>
      </c>
      <c r="AF147" s="90">
        <f t="shared" si="53"/>
        <v>2.3911010752322315</v>
      </c>
      <c r="AG147" s="90">
        <f t="shared" si="51"/>
        <v>0.86059793604243751</v>
      </c>
      <c r="AH147" s="90">
        <f t="shared" si="52"/>
        <v>0.45647720563685235</v>
      </c>
      <c r="AJ147" s="94">
        <v>146</v>
      </c>
      <c r="AK147" s="94">
        <f t="shared" si="49"/>
        <v>2.5481807079117211</v>
      </c>
      <c r="AL147" s="94">
        <f t="shared" si="36"/>
        <v>0.69854928024614082</v>
      </c>
      <c r="AM147" s="94">
        <f t="shared" si="37"/>
        <v>0.59637064193157385</v>
      </c>
      <c r="AO147" s="95">
        <v>146</v>
      </c>
      <c r="AP147" s="95">
        <f t="shared" si="50"/>
        <v>2.5481807079117211</v>
      </c>
      <c r="AQ147" s="95">
        <f t="shared" si="38"/>
        <v>0.71073760521921003</v>
      </c>
      <c r="AR147" s="95">
        <f t="shared" si="39"/>
        <v>0.86316213242229411</v>
      </c>
    </row>
    <row r="148" spans="16:44" x14ac:dyDescent="0.35">
      <c r="P148" s="88">
        <v>147</v>
      </c>
      <c r="Q148" s="88">
        <f t="shared" si="46"/>
        <v>2.5656340004316642</v>
      </c>
      <c r="R148" s="88">
        <f t="shared" si="40"/>
        <v>0.18844510611519943</v>
      </c>
      <c r="S148" s="88">
        <f t="shared" si="41"/>
        <v>5.5819983490883296E-2</v>
      </c>
      <c r="U148" s="62">
        <v>147</v>
      </c>
      <c r="V148" s="62">
        <f t="shared" si="47"/>
        <v>2.5656340004316642</v>
      </c>
      <c r="W148" s="62">
        <f t="shared" si="42"/>
        <v>1.6652755205899741</v>
      </c>
      <c r="X148" s="62">
        <f t="shared" si="43"/>
        <v>5.3400042010064652E-2</v>
      </c>
      <c r="Z148" s="89">
        <v>147</v>
      </c>
      <c r="AA148" s="89">
        <f t="shared" si="48"/>
        <v>2.5656340004316642</v>
      </c>
      <c r="AB148" s="89">
        <f t="shared" si="44"/>
        <v>1.5585262697270288</v>
      </c>
      <c r="AC148" s="89">
        <f t="shared" si="45"/>
        <v>0.21777947332736777</v>
      </c>
      <c r="AE148" s="90">
        <v>138</v>
      </c>
      <c r="AF148" s="90">
        <f t="shared" si="53"/>
        <v>2.4085543677521746</v>
      </c>
      <c r="AG148" s="90">
        <f t="shared" si="51"/>
        <v>0.86009609364799555</v>
      </c>
      <c r="AH148" s="90">
        <f t="shared" si="52"/>
        <v>0.45601735180638164</v>
      </c>
      <c r="AJ148" s="94">
        <v>147</v>
      </c>
      <c r="AK148" s="94">
        <f t="shared" si="49"/>
        <v>2.5656340004316642</v>
      </c>
      <c r="AL148" s="94">
        <f t="shared" si="36"/>
        <v>0.69818543353474782</v>
      </c>
      <c r="AM148" s="94">
        <f t="shared" si="37"/>
        <v>0.59612981704681423</v>
      </c>
      <c r="AO148" s="95">
        <v>147</v>
      </c>
      <c r="AP148" s="95">
        <f t="shared" si="50"/>
        <v>2.5656340004316642</v>
      </c>
      <c r="AQ148" s="95">
        <f t="shared" si="38"/>
        <v>0.71037375850781703</v>
      </c>
      <c r="AR148" s="95">
        <f t="shared" si="39"/>
        <v>0.86292130753753449</v>
      </c>
    </row>
    <row r="149" spans="16:44" x14ac:dyDescent="0.35">
      <c r="P149" s="88">
        <v>148</v>
      </c>
      <c r="Q149" s="88">
        <f t="shared" si="46"/>
        <v>2.5830872929516078</v>
      </c>
      <c r="R149" s="88">
        <f t="shared" si="40"/>
        <v>0.18335206542468888</v>
      </c>
      <c r="S149" s="88">
        <f t="shared" si="41"/>
        <v>5.257535872987662E-2</v>
      </c>
      <c r="U149" s="62">
        <v>148</v>
      </c>
      <c r="V149" s="62">
        <f t="shared" si="47"/>
        <v>2.5830872929516078</v>
      </c>
      <c r="W149" s="62">
        <f t="shared" si="42"/>
        <v>1.6604032764611909</v>
      </c>
      <c r="X149" s="62">
        <f t="shared" si="43"/>
        <v>5.0296080172223034E-2</v>
      </c>
      <c r="Z149" s="89">
        <v>148</v>
      </c>
      <c r="AA149" s="89">
        <f t="shared" si="48"/>
        <v>2.5830872929516078</v>
      </c>
      <c r="AB149" s="89">
        <f t="shared" si="44"/>
        <v>1.5565391006714828</v>
      </c>
      <c r="AC149" s="89">
        <f t="shared" si="45"/>
        <v>0.2165135070188825</v>
      </c>
      <c r="AE149" s="90">
        <v>139</v>
      </c>
      <c r="AF149" s="90">
        <f t="shared" si="53"/>
        <v>2.4260076602721181</v>
      </c>
      <c r="AG149" s="90">
        <f t="shared" si="51"/>
        <v>0.85958630213062981</v>
      </c>
      <c r="AH149" s="90">
        <f t="shared" si="52"/>
        <v>0.45556632637131189</v>
      </c>
      <c r="AJ149" s="94">
        <v>148</v>
      </c>
      <c r="AK149" s="94">
        <f t="shared" si="49"/>
        <v>2.5830872929516078</v>
      </c>
      <c r="AL149" s="94">
        <f t="shared" si="36"/>
        <v>0.69781743926520223</v>
      </c>
      <c r="AM149" s="94">
        <f t="shared" si="37"/>
        <v>0.5958953788415392</v>
      </c>
      <c r="AO149" s="95">
        <v>148</v>
      </c>
      <c r="AP149" s="95">
        <f t="shared" si="50"/>
        <v>2.5830872929516078</v>
      </c>
      <c r="AQ149" s="95">
        <f t="shared" si="38"/>
        <v>0.71000576423827144</v>
      </c>
      <c r="AR149" s="95">
        <f t="shared" si="39"/>
        <v>0.86268686933225947</v>
      </c>
    </row>
    <row r="150" spans="16:44" x14ac:dyDescent="0.35">
      <c r="P150" s="88">
        <v>149</v>
      </c>
      <c r="Q150" s="88">
        <f t="shared" si="46"/>
        <v>2.6005405854715509</v>
      </c>
      <c r="R150" s="88">
        <f t="shared" si="40"/>
        <v>0.1782031739188788</v>
      </c>
      <c r="S150" s="88">
        <f t="shared" si="41"/>
        <v>4.9420113957069189E-2</v>
      </c>
      <c r="U150" s="62">
        <v>149</v>
      </c>
      <c r="V150" s="62">
        <f t="shared" si="47"/>
        <v>2.6005405854715509</v>
      </c>
      <c r="W150" s="62">
        <f t="shared" si="42"/>
        <v>1.655477602795228</v>
      </c>
      <c r="X150" s="62">
        <f t="shared" si="43"/>
        <v>4.7277623467600838E-2</v>
      </c>
      <c r="Z150" s="89">
        <v>149</v>
      </c>
      <c r="AA150" s="89">
        <f t="shared" si="48"/>
        <v>2.6005405854715509</v>
      </c>
      <c r="AB150" s="89">
        <f t="shared" si="44"/>
        <v>1.5545301401128575</v>
      </c>
      <c r="AC150" s="89">
        <f t="shared" si="45"/>
        <v>0.21528241440521484</v>
      </c>
      <c r="AE150" s="90">
        <v>140</v>
      </c>
      <c r="AF150" s="90">
        <f t="shared" si="53"/>
        <v>2.4434609527920612</v>
      </c>
      <c r="AG150" s="90">
        <f t="shared" si="51"/>
        <v>0.85906871677777508</v>
      </c>
      <c r="AH150" s="90">
        <f t="shared" si="52"/>
        <v>0.45512426671835987</v>
      </c>
      <c r="AJ150" s="94">
        <v>149</v>
      </c>
      <c r="AK150" s="94">
        <f t="shared" si="49"/>
        <v>2.6005405854715509</v>
      </c>
      <c r="AL150" s="94">
        <f t="shared" si="36"/>
        <v>0.69744540953212353</v>
      </c>
      <c r="AM150" s="94">
        <f t="shared" si="37"/>
        <v>0.59566739872789709</v>
      </c>
      <c r="AO150" s="95">
        <v>149</v>
      </c>
      <c r="AP150" s="95">
        <f t="shared" si="50"/>
        <v>2.6005405854715509</v>
      </c>
      <c r="AQ150" s="95">
        <f t="shared" si="38"/>
        <v>0.70963373450519274</v>
      </c>
      <c r="AR150" s="95">
        <f t="shared" si="39"/>
        <v>0.86245888921861735</v>
      </c>
    </row>
    <row r="151" spans="16:44" x14ac:dyDescent="0.35">
      <c r="P151" s="88">
        <v>150</v>
      </c>
      <c r="Q151" s="88">
        <f t="shared" si="46"/>
        <v>2.6179938779914944</v>
      </c>
      <c r="R151" s="88">
        <f t="shared" si="40"/>
        <v>0.17299999999999996</v>
      </c>
      <c r="S151" s="88">
        <f t="shared" si="41"/>
        <v>4.6355210290584203E-2</v>
      </c>
      <c r="U151" s="62">
        <v>150</v>
      </c>
      <c r="V151" s="62">
        <f t="shared" si="47"/>
        <v>2.6179938779914944</v>
      </c>
      <c r="W151" s="62">
        <f t="shared" si="42"/>
        <v>1.6505000000000001</v>
      </c>
      <c r="X151" s="62">
        <f t="shared" si="43"/>
        <v>4.4345591347350777E-2</v>
      </c>
      <c r="Z151" s="89">
        <v>150</v>
      </c>
      <c r="AA151" s="89">
        <f t="shared" si="48"/>
        <v>2.6179938779914944</v>
      </c>
      <c r="AB151" s="89">
        <f t="shared" si="44"/>
        <v>1.5525</v>
      </c>
      <c r="AC151" s="89">
        <f t="shared" si="45"/>
        <v>0.21408657048910079</v>
      </c>
      <c r="AE151" s="90">
        <v>141</v>
      </c>
      <c r="AF151" s="90">
        <f t="shared" si="53"/>
        <v>2.4609142453120048</v>
      </c>
      <c r="AG151" s="90">
        <f t="shared" si="51"/>
        <v>0.85854349525094376</v>
      </c>
      <c r="AH151" s="90">
        <f t="shared" si="52"/>
        <v>0.4546913075031781</v>
      </c>
      <c r="AJ151" s="94">
        <v>150</v>
      </c>
      <c r="AK151" s="94">
        <f t="shared" si="49"/>
        <v>2.6179938779914944</v>
      </c>
      <c r="AL151" s="94">
        <f t="shared" si="36"/>
        <v>0.69706945765937212</v>
      </c>
      <c r="AM151" s="94">
        <f t="shared" si="37"/>
        <v>0.5954459461508389</v>
      </c>
      <c r="AO151" s="95">
        <v>150</v>
      </c>
      <c r="AP151" s="95">
        <f t="shared" si="50"/>
        <v>2.6179938779914944</v>
      </c>
      <c r="AQ151" s="95">
        <f t="shared" si="38"/>
        <v>0.70925778263244132</v>
      </c>
      <c r="AR151" s="95">
        <f t="shared" si="39"/>
        <v>0.86223743664155916</v>
      </c>
    </row>
    <row r="152" spans="16:44" x14ac:dyDescent="0.35">
      <c r="P152" s="88">
        <v>151</v>
      </c>
      <c r="Q152" s="88">
        <f t="shared" si="46"/>
        <v>2.6354471705114375</v>
      </c>
      <c r="R152" s="88">
        <f t="shared" si="40"/>
        <v>0.16774412860523266</v>
      </c>
      <c r="S152" s="88">
        <f t="shared" si="41"/>
        <v>4.3381581329769048E-2</v>
      </c>
      <c r="U152" s="62">
        <v>151</v>
      </c>
      <c r="V152" s="62">
        <f t="shared" si="47"/>
        <v>2.6354471705114375</v>
      </c>
      <c r="W152" s="62">
        <f t="shared" si="42"/>
        <v>1.6454719843015377</v>
      </c>
      <c r="X152" s="62">
        <f t="shared" si="43"/>
        <v>4.1500876936859998E-2</v>
      </c>
      <c r="Z152" s="89">
        <v>151</v>
      </c>
      <c r="AA152" s="89">
        <f t="shared" si="48"/>
        <v>2.6354471705114375</v>
      </c>
      <c r="AB152" s="89">
        <f t="shared" si="44"/>
        <v>1.5504492987332557</v>
      </c>
      <c r="AC152" s="89">
        <f t="shared" si="45"/>
        <v>0.21292633953618156</v>
      </c>
      <c r="AE152" s="90">
        <v>142</v>
      </c>
      <c r="AF152" s="90">
        <f t="shared" si="53"/>
        <v>2.4783675378319479</v>
      </c>
      <c r="AG152" s="90">
        <f t="shared" si="51"/>
        <v>0.85801079753770071</v>
      </c>
      <c r="AH152" s="90">
        <f t="shared" si="52"/>
        <v>0.45426758060933781</v>
      </c>
      <c r="AJ152" s="94">
        <v>151</v>
      </c>
      <c r="AK152" s="94">
        <f t="shared" si="49"/>
        <v>2.6354471705114375</v>
      </c>
      <c r="AL152" s="94">
        <f t="shared" si="36"/>
        <v>0.69668969816553061</v>
      </c>
      <c r="AM152" s="94">
        <f t="shared" si="37"/>
        <v>0.59523108856696494</v>
      </c>
      <c r="AO152" s="95">
        <v>151</v>
      </c>
      <c r="AP152" s="95">
        <f t="shared" si="50"/>
        <v>2.6354471705114375</v>
      </c>
      <c r="AQ152" s="95">
        <f t="shared" si="38"/>
        <v>0.70887802313859982</v>
      </c>
      <c r="AR152" s="95">
        <f t="shared" si="39"/>
        <v>0.8620225790576852</v>
      </c>
    </row>
    <row r="153" spans="16:44" x14ac:dyDescent="0.35">
      <c r="P153" s="88">
        <v>152</v>
      </c>
      <c r="Q153" s="88">
        <f t="shared" si="46"/>
        <v>2.6529004630313811</v>
      </c>
      <c r="R153" s="88">
        <f t="shared" si="40"/>
        <v>0.16243716072391817</v>
      </c>
      <c r="S153" s="88">
        <f t="shared" si="41"/>
        <v>4.0500132870811278E-2</v>
      </c>
      <c r="U153" s="62">
        <v>152</v>
      </c>
      <c r="V153" s="62">
        <f t="shared" si="47"/>
        <v>2.6529004630313811</v>
      </c>
      <c r="W153" s="62">
        <f t="shared" si="42"/>
        <v>1.64039508728213</v>
      </c>
      <c r="X153" s="62">
        <f t="shared" si="43"/>
        <v>3.8744346763695148E-2</v>
      </c>
      <c r="Z153" s="89">
        <v>152</v>
      </c>
      <c r="AA153" s="89">
        <f t="shared" si="48"/>
        <v>2.6529004630313811</v>
      </c>
      <c r="AB153" s="89">
        <f t="shared" si="44"/>
        <v>1.5483786609760954</v>
      </c>
      <c r="AC153" s="89">
        <f t="shared" si="45"/>
        <v>0.21180207496404485</v>
      </c>
      <c r="AE153" s="90">
        <v>143</v>
      </c>
      <c r="AF153" s="90">
        <f t="shared" si="53"/>
        <v>2.4958208303518914</v>
      </c>
      <c r="AG153" s="90">
        <f t="shared" si="51"/>
        <v>0.85747078590292991</v>
      </c>
      <c r="AH153" s="90">
        <f t="shared" si="52"/>
        <v>0.45385321510815557</v>
      </c>
      <c r="AJ153" s="94">
        <v>152</v>
      </c>
      <c r="AK153" s="94">
        <f t="shared" si="49"/>
        <v>2.6529004630313811</v>
      </c>
      <c r="AL153" s="94">
        <f t="shared" si="36"/>
        <v>0.69630624672901942</v>
      </c>
      <c r="AM153" s="94">
        <f t="shared" si="37"/>
        <v>0.59502289142397669</v>
      </c>
      <c r="AO153" s="95">
        <v>152</v>
      </c>
      <c r="AP153" s="95">
        <f t="shared" si="50"/>
        <v>2.6529004630313811</v>
      </c>
      <c r="AQ153" s="95">
        <f t="shared" si="38"/>
        <v>0.70849457170208863</v>
      </c>
      <c r="AR153" s="95">
        <f t="shared" si="39"/>
        <v>0.86181438191469695</v>
      </c>
    </row>
    <row r="154" spans="16:44" x14ac:dyDescent="0.35">
      <c r="P154" s="88">
        <v>153</v>
      </c>
      <c r="Q154" s="88">
        <f t="shared" si="46"/>
        <v>2.6703537555513241</v>
      </c>
      <c r="R154" s="88">
        <f t="shared" si="40"/>
        <v>0.15708071290988321</v>
      </c>
      <c r="S154" s="88">
        <f t="shared" si="41"/>
        <v>3.7711742630824718E-2</v>
      </c>
      <c r="U154" s="62">
        <v>153</v>
      </c>
      <c r="V154" s="62">
        <f t="shared" si="47"/>
        <v>2.6703537555513241</v>
      </c>
      <c r="W154" s="62">
        <f t="shared" si="42"/>
        <v>1.63527085541379</v>
      </c>
      <c r="X154" s="62">
        <f t="shared" si="43"/>
        <v>3.6076840493650286E-2</v>
      </c>
      <c r="Z154" s="89">
        <v>153</v>
      </c>
      <c r="AA154" s="89">
        <f t="shared" si="48"/>
        <v>2.6703537555513241</v>
      </c>
      <c r="AB154" s="89">
        <f t="shared" si="44"/>
        <v>1.546288717464839</v>
      </c>
      <c r="AC154" s="89">
        <f t="shared" si="45"/>
        <v>0.21071411923457034</v>
      </c>
      <c r="AE154" s="90">
        <v>144</v>
      </c>
      <c r="AF154" s="90">
        <f t="shared" si="53"/>
        <v>2.5132741228718345</v>
      </c>
      <c r="AG154" s="90">
        <f t="shared" si="51"/>
        <v>0.85692362483940654</v>
      </c>
      <c r="AH154" s="90">
        <f t="shared" si="52"/>
        <v>0.45344833721937705</v>
      </c>
      <c r="AJ154" s="94">
        <v>153</v>
      </c>
      <c r="AK154" s="94">
        <f t="shared" si="49"/>
        <v>2.6703537555513241</v>
      </c>
      <c r="AL154" s="94">
        <f t="shared" si="36"/>
        <v>0.69591922015286078</v>
      </c>
      <c r="AM154" s="94">
        <f t="shared" si="37"/>
        <v>0.59482141814074063</v>
      </c>
      <c r="AO154" s="95">
        <v>153</v>
      </c>
      <c r="AP154" s="95">
        <f t="shared" si="50"/>
        <v>2.6703537555513241</v>
      </c>
      <c r="AQ154" s="95">
        <f t="shared" si="38"/>
        <v>0.70810754512592999</v>
      </c>
      <c r="AR154" s="95">
        <f t="shared" si="39"/>
        <v>0.86161290863146089</v>
      </c>
    </row>
    <row r="155" spans="16:44" x14ac:dyDescent="0.35">
      <c r="P155" s="88">
        <v>154</v>
      </c>
      <c r="Q155" s="88">
        <f t="shared" si="46"/>
        <v>2.6878070480712677</v>
      </c>
      <c r="R155" s="88">
        <f t="shared" si="40"/>
        <v>0.15167641678902072</v>
      </c>
      <c r="S155" s="88">
        <f t="shared" si="41"/>
        <v>3.5017259980488213E-2</v>
      </c>
      <c r="U155" s="62">
        <v>154</v>
      </c>
      <c r="V155" s="62">
        <f t="shared" si="47"/>
        <v>2.6878070480712677</v>
      </c>
      <c r="W155" s="62">
        <f t="shared" si="42"/>
        <v>1.6301008495871847</v>
      </c>
      <c r="X155" s="62">
        <f t="shared" si="43"/>
        <v>3.3499170674975709E-2</v>
      </c>
      <c r="Z155" s="89">
        <v>154</v>
      </c>
      <c r="AA155" s="89">
        <f t="shared" si="48"/>
        <v>2.6878070480712677</v>
      </c>
      <c r="AB155" s="89">
        <f t="shared" si="44"/>
        <v>1.5441801048165256</v>
      </c>
      <c r="AC155" s="89">
        <f t="shared" si="45"/>
        <v>0.20966280374961246</v>
      </c>
      <c r="AE155" s="90">
        <v>145</v>
      </c>
      <c r="AF155" s="90">
        <f t="shared" si="53"/>
        <v>2.530727415391778</v>
      </c>
      <c r="AG155" s="90">
        <f t="shared" si="51"/>
        <v>0.85636948101769084</v>
      </c>
      <c r="AH155" s="90">
        <f t="shared" si="52"/>
        <v>0.45305307027272929</v>
      </c>
      <c r="AJ155" s="94">
        <v>154</v>
      </c>
      <c r="AK155" s="94">
        <f t="shared" si="49"/>
        <v>2.6878070480712677</v>
      </c>
      <c r="AL155" s="94">
        <f t="shared" si="36"/>
        <v>0.69552873632909906</v>
      </c>
      <c r="AM155" s="94">
        <f t="shared" si="37"/>
        <v>0.59462673008797073</v>
      </c>
      <c r="AO155" s="95">
        <v>154</v>
      </c>
      <c r="AP155" s="95">
        <f t="shared" si="50"/>
        <v>2.6878070480712677</v>
      </c>
      <c r="AQ155" s="95">
        <f t="shared" si="38"/>
        <v>0.70771706130216827</v>
      </c>
      <c r="AR155" s="95">
        <f t="shared" si="39"/>
        <v>0.861418220578691</v>
      </c>
    </row>
    <row r="156" spans="16:44" x14ac:dyDescent="0.35">
      <c r="P156" s="88">
        <v>155</v>
      </c>
      <c r="Q156" s="88">
        <f t="shared" si="46"/>
        <v>2.7052603405912108</v>
      </c>
      <c r="R156" s="88">
        <f t="shared" si="40"/>
        <v>0.14622591856228201</v>
      </c>
      <c r="S156" s="88">
        <f t="shared" si="41"/>
        <v>3.2417505685319092E-2</v>
      </c>
      <c r="U156" s="62">
        <v>155</v>
      </c>
      <c r="V156" s="62">
        <f t="shared" si="47"/>
        <v>2.7052603405912108</v>
      </c>
      <c r="W156" s="62">
        <f t="shared" si="42"/>
        <v>1.6248866446361716</v>
      </c>
      <c r="X156" s="62">
        <f t="shared" si="43"/>
        <v>3.1012122490868876E-2</v>
      </c>
      <c r="Z156" s="89">
        <v>155</v>
      </c>
      <c r="AA156" s="89">
        <f t="shared" si="48"/>
        <v>2.7052603405912108</v>
      </c>
      <c r="AB156" s="89">
        <f t="shared" si="44"/>
        <v>1.5420534653349944</v>
      </c>
      <c r="AC156" s="89">
        <f t="shared" si="45"/>
        <v>0.20864844875005228</v>
      </c>
      <c r="AE156" s="90">
        <v>146</v>
      </c>
      <c r="AF156" s="90">
        <f t="shared" si="53"/>
        <v>2.5481807079117211</v>
      </c>
      <c r="AG156" s="90">
        <f t="shared" si="51"/>
        <v>0.85580852323535916</v>
      </c>
      <c r="AH156" s="90">
        <f t="shared" si="52"/>
        <v>0.45266753467035337</v>
      </c>
      <c r="AJ156" s="94">
        <v>155</v>
      </c>
      <c r="AK156" s="94">
        <f t="shared" si="49"/>
        <v>2.7052603405912108</v>
      </c>
      <c r="AL156" s="94">
        <f t="shared" si="36"/>
        <v>0.69513491420288964</v>
      </c>
      <c r="AM156" s="94">
        <f t="shared" si="37"/>
        <v>0.59443888656953359</v>
      </c>
      <c r="AO156" s="95">
        <v>155</v>
      </c>
      <c r="AP156" s="95">
        <f t="shared" si="50"/>
        <v>2.7052603405912108</v>
      </c>
      <c r="AQ156" s="95">
        <f t="shared" si="38"/>
        <v>0.70732323917595885</v>
      </c>
      <c r="AR156" s="95">
        <f t="shared" si="39"/>
        <v>0.86123037706025385</v>
      </c>
    </row>
    <row r="157" spans="16:44" x14ac:dyDescent="0.35">
      <c r="P157" s="88">
        <v>156</v>
      </c>
      <c r="Q157" s="88">
        <f t="shared" si="46"/>
        <v>2.7227136331111539</v>
      </c>
      <c r="R157" s="88">
        <f t="shared" si="40"/>
        <v>0.14073087850422694</v>
      </c>
      <c r="S157" s="88">
        <f t="shared" si="41"/>
        <v>2.9913271655660156E-2</v>
      </c>
      <c r="U157" s="62">
        <v>156</v>
      </c>
      <c r="V157" s="62">
        <f t="shared" si="47"/>
        <v>2.7227136331111539</v>
      </c>
      <c r="W157" s="62">
        <f t="shared" si="42"/>
        <v>1.6196298288580899</v>
      </c>
      <c r="X157" s="62">
        <f t="shared" si="43"/>
        <v>2.8616453520299179E-2</v>
      </c>
      <c r="Z157" s="89">
        <v>156</v>
      </c>
      <c r="AA157" s="89">
        <f t="shared" si="48"/>
        <v>2.7227136331111539</v>
      </c>
      <c r="AB157" s="89">
        <f t="shared" si="44"/>
        <v>1.5399094468152332</v>
      </c>
      <c r="AC157" s="89">
        <f t="shared" si="45"/>
        <v>0.20767136321824892</v>
      </c>
      <c r="AE157" s="90">
        <v>147</v>
      </c>
      <c r="AF157" s="90">
        <f t="shared" si="53"/>
        <v>2.5656340004316642</v>
      </c>
      <c r="AG157" s="90">
        <f t="shared" si="51"/>
        <v>0.85524092236558613</v>
      </c>
      <c r="AH157" s="90">
        <f t="shared" si="52"/>
        <v>0.45229184785012844</v>
      </c>
      <c r="AJ157" s="94">
        <v>156</v>
      </c>
      <c r="AK157" s="94">
        <f t="shared" si="49"/>
        <v>2.7227136331111539</v>
      </c>
      <c r="AL157" s="94">
        <f t="shared" si="36"/>
        <v>0.69473787373626716</v>
      </c>
      <c r="AM157" s="94">
        <f t="shared" si="37"/>
        <v>0.59425794480438487</v>
      </c>
      <c r="AO157" s="95">
        <v>156</v>
      </c>
      <c r="AP157" s="95">
        <f t="shared" si="50"/>
        <v>2.7227136331111539</v>
      </c>
      <c r="AQ157" s="95">
        <f t="shared" si="38"/>
        <v>0.70692619870933637</v>
      </c>
      <c r="AR157" s="95">
        <f t="shared" si="39"/>
        <v>0.86104943529510514</v>
      </c>
    </row>
    <row r="158" spans="16:44" x14ac:dyDescent="0.35">
      <c r="P158" s="88">
        <v>157</v>
      </c>
      <c r="Q158" s="88">
        <f t="shared" si="46"/>
        <v>2.7401669256310974</v>
      </c>
      <c r="R158" s="88">
        <f t="shared" si="40"/>
        <v>0.1351929704572887</v>
      </c>
      <c r="S158" s="88">
        <f t="shared" si="41"/>
        <v>2.7505320705455638E-2</v>
      </c>
      <c r="U158" s="62">
        <v>157</v>
      </c>
      <c r="V158" s="62">
        <f t="shared" si="47"/>
        <v>2.7401669256310974</v>
      </c>
      <c r="W158" s="62">
        <f t="shared" si="42"/>
        <v>1.6143320035299498</v>
      </c>
      <c r="X158" s="62">
        <f t="shared" si="43"/>
        <v>2.6312893507242252E-2</v>
      </c>
      <c r="Z158" s="89">
        <v>157</v>
      </c>
      <c r="AA158" s="89">
        <f t="shared" si="48"/>
        <v>2.7401669256310974</v>
      </c>
      <c r="AB158" s="89">
        <f t="shared" si="44"/>
        <v>1.5377487023460521</v>
      </c>
      <c r="AC158" s="89">
        <f t="shared" si="45"/>
        <v>0.20673184478392054</v>
      </c>
      <c r="AE158" s="90">
        <v>148</v>
      </c>
      <c r="AF158" s="90">
        <f t="shared" si="53"/>
        <v>2.5830872929516078</v>
      </c>
      <c r="AG158" s="90">
        <f t="shared" si="51"/>
        <v>0.85466685130509501</v>
      </c>
      <c r="AH158" s="90">
        <f t="shared" si="52"/>
        <v>0.45192612424989936</v>
      </c>
      <c r="AJ158" s="94">
        <v>157</v>
      </c>
      <c r="AK158" s="94">
        <f t="shared" si="49"/>
        <v>2.7401669256310974</v>
      </c>
      <c r="AL158" s="94">
        <f t="shared" si="36"/>
        <v>0.69433773587160397</v>
      </c>
      <c r="AM158" s="94">
        <f t="shared" si="37"/>
        <v>0.59408395990913887</v>
      </c>
      <c r="AO158" s="95">
        <v>157</v>
      </c>
      <c r="AP158" s="95">
        <f t="shared" si="50"/>
        <v>2.7401669256310974</v>
      </c>
      <c r="AQ158" s="95">
        <f t="shared" si="38"/>
        <v>0.70652606084467318</v>
      </c>
      <c r="AR158" s="95">
        <f t="shared" si="39"/>
        <v>0.86087545039985913</v>
      </c>
    </row>
    <row r="159" spans="16:44" x14ac:dyDescent="0.35">
      <c r="P159" s="88">
        <v>158</v>
      </c>
      <c r="Q159" s="88">
        <f t="shared" si="46"/>
        <v>2.7576202181510405</v>
      </c>
      <c r="R159" s="88">
        <f t="shared" si="40"/>
        <v>0.12961388132190563</v>
      </c>
      <c r="S159" s="88">
        <f t="shared" si="41"/>
        <v>2.5194386319891571E-2</v>
      </c>
      <c r="U159" s="62">
        <v>158</v>
      </c>
      <c r="V159" s="62">
        <f t="shared" si="47"/>
        <v>2.7576202181510405</v>
      </c>
      <c r="W159" s="62">
        <f t="shared" si="42"/>
        <v>1.608994782420667</v>
      </c>
      <c r="X159" s="62">
        <f t="shared" si="43"/>
        <v>2.41021441383934E-2</v>
      </c>
      <c r="Z159" s="89">
        <v>158</v>
      </c>
      <c r="AA159" s="89">
        <f t="shared" si="48"/>
        <v>2.7576202181510405</v>
      </c>
      <c r="AB159" s="89">
        <f t="shared" si="44"/>
        <v>1.5355718901111484</v>
      </c>
      <c r="AC159" s="89">
        <f t="shared" si="45"/>
        <v>0.20583017963348371</v>
      </c>
      <c r="AE159" s="90">
        <v>149</v>
      </c>
      <c r="AF159" s="90">
        <f t="shared" si="53"/>
        <v>2.6005405854715509</v>
      </c>
      <c r="AG159" s="90">
        <f t="shared" si="51"/>
        <v>0.85408648492149219</v>
      </c>
      <c r="AH159" s="90">
        <f t="shared" si="52"/>
        <v>0.45157047527261762</v>
      </c>
      <c r="AJ159" s="94">
        <v>158</v>
      </c>
      <c r="AK159" s="94">
        <f t="shared" si="49"/>
        <v>2.7576202181510405</v>
      </c>
      <c r="AL159" s="94">
        <f t="shared" si="36"/>
        <v>0.69393462249477</v>
      </c>
      <c r="AM159" s="94">
        <f t="shared" si="37"/>
        <v>0.5939169848812802</v>
      </c>
      <c r="AO159" s="95">
        <v>158</v>
      </c>
      <c r="AP159" s="95">
        <f t="shared" si="50"/>
        <v>2.7576202181510405</v>
      </c>
      <c r="AQ159" s="95">
        <f t="shared" si="38"/>
        <v>0.70612294746783921</v>
      </c>
      <c r="AR159" s="95">
        <f t="shared" si="39"/>
        <v>0.86070847537200046</v>
      </c>
    </row>
    <row r="160" spans="16:44" x14ac:dyDescent="0.35">
      <c r="P160" s="88">
        <v>159</v>
      </c>
      <c r="Q160" s="88">
        <f t="shared" si="46"/>
        <v>2.7750735106709841</v>
      </c>
      <c r="R160" s="88">
        <f t="shared" si="40"/>
        <v>0.12399531054267386</v>
      </c>
      <c r="S160" s="88">
        <f t="shared" si="41"/>
        <v>2.2981172431968178E-2</v>
      </c>
      <c r="U160" s="62">
        <v>159</v>
      </c>
      <c r="V160" s="62">
        <f t="shared" si="47"/>
        <v>2.7750735106709841</v>
      </c>
      <c r="W160" s="62">
        <f t="shared" si="42"/>
        <v>1.6036197912994945</v>
      </c>
      <c r="X160" s="62">
        <f t="shared" si="43"/>
        <v>2.1984878829426235E-2</v>
      </c>
      <c r="Z160" s="89">
        <v>159</v>
      </c>
      <c r="AA160" s="89">
        <f t="shared" si="48"/>
        <v>2.7750735106709841</v>
      </c>
      <c r="AB160" s="89">
        <f t="shared" si="44"/>
        <v>1.5333796731886156</v>
      </c>
      <c r="AC160" s="89">
        <f t="shared" si="45"/>
        <v>0.20496664242287777</v>
      </c>
      <c r="AE160" s="90">
        <v>150</v>
      </c>
      <c r="AF160" s="90">
        <f t="shared" si="53"/>
        <v>2.6179938779914944</v>
      </c>
      <c r="AG160" s="90">
        <f t="shared" si="51"/>
        <v>0.85350000000000004</v>
      </c>
      <c r="AH160" s="90">
        <f t="shared" si="52"/>
        <v>0.45122500925240688</v>
      </c>
      <c r="AJ160" s="94">
        <v>159</v>
      </c>
      <c r="AK160" s="94">
        <f t="shared" si="49"/>
        <v>2.7750735106709841</v>
      </c>
      <c r="AL160" s="94">
        <f t="shared" si="36"/>
        <v>0.69352865639800465</v>
      </c>
      <c r="AM160" s="94">
        <f t="shared" si="37"/>
        <v>0.59375707058301985</v>
      </c>
      <c r="AO160" s="95">
        <v>159</v>
      </c>
      <c r="AP160" s="95">
        <f t="shared" si="50"/>
        <v>2.7750735106709841</v>
      </c>
      <c r="AQ160" s="95">
        <f t="shared" si="38"/>
        <v>0.70571698137107386</v>
      </c>
      <c r="AR160" s="95">
        <f t="shared" si="39"/>
        <v>0.86054856107374011</v>
      </c>
    </row>
    <row r="161" spans="16:44" x14ac:dyDescent="0.35">
      <c r="P161" s="88">
        <v>160</v>
      </c>
      <c r="Q161" s="88">
        <f t="shared" si="46"/>
        <v>2.7925268031909272</v>
      </c>
      <c r="R161" s="88">
        <f t="shared" si="40"/>
        <v>0.11833896959068142</v>
      </c>
      <c r="S161" s="88">
        <f t="shared" si="41"/>
        <v>2.0866353208075727E-2</v>
      </c>
      <c r="U161" s="62">
        <v>160</v>
      </c>
      <c r="V161" s="62">
        <f t="shared" si="47"/>
        <v>2.7925268031909272</v>
      </c>
      <c r="W161" s="62">
        <f t="shared" si="42"/>
        <v>1.5982086674407965</v>
      </c>
      <c r="X161" s="62">
        <f t="shared" si="43"/>
        <v>1.9961742519864323E-2</v>
      </c>
      <c r="Z161" s="89">
        <v>160</v>
      </c>
      <c r="AA161" s="89">
        <f t="shared" si="48"/>
        <v>2.7925268031909272</v>
      </c>
      <c r="AB161" s="89">
        <f t="shared" si="44"/>
        <v>1.5311727193489655</v>
      </c>
      <c r="AC161" s="89">
        <f t="shared" si="45"/>
        <v>0.20414149619390237</v>
      </c>
      <c r="AE161" s="90">
        <v>151</v>
      </c>
      <c r="AF161" s="90">
        <f t="shared" si="53"/>
        <v>2.6354471705114375</v>
      </c>
      <c r="AG161" s="90">
        <f t="shared" si="51"/>
        <v>0.85290757518960725</v>
      </c>
      <c r="AH161" s="90">
        <f t="shared" si="52"/>
        <v>0.45088983142156358</v>
      </c>
      <c r="AJ161" s="94">
        <v>160</v>
      </c>
      <c r="AK161" s="94">
        <f t="shared" si="49"/>
        <v>2.7925268031909272</v>
      </c>
      <c r="AL161" s="94">
        <f t="shared" si="36"/>
        <v>0.69311996124251385</v>
      </c>
      <c r="AM161" s="94">
        <f t="shared" si="37"/>
        <v>0.59360426572580216</v>
      </c>
      <c r="AO161" s="95">
        <v>160</v>
      </c>
      <c r="AP161" s="95">
        <f t="shared" si="50"/>
        <v>2.7925268031909272</v>
      </c>
      <c r="AQ161" s="95">
        <f t="shared" si="38"/>
        <v>0.70530828621558306</v>
      </c>
      <c r="AR161" s="95">
        <f t="shared" si="39"/>
        <v>0.86039575621652242</v>
      </c>
    </row>
    <row r="162" spans="16:44" x14ac:dyDescent="0.35">
      <c r="P162" s="88">
        <v>161</v>
      </c>
      <c r="Q162" s="88">
        <f t="shared" si="46"/>
        <v>2.8099800957108707</v>
      </c>
      <c r="R162" s="88">
        <f t="shared" si="40"/>
        <v>0.11264658144217617</v>
      </c>
      <c r="S162" s="88">
        <f t="shared" si="41"/>
        <v>1.8850572842636359E-2</v>
      </c>
      <c r="U162" s="62">
        <v>161</v>
      </c>
      <c r="V162" s="62">
        <f t="shared" si="47"/>
        <v>2.8099800957108707</v>
      </c>
      <c r="W162" s="62">
        <f t="shared" si="42"/>
        <v>1.592763059125319</v>
      </c>
      <c r="X162" s="62">
        <f t="shared" si="43"/>
        <v>1.8033351476626103E-2</v>
      </c>
      <c r="Z162" s="89">
        <v>161</v>
      </c>
      <c r="AA162" s="89">
        <f t="shared" si="48"/>
        <v>2.8099800957108707</v>
      </c>
      <c r="AB162" s="89">
        <f t="shared" si="44"/>
        <v>1.5289517008517162</v>
      </c>
      <c r="AC162" s="89">
        <f t="shared" si="45"/>
        <v>0.20335499229409223</v>
      </c>
      <c r="AE162" s="90">
        <v>152</v>
      </c>
      <c r="AF162" s="90">
        <f t="shared" si="53"/>
        <v>2.6529004630313811</v>
      </c>
      <c r="AG162" s="90">
        <f t="shared" si="51"/>
        <v>0.85230939094864977</v>
      </c>
      <c r="AH162" s="90">
        <f t="shared" si="52"/>
        <v>0.45056504387850183</v>
      </c>
      <c r="AJ162" s="94">
        <v>161</v>
      </c>
      <c r="AK162" s="94">
        <f t="shared" si="49"/>
        <v>2.8099800957108707</v>
      </c>
      <c r="AL162" s="94">
        <f t="shared" si="36"/>
        <v>0.69270866152080113</v>
      </c>
      <c r="AM162" s="94">
        <f t="shared" si="37"/>
        <v>0.59345861685546697</v>
      </c>
      <c r="AO162" s="95">
        <v>161</v>
      </c>
      <c r="AP162" s="95">
        <f t="shared" si="50"/>
        <v>2.8099800957108707</v>
      </c>
      <c r="AQ162" s="95">
        <f t="shared" si="38"/>
        <v>0.70489698649387034</v>
      </c>
      <c r="AR162" s="95">
        <f t="shared" si="39"/>
        <v>0.86025010734618723</v>
      </c>
    </row>
    <row r="163" spans="16:44" x14ac:dyDescent="0.35">
      <c r="P163" s="88">
        <v>162</v>
      </c>
      <c r="Q163" s="88">
        <f t="shared" si="46"/>
        <v>2.8274333882308138</v>
      </c>
      <c r="R163" s="88">
        <f t="shared" si="40"/>
        <v>0.10691988005373183</v>
      </c>
      <c r="S163" s="88">
        <f t="shared" si="41"/>
        <v>1.6934445361876882E-2</v>
      </c>
      <c r="U163" s="62">
        <v>162</v>
      </c>
      <c r="V163" s="62">
        <f t="shared" si="47"/>
        <v>2.8274333882308138</v>
      </c>
      <c r="W163" s="62">
        <f t="shared" si="42"/>
        <v>1.5872846251381076</v>
      </c>
      <c r="X163" s="62">
        <f t="shared" si="43"/>
        <v>1.6200293106304164E-2</v>
      </c>
      <c r="Z163" s="89">
        <v>162</v>
      </c>
      <c r="AA163" s="89">
        <f t="shared" si="48"/>
        <v>2.8274333882308138</v>
      </c>
      <c r="AB163" s="89">
        <f t="shared" si="44"/>
        <v>1.526717294240618</v>
      </c>
      <c r="AC163" s="89">
        <f t="shared" si="45"/>
        <v>0.20260737030015427</v>
      </c>
      <c r="AE163" s="90">
        <v>153</v>
      </c>
      <c r="AF163" s="90">
        <f t="shared" si="53"/>
        <v>2.6703537555513241</v>
      </c>
      <c r="AG163" s="90">
        <f t="shared" si="51"/>
        <v>0.85170562948984241</v>
      </c>
      <c r="AH163" s="90">
        <f t="shared" si="52"/>
        <v>0.45025074555665362</v>
      </c>
      <c r="AJ163" s="94">
        <v>162</v>
      </c>
      <c r="AK163" s="94">
        <f t="shared" si="49"/>
        <v>2.8274333882308138</v>
      </c>
      <c r="AL163" s="94">
        <f t="shared" si="36"/>
        <v>0.69229488251874582</v>
      </c>
      <c r="AM163" s="94">
        <f t="shared" si="37"/>
        <v>0.593320168338071</v>
      </c>
      <c r="AO163" s="95">
        <v>162</v>
      </c>
      <c r="AP163" s="95">
        <f t="shared" si="50"/>
        <v>2.8274333882308138</v>
      </c>
      <c r="AQ163" s="95">
        <f t="shared" si="38"/>
        <v>0.70448320749181503</v>
      </c>
      <c r="AR163" s="95">
        <f t="shared" si="39"/>
        <v>0.86011165882879126</v>
      </c>
    </row>
    <row r="164" spans="16:44" x14ac:dyDescent="0.35">
      <c r="P164" s="88">
        <v>163</v>
      </c>
      <c r="Q164" s="88">
        <f t="shared" si="46"/>
        <v>2.8448866807507573</v>
      </c>
      <c r="R164" s="88">
        <f t="shared" si="40"/>
        <v>0.10116060983406686</v>
      </c>
      <c r="S164" s="88">
        <f t="shared" si="41"/>
        <v>1.5118554436789722E-2</v>
      </c>
      <c r="U164" s="62">
        <v>163</v>
      </c>
      <c r="V164" s="62">
        <f t="shared" si="47"/>
        <v>2.8448866807507573</v>
      </c>
      <c r="W164" s="62">
        <f t="shared" si="42"/>
        <v>1.581775034263226</v>
      </c>
      <c r="X164" s="62">
        <f t="shared" si="43"/>
        <v>1.4463125776235208E-2</v>
      </c>
      <c r="Z164" s="89">
        <v>163</v>
      </c>
      <c r="AA164" s="89">
        <f t="shared" si="48"/>
        <v>2.8448866807507573</v>
      </c>
      <c r="AB164" s="89">
        <f t="shared" si="44"/>
        <v>1.5244701801375695</v>
      </c>
      <c r="AC164" s="89">
        <f t="shared" si="45"/>
        <v>0.20189885794499021</v>
      </c>
      <c r="AE164" s="90">
        <v>154</v>
      </c>
      <c r="AF164" s="90">
        <f t="shared" si="53"/>
        <v>2.6878070480712677</v>
      </c>
      <c r="AG164" s="90">
        <f t="shared" si="51"/>
        <v>0.85109647472477412</v>
      </c>
      <c r="AH164" s="90">
        <f t="shared" si="52"/>
        <v>0.44994703219433246</v>
      </c>
      <c r="AJ164" s="94">
        <v>163</v>
      </c>
      <c r="AK164" s="94">
        <f t="shared" si="49"/>
        <v>2.8448866807507573</v>
      </c>
      <c r="AL164" s="94">
        <f t="shared" si="36"/>
        <v>0.69187875027744061</v>
      </c>
      <c r="AM164" s="94">
        <f t="shared" si="37"/>
        <v>0.59318896234637397</v>
      </c>
      <c r="AO164" s="95">
        <v>163</v>
      </c>
      <c r="AP164" s="95">
        <f t="shared" si="50"/>
        <v>2.8448866807507573</v>
      </c>
      <c r="AQ164" s="95">
        <f t="shared" si="38"/>
        <v>0.70406707525050982</v>
      </c>
      <c r="AR164" s="95">
        <f t="shared" si="39"/>
        <v>0.85998045283709423</v>
      </c>
    </row>
    <row r="165" spans="16:44" x14ac:dyDescent="0.35">
      <c r="P165" s="88">
        <v>164</v>
      </c>
      <c r="Q165" s="88">
        <f t="shared" si="46"/>
        <v>2.8623399732707004</v>
      </c>
      <c r="R165" s="88">
        <f t="shared" si="40"/>
        <v>9.5370525112681723E-2</v>
      </c>
      <c r="S165" s="88">
        <f t="shared" si="41"/>
        <v>1.3403453205341642E-2</v>
      </c>
      <c r="U165" s="62">
        <v>164</v>
      </c>
      <c r="V165" s="62">
        <f t="shared" si="47"/>
        <v>2.8623399732707004</v>
      </c>
      <c r="W165" s="62">
        <f t="shared" si="42"/>
        <v>1.5762359647754269</v>
      </c>
      <c r="X165" s="62">
        <f t="shared" si="43"/>
        <v>1.2822378644416432E-2</v>
      </c>
      <c r="Z165" s="89">
        <v>164</v>
      </c>
      <c r="AA165" s="89">
        <f t="shared" si="48"/>
        <v>2.8623399732707004</v>
      </c>
      <c r="AB165" s="89">
        <f t="shared" si="44"/>
        <v>1.5222110430352951</v>
      </c>
      <c r="AC165" s="89">
        <f t="shared" si="45"/>
        <v>0.20122967104832695</v>
      </c>
      <c r="AE165" s="90">
        <v>155</v>
      </c>
      <c r="AF165" s="90">
        <f t="shared" si="53"/>
        <v>2.7052603405912108</v>
      </c>
      <c r="AG165" s="90">
        <f t="shared" si="51"/>
        <v>0.85048211220788739</v>
      </c>
      <c r="AH165" s="90">
        <f t="shared" si="52"/>
        <v>0.44965399630557062</v>
      </c>
      <c r="AJ165" s="94">
        <v>164</v>
      </c>
      <c r="AK165" s="94">
        <f t="shared" si="49"/>
        <v>2.8623399732707004</v>
      </c>
      <c r="AL165" s="94">
        <f t="shared" si="36"/>
        <v>0.6914603915547971</v>
      </c>
      <c r="AM165" s="94">
        <f t="shared" si="37"/>
        <v>0.59306503884699191</v>
      </c>
      <c r="AO165" s="95">
        <v>164</v>
      </c>
      <c r="AP165" s="95">
        <f t="shared" si="50"/>
        <v>2.8623399732707004</v>
      </c>
      <c r="AQ165" s="95">
        <f t="shared" si="38"/>
        <v>0.70364871652786631</v>
      </c>
      <c r="AR165" s="95">
        <f t="shared" si="39"/>
        <v>0.85985652933771217</v>
      </c>
    </row>
    <row r="166" spans="16:44" x14ac:dyDescent="0.35">
      <c r="P166" s="88">
        <v>165</v>
      </c>
      <c r="Q166" s="88">
        <f t="shared" si="46"/>
        <v>2.8797932657906435</v>
      </c>
      <c r="R166" s="88">
        <f t="shared" si="40"/>
        <v>8.9551389605472265E-2</v>
      </c>
      <c r="S166" s="88">
        <f t="shared" si="41"/>
        <v>1.1789664103982411E-2</v>
      </c>
      <c r="U166" s="62">
        <v>165</v>
      </c>
      <c r="V166" s="62">
        <f t="shared" si="47"/>
        <v>2.8797932657906435</v>
      </c>
      <c r="W166" s="62">
        <f t="shared" si="42"/>
        <v>1.5706691039289347</v>
      </c>
      <c r="X166" s="62">
        <f t="shared" si="43"/>
        <v>1.1278551498318412E-2</v>
      </c>
      <c r="Z166" s="89">
        <v>165</v>
      </c>
      <c r="AA166" s="89">
        <f t="shared" si="48"/>
        <v>2.8797932657906435</v>
      </c>
      <c r="AB166" s="89">
        <f t="shared" si="44"/>
        <v>1.5199405710888405</v>
      </c>
      <c r="AC166" s="89">
        <f t="shared" si="45"/>
        <v>0.20060001345097581</v>
      </c>
      <c r="AE166" s="90">
        <v>156</v>
      </c>
      <c r="AF166" s="90">
        <f t="shared" si="53"/>
        <v>2.7227136331111539</v>
      </c>
      <c r="AG166" s="90">
        <f t="shared" si="51"/>
        <v>0.8498627290799563</v>
      </c>
      <c r="AH166" s="90">
        <f t="shared" si="52"/>
        <v>0.44937172715193857</v>
      </c>
      <c r="AJ166" s="94">
        <v>165</v>
      </c>
      <c r="AK166" s="94">
        <f t="shared" si="49"/>
        <v>2.8797932657906435</v>
      </c>
      <c r="AL166" s="94">
        <f t="shared" si="36"/>
        <v>0.69103993378693518</v>
      </c>
      <c r="AM166" s="94">
        <f t="shared" si="37"/>
        <v>0.59294843558822319</v>
      </c>
      <c r="AO166" s="95">
        <v>165</v>
      </c>
      <c r="AP166" s="95">
        <f t="shared" si="50"/>
        <v>2.8797932657906435</v>
      </c>
      <c r="AQ166" s="95">
        <f t="shared" si="38"/>
        <v>0.70322825876000439</v>
      </c>
      <c r="AR166" s="95">
        <f t="shared" si="39"/>
        <v>0.85973992607894345</v>
      </c>
    </row>
    <row r="167" spans="16:44" x14ac:dyDescent="0.35">
      <c r="P167" s="88">
        <v>166</v>
      </c>
      <c r="Q167" s="88">
        <f t="shared" si="46"/>
        <v>2.8972465583105871</v>
      </c>
      <c r="R167" s="88">
        <f t="shared" si="40"/>
        <v>8.370497587748503E-2</v>
      </c>
      <c r="S167" s="88">
        <f t="shared" si="41"/>
        <v>1.0277678708505211E-2</v>
      </c>
      <c r="U167" s="62">
        <v>166</v>
      </c>
      <c r="V167" s="62">
        <f t="shared" si="47"/>
        <v>2.8972465583105871</v>
      </c>
      <c r="W167" s="62">
        <f t="shared" si="42"/>
        <v>1.5650761474434902</v>
      </c>
      <c r="X167" s="62">
        <f t="shared" si="43"/>
        <v>9.8321146026451589E-3</v>
      </c>
      <c r="Z167" s="89">
        <v>166</v>
      </c>
      <c r="AA167" s="89">
        <f t="shared" si="48"/>
        <v>2.8972465583105871</v>
      </c>
      <c r="AB167" s="89">
        <f t="shared" si="44"/>
        <v>1.5176594559059553</v>
      </c>
      <c r="AC167" s="89">
        <f t="shared" si="45"/>
        <v>0.20001007695274048</v>
      </c>
      <c r="AE167" s="90">
        <v>157</v>
      </c>
      <c r="AF167" s="90">
        <f t="shared" si="53"/>
        <v>2.7401669256310974</v>
      </c>
      <c r="AG167" s="90">
        <f t="shared" si="51"/>
        <v>0.84923851401108175</v>
      </c>
      <c r="AH167" s="90">
        <f t="shared" si="52"/>
        <v>0.44910031071535483</v>
      </c>
      <c r="AJ167" s="94">
        <v>166</v>
      </c>
      <c r="AK167" s="94">
        <f t="shared" si="49"/>
        <v>2.8972465583105871</v>
      </c>
      <c r="AL167" s="94">
        <f t="shared" si="36"/>
        <v>0.69061750504936381</v>
      </c>
      <c r="AM167" s="94">
        <f t="shared" si="37"/>
        <v>0.59283918808854996</v>
      </c>
      <c r="AO167" s="95">
        <v>166</v>
      </c>
      <c r="AP167" s="95">
        <f t="shared" si="50"/>
        <v>2.8972465583105871</v>
      </c>
      <c r="AQ167" s="95">
        <f t="shared" si="38"/>
        <v>0.70280583002243302</v>
      </c>
      <c r="AR167" s="95">
        <f t="shared" si="39"/>
        <v>0.85963067857927022</v>
      </c>
    </row>
    <row r="168" spans="16:44" x14ac:dyDescent="0.35">
      <c r="P168" s="88">
        <v>167</v>
      </c>
      <c r="Q168" s="88">
        <f t="shared" si="46"/>
        <v>2.9146998508305302</v>
      </c>
      <c r="R168" s="88">
        <f t="shared" si="40"/>
        <v>7.7833064802977359E-2</v>
      </c>
      <c r="S168" s="88">
        <f t="shared" si="41"/>
        <v>8.8679575843086389E-3</v>
      </c>
      <c r="U168" s="62">
        <v>167</v>
      </c>
      <c r="V168" s="62">
        <f t="shared" si="47"/>
        <v>2.9146998508305302</v>
      </c>
      <c r="W168" s="62">
        <f t="shared" si="42"/>
        <v>1.5594587989878195</v>
      </c>
      <c r="X168" s="62">
        <f t="shared" si="43"/>
        <v>8.4835085560871493E-3</v>
      </c>
      <c r="Z168" s="89">
        <v>167</v>
      </c>
      <c r="AA168" s="89">
        <f t="shared" si="48"/>
        <v>2.9146998508305302</v>
      </c>
      <c r="AB168" s="89">
        <f t="shared" si="44"/>
        <v>1.5153683923364218</v>
      </c>
      <c r="AC168" s="89">
        <f t="shared" si="45"/>
        <v>0.19946004125399328</v>
      </c>
      <c r="AE168" s="90">
        <v>158</v>
      </c>
      <c r="AF168" s="90">
        <f t="shared" si="53"/>
        <v>2.7576202181510405</v>
      </c>
      <c r="AG168" s="90">
        <f t="shared" si="51"/>
        <v>0.84860965714322067</v>
      </c>
      <c r="AH168" s="90">
        <f t="shared" si="52"/>
        <v>0.44883982967189529</v>
      </c>
      <c r="AJ168" s="94">
        <v>167</v>
      </c>
      <c r="AK168" s="94">
        <f t="shared" si="49"/>
        <v>2.9146998508305302</v>
      </c>
      <c r="AL168" s="94">
        <f t="shared" si="36"/>
        <v>0.69019323401796884</v>
      </c>
      <c r="AM168" s="94">
        <f t="shared" si="37"/>
        <v>0.59273732962581893</v>
      </c>
      <c r="AO168" s="95">
        <v>167</v>
      </c>
      <c r="AP168" s="95">
        <f t="shared" si="50"/>
        <v>2.9146998508305302</v>
      </c>
      <c r="AQ168" s="95">
        <f t="shared" si="38"/>
        <v>0.70238155899103805</v>
      </c>
      <c r="AR168" s="95">
        <f t="shared" si="39"/>
        <v>0.85952882011653919</v>
      </c>
    </row>
    <row r="169" spans="16:44" x14ac:dyDescent="0.35">
      <c r="P169" s="88">
        <v>168</v>
      </c>
      <c r="Q169" s="88">
        <f t="shared" si="46"/>
        <v>2.9321531433504737</v>
      </c>
      <c r="R169" s="88">
        <f t="shared" si="40"/>
        <v>7.1937445022944718E-2</v>
      </c>
      <c r="S169" s="88">
        <f t="shared" si="41"/>
        <v>7.5609301461032064E-3</v>
      </c>
      <c r="U169" s="62">
        <v>168</v>
      </c>
      <c r="V169" s="62">
        <f t="shared" si="47"/>
        <v>2.9321531433504737</v>
      </c>
      <c r="W169" s="62">
        <f t="shared" si="42"/>
        <v>1.5538187696606784</v>
      </c>
      <c r="X169" s="62">
        <f t="shared" si="43"/>
        <v>7.2331441571102939E-3</v>
      </c>
      <c r="Z169" s="89">
        <v>168</v>
      </c>
      <c r="AA169" s="89">
        <f t="shared" si="48"/>
        <v>2.9321531433504737</v>
      </c>
      <c r="AB169" s="89">
        <f t="shared" si="44"/>
        <v>1.5130680782603976</v>
      </c>
      <c r="AC169" s="89">
        <f t="shared" si="45"/>
        <v>0.19895007390093625</v>
      </c>
      <c r="AE169" s="90">
        <v>159</v>
      </c>
      <c r="AF169" s="90">
        <f t="shared" si="53"/>
        <v>2.7750735106709841</v>
      </c>
      <c r="AG169" s="90">
        <f t="shared" si="51"/>
        <v>0.84797635003226679</v>
      </c>
      <c r="AH169" s="90">
        <f t="shared" si="52"/>
        <v>0.44859036336660912</v>
      </c>
      <c r="AJ169" s="94">
        <v>168</v>
      </c>
      <c r="AK169" s="94">
        <f t="shared" si="49"/>
        <v>2.9321531433504737</v>
      </c>
      <c r="AL169" s="94">
        <f t="shared" si="36"/>
        <v>0.6897672499298162</v>
      </c>
      <c r="AM169" s="94">
        <f t="shared" si="37"/>
        <v>0.59264289122710467</v>
      </c>
      <c r="AO169" s="95">
        <v>168</v>
      </c>
      <c r="AP169" s="95">
        <f t="shared" si="50"/>
        <v>2.9321531433504737</v>
      </c>
      <c r="AQ169" s="95">
        <f t="shared" si="38"/>
        <v>0.7019555749028854</v>
      </c>
      <c r="AR169" s="95">
        <f t="shared" si="39"/>
        <v>0.85943438171782494</v>
      </c>
    </row>
    <row r="170" spans="16:44" x14ac:dyDescent="0.35">
      <c r="P170" s="88">
        <v>169</v>
      </c>
      <c r="Q170" s="88">
        <f t="shared" si="46"/>
        <v>2.9496064358704168</v>
      </c>
      <c r="R170" s="88">
        <f t="shared" si="40"/>
        <v>6.6019912400284556E-2</v>
      </c>
      <c r="S170" s="88">
        <f t="shared" si="41"/>
        <v>6.3569945271082506E-3</v>
      </c>
      <c r="U170" s="62">
        <v>169</v>
      </c>
      <c r="V170" s="62">
        <f t="shared" si="47"/>
        <v>2.9496064358704168</v>
      </c>
      <c r="W170" s="62">
        <f t="shared" si="42"/>
        <v>1.5481577774696365</v>
      </c>
      <c r="X170" s="62">
        <f t="shared" si="43"/>
        <v>6.0814022788232003E-3</v>
      </c>
      <c r="Z170" s="89">
        <v>169</v>
      </c>
      <c r="AA170" s="89">
        <f t="shared" si="48"/>
        <v>2.9496064358704168</v>
      </c>
      <c r="AB170" s="89">
        <f t="shared" si="44"/>
        <v>1.5107592143758337</v>
      </c>
      <c r="AC170" s="89">
        <f t="shared" si="45"/>
        <v>0.19848033023456538</v>
      </c>
      <c r="AE170" s="90">
        <v>160</v>
      </c>
      <c r="AF170" s="90">
        <f t="shared" si="53"/>
        <v>2.7925268031909272</v>
      </c>
      <c r="AG170" s="90">
        <f t="shared" si="51"/>
        <v>0.84733878558970122</v>
      </c>
      <c r="AH170" s="90">
        <f t="shared" si="52"/>
        <v>0.44835198778934959</v>
      </c>
      <c r="AJ170" s="94">
        <v>169</v>
      </c>
      <c r="AK170" s="94">
        <f t="shared" si="49"/>
        <v>2.9496064358704168</v>
      </c>
      <c r="AL170" s="94">
        <f t="shared" si="36"/>
        <v>0.68933968254378575</v>
      </c>
      <c r="AM170" s="94">
        <f t="shared" si="37"/>
        <v>0.59255590165925831</v>
      </c>
      <c r="AO170" s="95">
        <v>169</v>
      </c>
      <c r="AP170" s="95">
        <f t="shared" si="50"/>
        <v>2.9496064358704168</v>
      </c>
      <c r="AQ170" s="95">
        <f t="shared" si="38"/>
        <v>0.70152800751685496</v>
      </c>
      <c r="AR170" s="95">
        <f t="shared" si="39"/>
        <v>0.85934739214997857</v>
      </c>
    </row>
    <row r="171" spans="16:44" x14ac:dyDescent="0.35">
      <c r="P171" s="88">
        <v>170</v>
      </c>
      <c r="Q171" s="88">
        <f t="shared" si="46"/>
        <v>2.9670597283903604</v>
      </c>
      <c r="R171" s="88">
        <f t="shared" si="40"/>
        <v>6.0082269472757868E-2</v>
      </c>
      <c r="S171" s="88">
        <f t="shared" si="41"/>
        <v>5.2565174577759999E-3</v>
      </c>
      <c r="U171" s="62">
        <v>170</v>
      </c>
      <c r="V171" s="62">
        <f t="shared" si="47"/>
        <v>2.9670597283903604</v>
      </c>
      <c r="W171" s="62">
        <f t="shared" si="42"/>
        <v>1.5424775468077541</v>
      </c>
      <c r="X171" s="62">
        <f t="shared" si="43"/>
        <v>5.0286337529591441E-3</v>
      </c>
      <c r="Z171" s="89">
        <v>170</v>
      </c>
      <c r="AA171" s="89">
        <f t="shared" si="48"/>
        <v>2.9670597283903604</v>
      </c>
      <c r="AB171" s="89">
        <f t="shared" si="44"/>
        <v>1.5084425039850358</v>
      </c>
      <c r="AC171" s="89">
        <f t="shared" si="45"/>
        <v>0.19805095334335193</v>
      </c>
      <c r="AE171" s="90">
        <v>161</v>
      </c>
      <c r="AF171" s="90">
        <f t="shared" si="53"/>
        <v>2.8099800957108707</v>
      </c>
      <c r="AG171" s="90">
        <f t="shared" si="51"/>
        <v>0.84669715802382917</v>
      </c>
      <c r="AH171" s="90">
        <f t="shared" si="52"/>
        <v>0.44812477555162661</v>
      </c>
      <c r="AJ171" s="94">
        <v>170</v>
      </c>
      <c r="AK171" s="94">
        <f t="shared" si="49"/>
        <v>2.9670597283903604</v>
      </c>
      <c r="AL171" s="94">
        <f t="shared" si="36"/>
        <v>0.68891066210104546</v>
      </c>
      <c r="AM171" s="94">
        <f t="shared" si="37"/>
        <v>0.59247638742014463</v>
      </c>
      <c r="AO171" s="95">
        <v>170</v>
      </c>
      <c r="AP171" s="95">
        <f t="shared" si="50"/>
        <v>2.9670597283903604</v>
      </c>
      <c r="AQ171" s="95">
        <f t="shared" si="38"/>
        <v>0.70109898707411467</v>
      </c>
      <c r="AR171" s="95">
        <f t="shared" si="39"/>
        <v>0.8592678779108649</v>
      </c>
    </row>
    <row r="172" spans="16:44" x14ac:dyDescent="0.35">
      <c r="P172" s="88">
        <v>171</v>
      </c>
      <c r="Q172" s="88">
        <f t="shared" si="46"/>
        <v>2.9845130209103035</v>
      </c>
      <c r="R172" s="88">
        <f t="shared" si="40"/>
        <v>5.4126324903919915E-2</v>
      </c>
      <c r="S172" s="88">
        <f t="shared" si="41"/>
        <v>4.2598341540823759E-3</v>
      </c>
      <c r="U172" s="62">
        <v>171</v>
      </c>
      <c r="V172" s="62">
        <f t="shared" si="47"/>
        <v>2.9845130209103035</v>
      </c>
      <c r="W172" s="62">
        <f t="shared" si="42"/>
        <v>1.5367798079283166</v>
      </c>
      <c r="X172" s="62">
        <f t="shared" si="43"/>
        <v>4.0751592630094424E-3</v>
      </c>
      <c r="Z172" s="89">
        <v>171</v>
      </c>
      <c r="AA172" s="89">
        <f t="shared" si="48"/>
        <v>2.9845130209103035</v>
      </c>
      <c r="AB172" s="89">
        <f t="shared" si="44"/>
        <v>1.5061186527804313</v>
      </c>
      <c r="AC172" s="89">
        <f t="shared" si="45"/>
        <v>0.19766207401965644</v>
      </c>
      <c r="AE172" s="90">
        <v>162</v>
      </c>
      <c r="AF172" s="90">
        <f t="shared" si="53"/>
        <v>2.8274333882308138</v>
      </c>
      <c r="AG172" s="90">
        <f t="shared" si="51"/>
        <v>0.84605166278062305</v>
      </c>
      <c r="AH172" s="90">
        <f t="shared" si="52"/>
        <v>0.44790879586448901</v>
      </c>
      <c r="AJ172" s="94">
        <v>171</v>
      </c>
      <c r="AK172" s="94">
        <f t="shared" si="49"/>
        <v>2.9845130209103035</v>
      </c>
      <c r="AL172" s="94">
        <f t="shared" si="36"/>
        <v>0.6884803192853779</v>
      </c>
      <c r="AM172" s="94">
        <f t="shared" si="37"/>
        <v>0.59240437273057145</v>
      </c>
      <c r="AO172" s="95">
        <v>171</v>
      </c>
      <c r="AP172" s="95">
        <f t="shared" si="50"/>
        <v>2.9845130209103035</v>
      </c>
      <c r="AQ172" s="95">
        <f t="shared" si="38"/>
        <v>0.7006686442584471</v>
      </c>
      <c r="AR172" s="95">
        <f t="shared" si="39"/>
        <v>0.85919586322129171</v>
      </c>
    </row>
    <row r="173" spans="16:44" x14ac:dyDescent="0.35">
      <c r="P173" s="88">
        <v>172</v>
      </c>
      <c r="Q173" s="88">
        <f t="shared" si="46"/>
        <v>3.001966313430247</v>
      </c>
      <c r="R173" s="88">
        <f t="shared" si="40"/>
        <v>4.8153892932182599E-2</v>
      </c>
      <c r="S173" s="88">
        <f t="shared" si="41"/>
        <v>3.3672482154166739E-3</v>
      </c>
      <c r="U173" s="62">
        <v>172</v>
      </c>
      <c r="V173" s="62">
        <f t="shared" si="47"/>
        <v>3.001966313430247</v>
      </c>
      <c r="W173" s="62">
        <f t="shared" si="42"/>
        <v>1.5310662964177817</v>
      </c>
      <c r="X173" s="62">
        <f t="shared" si="43"/>
        <v>3.2212692465402037E-3</v>
      </c>
      <c r="Z173" s="89">
        <v>172</v>
      </c>
      <c r="AA173" s="89">
        <f t="shared" si="48"/>
        <v>3.001966313430247</v>
      </c>
      <c r="AB173" s="89">
        <f t="shared" si="44"/>
        <v>1.503788368629609</v>
      </c>
      <c r="AC173" s="89">
        <f t="shared" si="45"/>
        <v>0.19731381071988802</v>
      </c>
      <c r="AE173" s="90">
        <v>163</v>
      </c>
      <c r="AF173" s="90">
        <f t="shared" si="53"/>
        <v>2.8448866807507573</v>
      </c>
      <c r="AG173" s="90">
        <f t="shared" si="51"/>
        <v>0.84540249648418675</v>
      </c>
      <c r="AH173" s="90">
        <f t="shared" si="52"/>
        <v>0.44770411451744163</v>
      </c>
      <c r="AJ173" s="94">
        <v>172</v>
      </c>
      <c r="AK173" s="94">
        <f t="shared" si="49"/>
        <v>3.001966313430247</v>
      </c>
      <c r="AL173" s="94">
        <f t="shared" si="36"/>
        <v>0.68804878518337376</v>
      </c>
      <c r="AM173" s="94">
        <f t="shared" si="37"/>
        <v>0.59233987952691058</v>
      </c>
      <c r="AO173" s="95">
        <v>172</v>
      </c>
      <c r="AP173" s="95">
        <f t="shared" si="50"/>
        <v>3.001966313430247</v>
      </c>
      <c r="AQ173" s="95">
        <f t="shared" si="38"/>
        <v>0.70023711015644297</v>
      </c>
      <c r="AR173" s="95">
        <f t="shared" si="39"/>
        <v>0.85913137001763085</v>
      </c>
    </row>
    <row r="174" spans="16:44" x14ac:dyDescent="0.35">
      <c r="P174" s="88">
        <v>173</v>
      </c>
      <c r="Q174" s="88">
        <f t="shared" si="46"/>
        <v>3.0194196059501901</v>
      </c>
      <c r="R174" s="88">
        <f t="shared" si="40"/>
        <v>4.2166792818181045E-2</v>
      </c>
      <c r="S174" s="88">
        <f t="shared" si="41"/>
        <v>2.5790315321025936E-3</v>
      </c>
      <c r="U174" s="62">
        <v>173</v>
      </c>
      <c r="V174" s="62">
        <f t="shared" si="47"/>
        <v>3.0194196059501901</v>
      </c>
      <c r="W174" s="62">
        <f t="shared" si="42"/>
        <v>1.5253387526671038</v>
      </c>
      <c r="X174" s="62">
        <f t="shared" si="43"/>
        <v>2.4672238067224295E-3</v>
      </c>
      <c r="Z174" s="89">
        <v>173</v>
      </c>
      <c r="AA174" s="89">
        <f t="shared" si="48"/>
        <v>3.0194196059501901</v>
      </c>
      <c r="AB174" s="89">
        <f t="shared" si="44"/>
        <v>1.5014523613596951</v>
      </c>
      <c r="AC174" s="89">
        <f t="shared" si="45"/>
        <v>0.19700626952842154</v>
      </c>
      <c r="AE174" s="90">
        <v>164</v>
      </c>
      <c r="AF174" s="90">
        <f t="shared" si="53"/>
        <v>2.8623399732707004</v>
      </c>
      <c r="AG174" s="90">
        <f t="shared" si="51"/>
        <v>0.84474985687686299</v>
      </c>
      <c r="AH174" s="90">
        <f t="shared" si="52"/>
        <v>0.44751079385840553</v>
      </c>
      <c r="AJ174" s="94">
        <v>173</v>
      </c>
      <c r="AK174" s="94">
        <f t="shared" si="49"/>
        <v>3.0194196059501901</v>
      </c>
      <c r="AL174" s="94">
        <f t="shared" si="36"/>
        <v>0.6876161912445008</v>
      </c>
      <c r="AM174" s="94">
        <f t="shared" si="37"/>
        <v>0.5922829274544168</v>
      </c>
      <c r="AO174" s="95">
        <v>173</v>
      </c>
      <c r="AP174" s="95">
        <f t="shared" si="50"/>
        <v>3.0194196059501901</v>
      </c>
      <c r="AQ174" s="95">
        <f t="shared" si="38"/>
        <v>0.69980451621757001</v>
      </c>
      <c r="AR174" s="95">
        <f t="shared" si="39"/>
        <v>0.85907441794513706</v>
      </c>
    </row>
    <row r="175" spans="16:44" x14ac:dyDescent="0.35">
      <c r="P175" s="88">
        <v>174</v>
      </c>
      <c r="Q175" s="88">
        <f t="shared" si="46"/>
        <v>3.0368728984701332</v>
      </c>
      <c r="R175" s="88">
        <f t="shared" si="40"/>
        <v>3.6166848290608192E-2</v>
      </c>
      <c r="S175" s="88">
        <f t="shared" si="41"/>
        <v>1.8954242025774337E-3</v>
      </c>
      <c r="U175" s="62">
        <v>174</v>
      </c>
      <c r="V175" s="62">
        <f t="shared" si="47"/>
        <v>3.0368728984701332</v>
      </c>
      <c r="W175" s="62">
        <f t="shared" si="42"/>
        <v>1.5195989213415935</v>
      </c>
      <c r="X175" s="62">
        <f t="shared" si="43"/>
        <v>1.8132526331015586E-3</v>
      </c>
      <c r="Z175" s="89">
        <v>174</v>
      </c>
      <c r="AA175" s="89">
        <f t="shared" si="48"/>
        <v>3.0368728984701332</v>
      </c>
      <c r="AB175" s="89">
        <f t="shared" si="44"/>
        <v>1.4991113425411333</v>
      </c>
      <c r="AC175" s="89">
        <f t="shared" si="45"/>
        <v>0.19673954412528311</v>
      </c>
      <c r="AE175" s="90">
        <v>165</v>
      </c>
      <c r="AF175" s="90">
        <f t="shared" si="53"/>
        <v>2.8797932657906435</v>
      </c>
      <c r="AG175" s="90">
        <f t="shared" si="51"/>
        <v>0.84409394275899841</v>
      </c>
      <c r="AH175" s="90">
        <f t="shared" si="52"/>
        <v>0.44732889277472632</v>
      </c>
      <c r="AJ175" s="94">
        <v>174</v>
      </c>
      <c r="AK175" s="94">
        <f t="shared" si="49"/>
        <v>3.0368728984701332</v>
      </c>
      <c r="AL175" s="94">
        <f t="shared" si="36"/>
        <v>0.68718266924106353</v>
      </c>
      <c r="AM175" s="94">
        <f t="shared" si="37"/>
        <v>0.592233533861243</v>
      </c>
      <c r="AO175" s="95">
        <v>174</v>
      </c>
      <c r="AP175" s="95">
        <f t="shared" si="50"/>
        <v>3.0368728984701332</v>
      </c>
      <c r="AQ175" s="95">
        <f t="shared" si="38"/>
        <v>0.69937099421413274</v>
      </c>
      <c r="AR175" s="95">
        <f t="shared" si="39"/>
        <v>0.85902502435196326</v>
      </c>
    </row>
    <row r="176" spans="16:44" x14ac:dyDescent="0.35">
      <c r="P176" s="88">
        <v>175</v>
      </c>
      <c r="Q176" s="88">
        <f t="shared" si="46"/>
        <v>3.0543261909900767</v>
      </c>
      <c r="R176" s="88">
        <f t="shared" si="40"/>
        <v>3.0155886990689731E-2</v>
      </c>
      <c r="S176" s="88">
        <f t="shared" si="41"/>
        <v>1.3166344602560387E-3</v>
      </c>
      <c r="U176" s="62">
        <v>175</v>
      </c>
      <c r="V176" s="62">
        <f t="shared" si="47"/>
        <v>3.0543261909900767</v>
      </c>
      <c r="W176" s="62">
        <f t="shared" si="42"/>
        <v>1.513848550849475</v>
      </c>
      <c r="X176" s="62">
        <f t="shared" si="43"/>
        <v>1.2595549316322119E-3</v>
      </c>
      <c r="Z176" s="89">
        <v>175</v>
      </c>
      <c r="AA176" s="89">
        <f t="shared" si="48"/>
        <v>3.0543261909900767</v>
      </c>
      <c r="AB176" s="89">
        <f t="shared" si="44"/>
        <v>1.4967660252709341</v>
      </c>
      <c r="AC176" s="89">
        <f t="shared" si="45"/>
        <v>0.19651371575761437</v>
      </c>
      <c r="AE176" s="90">
        <v>166</v>
      </c>
      <c r="AF176" s="90">
        <f t="shared" si="53"/>
        <v>2.8972465583105871</v>
      </c>
      <c r="AG176" s="90">
        <f t="shared" si="51"/>
        <v>0.84343495392838708</v>
      </c>
      <c r="AH176" s="90">
        <f t="shared" si="52"/>
        <v>0.44715846667523612</v>
      </c>
      <c r="AJ176" s="94">
        <v>175</v>
      </c>
      <c r="AK176" s="94">
        <f t="shared" si="49"/>
        <v>3.0543261909900767</v>
      </c>
      <c r="AL176" s="94">
        <f t="shared" si="36"/>
        <v>0.68674835122806366</v>
      </c>
      <c r="AM176" s="94">
        <f t="shared" si="37"/>
        <v>0.59219171379315627</v>
      </c>
      <c r="AO176" s="95">
        <v>175</v>
      </c>
      <c r="AP176" s="95">
        <f t="shared" si="50"/>
        <v>3.0543261909900767</v>
      </c>
      <c r="AQ176" s="95">
        <f t="shared" si="38"/>
        <v>0.69893667620113287</v>
      </c>
      <c r="AR176" s="95">
        <f t="shared" si="39"/>
        <v>0.85898320428387653</v>
      </c>
    </row>
    <row r="177" spans="16:44" x14ac:dyDescent="0.35">
      <c r="P177" s="88">
        <v>176</v>
      </c>
      <c r="Q177" s="88">
        <f t="shared" si="46"/>
        <v>3.0717794835100198</v>
      </c>
      <c r="R177" s="88">
        <f t="shared" si="40"/>
        <v>2.4135739915467431E-2</v>
      </c>
      <c r="S177" s="88">
        <f t="shared" si="41"/>
        <v>8.4283861010081562E-4</v>
      </c>
      <c r="U177" s="62">
        <v>176</v>
      </c>
      <c r="V177" s="62">
        <f t="shared" si="47"/>
        <v>3.0717794835100198</v>
      </c>
      <c r="W177" s="62">
        <f t="shared" si="42"/>
        <v>1.5080893928093055</v>
      </c>
      <c r="X177" s="62">
        <f t="shared" si="43"/>
        <v>8.0629936399817526E-4</v>
      </c>
      <c r="Z177" s="89">
        <v>176</v>
      </c>
      <c r="AA177" s="89">
        <f t="shared" si="48"/>
        <v>3.0717794835100198</v>
      </c>
      <c r="AB177" s="89">
        <f t="shared" si="44"/>
        <v>1.4944171239554571</v>
      </c>
      <c r="AC177" s="89">
        <f t="shared" si="45"/>
        <v>0.19632885321492374</v>
      </c>
      <c r="AE177" s="90">
        <v>167</v>
      </c>
      <c r="AF177" s="90">
        <f t="shared" si="53"/>
        <v>2.9146998508305302</v>
      </c>
      <c r="AG177" s="90">
        <f t="shared" si="51"/>
        <v>0.84277309111941079</v>
      </c>
      <c r="AH177" s="90">
        <f t="shared" si="52"/>
        <v>0.44699956747337583</v>
      </c>
      <c r="AJ177" s="94">
        <v>176</v>
      </c>
      <c r="AK177" s="94">
        <f t="shared" si="49"/>
        <v>3.0717794835100198</v>
      </c>
      <c r="AL177" s="94">
        <f t="shared" si="36"/>
        <v>0.68631336950297528</v>
      </c>
      <c r="AM177" s="94">
        <f t="shared" si="37"/>
        <v>0.59215747998895429</v>
      </c>
      <c r="AO177" s="95">
        <v>176</v>
      </c>
      <c r="AP177" s="95">
        <f t="shared" si="50"/>
        <v>3.0717794835100198</v>
      </c>
      <c r="AQ177" s="95">
        <f t="shared" si="38"/>
        <v>0.69850169447604449</v>
      </c>
      <c r="AR177" s="95">
        <f t="shared" si="39"/>
        <v>0.85894897047967456</v>
      </c>
    </row>
    <row r="178" spans="16:44" x14ac:dyDescent="0.35">
      <c r="P178" s="88">
        <v>177</v>
      </c>
      <c r="Q178" s="88">
        <f t="shared" si="46"/>
        <v>3.0892327760299634</v>
      </c>
      <c r="R178" s="88">
        <f t="shared" si="40"/>
        <v>1.8108240860058557E-2</v>
      </c>
      <c r="S178" s="88">
        <f t="shared" si="41"/>
        <v>4.741809749174708E-4</v>
      </c>
      <c r="U178" s="62">
        <v>177</v>
      </c>
      <c r="V178" s="62">
        <f t="shared" si="47"/>
        <v>3.0892327760299634</v>
      </c>
      <c r="W178" s="62">
        <f t="shared" si="42"/>
        <v>1.5023232015164145</v>
      </c>
      <c r="X178" s="62">
        <f t="shared" si="43"/>
        <v>4.5362399623605221E-4</v>
      </c>
      <c r="Z178" s="89">
        <v>177</v>
      </c>
      <c r="AA178" s="89">
        <f t="shared" si="48"/>
        <v>3.0892327760299634</v>
      </c>
      <c r="AB178" s="89">
        <f t="shared" si="44"/>
        <v>1.4920653540927975</v>
      </c>
      <c r="AC178" s="89">
        <f t="shared" si="45"/>
        <v>0.19618501280813255</v>
      </c>
      <c r="AE178" s="90">
        <v>168</v>
      </c>
      <c r="AF178" s="90">
        <f t="shared" si="53"/>
        <v>2.9321531433504737</v>
      </c>
      <c r="AG178" s="90">
        <f t="shared" si="51"/>
        <v>0.84210855594189271</v>
      </c>
      <c r="AH178" s="90">
        <f t="shared" si="52"/>
        <v>0.44685224357138154</v>
      </c>
      <c r="AJ178" s="94">
        <v>177</v>
      </c>
      <c r="AK178" s="94">
        <f t="shared" si="49"/>
        <v>3.0892327760299634</v>
      </c>
      <c r="AL178" s="94">
        <f t="shared" si="36"/>
        <v>0.68587785656544575</v>
      </c>
      <c r="AM178" s="94">
        <f t="shared" si="37"/>
        <v>0.59213084287658546</v>
      </c>
      <c r="AO178" s="95">
        <v>177</v>
      </c>
      <c r="AP178" s="95">
        <f t="shared" si="50"/>
        <v>3.0892327760299634</v>
      </c>
      <c r="AQ178" s="95">
        <f t="shared" si="38"/>
        <v>0.69806618153851496</v>
      </c>
      <c r="AR178" s="95">
        <f t="shared" si="39"/>
        <v>0.85892233336730572</v>
      </c>
    </row>
    <row r="179" spans="16:44" x14ac:dyDescent="0.35">
      <c r="P179" s="88">
        <v>178</v>
      </c>
      <c r="Q179" s="88">
        <f t="shared" si="46"/>
        <v>3.1066860685499065</v>
      </c>
      <c r="R179" s="88">
        <f t="shared" si="40"/>
        <v>1.2075225859065394E-2</v>
      </c>
      <c r="S179" s="88">
        <f t="shared" si="41"/>
        <v>2.1077385139284255E-4</v>
      </c>
      <c r="U179" s="62">
        <v>178</v>
      </c>
      <c r="V179" s="62">
        <f t="shared" si="47"/>
        <v>3.1066860685499065</v>
      </c>
      <c r="W179" s="62">
        <f t="shared" si="42"/>
        <v>1.4965517334085279</v>
      </c>
      <c r="X179" s="62">
        <f t="shared" si="43"/>
        <v>2.0163625667929397E-4</v>
      </c>
      <c r="Z179" s="89">
        <v>178</v>
      </c>
      <c r="AA179" s="89">
        <f t="shared" si="48"/>
        <v>3.1066860685499065</v>
      </c>
      <c r="AB179" s="89">
        <f t="shared" si="44"/>
        <v>1.4897114320548377</v>
      </c>
      <c r="AC179" s="89">
        <f t="shared" si="45"/>
        <v>0.19608223835242208</v>
      </c>
      <c r="AE179" s="90">
        <v>169</v>
      </c>
      <c r="AF179" s="90">
        <f t="shared" si="53"/>
        <v>2.9496064358704168</v>
      </c>
      <c r="AG179" s="90">
        <f t="shared" si="51"/>
        <v>0.8414415508196853</v>
      </c>
      <c r="AH179" s="90">
        <f t="shared" si="52"/>
        <v>0.44671653984554111</v>
      </c>
      <c r="AJ179" s="94">
        <v>178</v>
      </c>
      <c r="AK179" s="94">
        <f t="shared" si="49"/>
        <v>3.1066860685499065</v>
      </c>
      <c r="AL179" s="94">
        <f t="shared" si="36"/>
        <v>0.68544194507693468</v>
      </c>
      <c r="AM179" s="94">
        <f t="shared" si="37"/>
        <v>0.59211181056997242</v>
      </c>
      <c r="AO179" s="95">
        <v>178</v>
      </c>
      <c r="AP179" s="95">
        <f t="shared" si="50"/>
        <v>3.1066860685499065</v>
      </c>
      <c r="AQ179" s="95">
        <f t="shared" si="38"/>
        <v>0.69763027005000389</v>
      </c>
      <c r="AR179" s="95">
        <f t="shared" si="39"/>
        <v>0.85890330106069268</v>
      </c>
    </row>
    <row r="180" spans="16:44" x14ac:dyDescent="0.35">
      <c r="P180" s="88">
        <v>179</v>
      </c>
      <c r="Q180" s="88">
        <f t="shared" si="46"/>
        <v>3.12413936106985</v>
      </c>
      <c r="R180" s="88">
        <f t="shared" si="40"/>
        <v>6.0385326273000696E-3</v>
      </c>
      <c r="S180" s="88">
        <f t="shared" si="41"/>
        <v>5.2697475888596745E-5</v>
      </c>
      <c r="U180" s="62">
        <v>179</v>
      </c>
      <c r="V180" s="62">
        <f t="shared" si="47"/>
        <v>3.12413936106985</v>
      </c>
      <c r="W180" s="62">
        <f t="shared" si="42"/>
        <v>1.4907767465307409</v>
      </c>
      <c r="X180" s="62">
        <f t="shared" si="43"/>
        <v>5.0412903234486883E-5</v>
      </c>
      <c r="Z180" s="89">
        <v>179</v>
      </c>
      <c r="AA180" s="89">
        <f t="shared" si="48"/>
        <v>3.12413936106985</v>
      </c>
      <c r="AB180" s="89">
        <f t="shared" si="44"/>
        <v>1.4873560748690333</v>
      </c>
      <c r="AC180" s="89">
        <f t="shared" si="45"/>
        <v>0.19602056115388719</v>
      </c>
      <c r="AE180" s="90">
        <v>170</v>
      </c>
      <c r="AF180" s="90">
        <f t="shared" si="53"/>
        <v>2.9670597283903604</v>
      </c>
      <c r="AG180" s="90">
        <f t="shared" si="51"/>
        <v>0.84077227892901041</v>
      </c>
      <c r="AH180" s="90">
        <f t="shared" si="52"/>
        <v>0.44659249763252384</v>
      </c>
      <c r="AJ180" s="94">
        <v>179</v>
      </c>
      <c r="AK180" s="94">
        <f t="shared" si="49"/>
        <v>3.12413936106985</v>
      </c>
      <c r="AL180" s="94">
        <f t="shared" si="36"/>
        <v>0.6850057678203042</v>
      </c>
      <c r="AM180" s="94">
        <f t="shared" si="37"/>
        <v>0.59210038886654004</v>
      </c>
      <c r="AO180" s="95">
        <v>179</v>
      </c>
      <c r="AP180" s="95">
        <f t="shared" si="50"/>
        <v>3.12413936106985</v>
      </c>
      <c r="AQ180" s="95">
        <f t="shared" si="38"/>
        <v>0.69719409279337341</v>
      </c>
      <c r="AR180" s="95">
        <f t="shared" si="39"/>
        <v>0.8588918793572603</v>
      </c>
    </row>
    <row r="181" spans="16:44" x14ac:dyDescent="0.35">
      <c r="P181" s="88">
        <v>180</v>
      </c>
      <c r="Q181" s="88">
        <f t="shared" si="46"/>
        <v>3.1415926535897931</v>
      </c>
      <c r="R181" s="88">
        <f t="shared" si="40"/>
        <v>4.2390136539838248E-17</v>
      </c>
      <c r="S181" s="88">
        <f t="shared" si="41"/>
        <v>0</v>
      </c>
      <c r="U181" s="62">
        <v>180</v>
      </c>
      <c r="V181" s="62">
        <f t="shared" si="47"/>
        <v>3.1415926535897931</v>
      </c>
      <c r="W181" s="62">
        <f t="shared" si="42"/>
        <v>1.4850000000000001</v>
      </c>
      <c r="X181" s="62">
        <f t="shared" si="43"/>
        <v>0</v>
      </c>
      <c r="Z181" s="89">
        <v>180</v>
      </c>
      <c r="AA181" s="89">
        <f t="shared" si="48"/>
        <v>3.1415926535897931</v>
      </c>
      <c r="AB181" s="89">
        <f t="shared" si="44"/>
        <v>1.4850000000000001</v>
      </c>
      <c r="AC181" s="89">
        <f t="shared" si="45"/>
        <v>0.19600000000000001</v>
      </c>
      <c r="AE181" s="90">
        <v>171</v>
      </c>
      <c r="AF181" s="90">
        <f t="shared" si="53"/>
        <v>2.9845130209103035</v>
      </c>
      <c r="AG181" s="90">
        <f t="shared" si="51"/>
        <v>0.84010094413656911</v>
      </c>
      <c r="AH181" s="90">
        <f t="shared" si="52"/>
        <v>0.44648015471678959</v>
      </c>
      <c r="AJ181" s="94">
        <v>180</v>
      </c>
      <c r="AK181" s="94">
        <f t="shared" si="49"/>
        <v>3.1415926535897931</v>
      </c>
      <c r="AL181" s="94">
        <f t="shared" si="36"/>
        <v>0.68456945765937216</v>
      </c>
      <c r="AM181" s="94">
        <f t="shared" si="37"/>
        <v>0.59209658124544984</v>
      </c>
      <c r="AO181" s="95">
        <v>180</v>
      </c>
      <c r="AP181" s="95">
        <f t="shared" si="50"/>
        <v>3.1415926535897931</v>
      </c>
      <c r="AQ181" s="95">
        <f t="shared" si="38"/>
        <v>0.69675778263244137</v>
      </c>
      <c r="AR181" s="95">
        <f t="shared" si="39"/>
        <v>0.8588880717361701</v>
      </c>
    </row>
    <row r="182" spans="16:44" x14ac:dyDescent="0.35">
      <c r="P182" s="88">
        <v>181</v>
      </c>
      <c r="Q182" s="88">
        <f t="shared" si="46"/>
        <v>3.1590459461097367</v>
      </c>
      <c r="R182" s="88">
        <f t="shared" si="40"/>
        <v>-6.0385326273001382E-3</v>
      </c>
      <c r="S182" s="88">
        <f t="shared" si="41"/>
        <v>5.2697475888596745E-5</v>
      </c>
      <c r="U182" s="62">
        <v>181</v>
      </c>
      <c r="V182" s="62">
        <f t="shared" si="47"/>
        <v>3.1590459461097367</v>
      </c>
      <c r="W182" s="62">
        <f t="shared" si="42"/>
        <v>1.4792232534692593</v>
      </c>
      <c r="X182" s="62">
        <f t="shared" si="43"/>
        <v>5.0412903234486883E-5</v>
      </c>
      <c r="Z182" s="89">
        <v>181</v>
      </c>
      <c r="AA182" s="89">
        <f t="shared" si="48"/>
        <v>3.1590459461097367</v>
      </c>
      <c r="AB182" s="89">
        <f t="shared" si="44"/>
        <v>1.4826439251309669</v>
      </c>
      <c r="AC182" s="89">
        <f t="shared" si="45"/>
        <v>0.19602056115388719</v>
      </c>
      <c r="AE182" s="90">
        <v>172</v>
      </c>
      <c r="AF182" s="90">
        <f t="shared" si="53"/>
        <v>3.001966313430247</v>
      </c>
      <c r="AG182" s="90">
        <f t="shared" si="51"/>
        <v>0.8394277509374426</v>
      </c>
      <c r="AH182" s="90">
        <f t="shared" si="52"/>
        <v>0.44637954531907875</v>
      </c>
      <c r="AJ182" s="94">
        <v>181</v>
      </c>
      <c r="AK182" s="94">
        <f t="shared" si="49"/>
        <v>3.1590459461097367</v>
      </c>
      <c r="AL182" s="94">
        <f t="shared" si="36"/>
        <v>0.68413314749844012</v>
      </c>
      <c r="AM182" s="94">
        <f t="shared" si="37"/>
        <v>0.59210038886654004</v>
      </c>
      <c r="AO182" s="95">
        <v>181</v>
      </c>
      <c r="AP182" s="95">
        <f t="shared" si="50"/>
        <v>3.1590459461097367</v>
      </c>
      <c r="AQ182" s="95">
        <f t="shared" si="38"/>
        <v>0.69632147247150933</v>
      </c>
      <c r="AR182" s="95">
        <f t="shared" si="39"/>
        <v>0.8588918793572603</v>
      </c>
    </row>
    <row r="183" spans="16:44" x14ac:dyDescent="0.35">
      <c r="P183" s="88">
        <v>182</v>
      </c>
      <c r="Q183" s="88">
        <f t="shared" si="46"/>
        <v>3.1764992386296798</v>
      </c>
      <c r="R183" s="88">
        <f t="shared" si="40"/>
        <v>-1.207522585906531E-2</v>
      </c>
      <c r="S183" s="88">
        <f t="shared" si="41"/>
        <v>2.1077385139284255E-4</v>
      </c>
      <c r="U183" s="62">
        <v>182</v>
      </c>
      <c r="V183" s="62">
        <f t="shared" si="47"/>
        <v>3.1764992386296798</v>
      </c>
      <c r="W183" s="62">
        <f t="shared" si="42"/>
        <v>1.4734482665914723</v>
      </c>
      <c r="X183" s="62">
        <f t="shared" si="43"/>
        <v>2.0163625667929397E-4</v>
      </c>
      <c r="Z183" s="89">
        <v>182</v>
      </c>
      <c r="AA183" s="89">
        <f t="shared" si="48"/>
        <v>3.1764992386296798</v>
      </c>
      <c r="AB183" s="89">
        <f t="shared" si="44"/>
        <v>1.4802885679451625</v>
      </c>
      <c r="AC183" s="89">
        <f t="shared" si="45"/>
        <v>0.19608223835242208</v>
      </c>
      <c r="AE183" s="90">
        <v>173</v>
      </c>
      <c r="AF183" s="90">
        <f t="shared" si="53"/>
        <v>3.0194196059501901</v>
      </c>
      <c r="AG183" s="90">
        <f t="shared" si="51"/>
        <v>0.83875290439280081</v>
      </c>
      <c r="AH183" s="90">
        <f t="shared" si="52"/>
        <v>0.44629070008598842</v>
      </c>
      <c r="AJ183" s="94">
        <v>182</v>
      </c>
      <c r="AK183" s="94">
        <f t="shared" si="49"/>
        <v>3.1764992386296798</v>
      </c>
      <c r="AL183" s="94">
        <f t="shared" si="36"/>
        <v>0.68369697024180964</v>
      </c>
      <c r="AM183" s="94">
        <f t="shared" si="37"/>
        <v>0.59211181056997242</v>
      </c>
      <c r="AO183" s="95">
        <v>182</v>
      </c>
      <c r="AP183" s="95">
        <f t="shared" si="50"/>
        <v>3.1764992386296798</v>
      </c>
      <c r="AQ183" s="95">
        <f t="shared" si="38"/>
        <v>0.69588529521487885</v>
      </c>
      <c r="AR183" s="95">
        <f t="shared" si="39"/>
        <v>0.85890330106069268</v>
      </c>
    </row>
    <row r="184" spans="16:44" x14ac:dyDescent="0.35">
      <c r="P184" s="88">
        <v>183</v>
      </c>
      <c r="Q184" s="88">
        <f t="shared" si="46"/>
        <v>3.1939525311496229</v>
      </c>
      <c r="R184" s="88">
        <f t="shared" si="40"/>
        <v>-1.810824086005847E-2</v>
      </c>
      <c r="S184" s="88">
        <f t="shared" si="41"/>
        <v>4.741809749174708E-4</v>
      </c>
      <c r="U184" s="62">
        <v>183</v>
      </c>
      <c r="V184" s="62">
        <f t="shared" si="47"/>
        <v>3.1939525311496229</v>
      </c>
      <c r="W184" s="62">
        <f t="shared" si="42"/>
        <v>1.4676767984835857</v>
      </c>
      <c r="X184" s="62">
        <f t="shared" si="43"/>
        <v>4.5362399623605221E-4</v>
      </c>
      <c r="Z184" s="89">
        <v>183</v>
      </c>
      <c r="AA184" s="89">
        <f t="shared" si="48"/>
        <v>3.1939525311496229</v>
      </c>
      <c r="AB184" s="89">
        <f t="shared" si="44"/>
        <v>1.4779346459072027</v>
      </c>
      <c r="AC184" s="89">
        <f t="shared" si="45"/>
        <v>0.19618501280813255</v>
      </c>
      <c r="AE184" s="90">
        <v>174</v>
      </c>
      <c r="AF184" s="90">
        <f t="shared" si="53"/>
        <v>3.0368728984701332</v>
      </c>
      <c r="AG184" s="90">
        <f t="shared" si="51"/>
        <v>0.83807661006743861</v>
      </c>
      <c r="AH184" s="90">
        <f t="shared" si="52"/>
        <v>0.44621364608063735</v>
      </c>
      <c r="AJ184" s="94">
        <v>183</v>
      </c>
      <c r="AK184" s="94">
        <f t="shared" si="49"/>
        <v>3.1939525311496229</v>
      </c>
      <c r="AL184" s="94">
        <f t="shared" si="36"/>
        <v>0.68326105875329857</v>
      </c>
      <c r="AM184" s="94">
        <f t="shared" si="37"/>
        <v>0.59213084287658546</v>
      </c>
      <c r="AO184" s="95">
        <v>183</v>
      </c>
      <c r="AP184" s="95">
        <f t="shared" si="50"/>
        <v>3.1939525311496229</v>
      </c>
      <c r="AQ184" s="95">
        <f t="shared" si="38"/>
        <v>0.69544938372636778</v>
      </c>
      <c r="AR184" s="95">
        <f t="shared" si="39"/>
        <v>0.85892233336730572</v>
      </c>
    </row>
    <row r="185" spans="16:44" x14ac:dyDescent="0.35">
      <c r="P185" s="88">
        <v>184</v>
      </c>
      <c r="Q185" s="88">
        <f t="shared" si="46"/>
        <v>3.2114058236695664</v>
      </c>
      <c r="R185" s="88">
        <f t="shared" si="40"/>
        <v>-2.4135739915467344E-2</v>
      </c>
      <c r="S185" s="88">
        <f t="shared" si="41"/>
        <v>8.4283861010081562E-4</v>
      </c>
      <c r="U185" s="62">
        <v>184</v>
      </c>
      <c r="V185" s="62">
        <f t="shared" si="47"/>
        <v>3.2114058236695664</v>
      </c>
      <c r="W185" s="62">
        <f t="shared" si="42"/>
        <v>1.4619106071906947</v>
      </c>
      <c r="X185" s="62">
        <f t="shared" si="43"/>
        <v>8.0629936399817526E-4</v>
      </c>
      <c r="Z185" s="89">
        <v>184</v>
      </c>
      <c r="AA185" s="89">
        <f t="shared" si="48"/>
        <v>3.2114058236695664</v>
      </c>
      <c r="AB185" s="89">
        <f t="shared" si="44"/>
        <v>1.4755828760445431</v>
      </c>
      <c r="AC185" s="89">
        <f t="shared" si="45"/>
        <v>0.19632885321492374</v>
      </c>
      <c r="AE185" s="90">
        <v>175</v>
      </c>
      <c r="AF185" s="90">
        <f t="shared" si="53"/>
        <v>3.0543261909900767</v>
      </c>
      <c r="AG185" s="90">
        <f t="shared" si="51"/>
        <v>0.83739907396715874</v>
      </c>
      <c r="AH185" s="90">
        <f t="shared" si="52"/>
        <v>0.44614840677442191</v>
      </c>
      <c r="AJ185" s="94">
        <v>184</v>
      </c>
      <c r="AK185" s="94">
        <f t="shared" si="49"/>
        <v>3.2114058236695664</v>
      </c>
      <c r="AL185" s="94">
        <f t="shared" si="36"/>
        <v>0.68282554581576904</v>
      </c>
      <c r="AM185" s="94">
        <f t="shared" si="37"/>
        <v>0.59215747998895429</v>
      </c>
      <c r="AO185" s="95">
        <v>184</v>
      </c>
      <c r="AP185" s="95">
        <f t="shared" si="50"/>
        <v>3.2114058236695664</v>
      </c>
      <c r="AQ185" s="95">
        <f t="shared" si="38"/>
        <v>0.69501387078883825</v>
      </c>
      <c r="AR185" s="95">
        <f t="shared" si="39"/>
        <v>0.85894897047967456</v>
      </c>
    </row>
    <row r="186" spans="16:44" x14ac:dyDescent="0.35">
      <c r="P186" s="88">
        <v>185</v>
      </c>
      <c r="Q186" s="88">
        <f t="shared" si="46"/>
        <v>3.2288591161895095</v>
      </c>
      <c r="R186" s="88">
        <f t="shared" si="40"/>
        <v>-3.0155886990689645E-2</v>
      </c>
      <c r="S186" s="88">
        <f t="shared" si="41"/>
        <v>1.3166344602560387E-3</v>
      </c>
      <c r="U186" s="62">
        <v>185</v>
      </c>
      <c r="V186" s="62">
        <f t="shared" si="47"/>
        <v>3.2288591161895095</v>
      </c>
      <c r="W186" s="62">
        <f t="shared" si="42"/>
        <v>1.4561514491505254</v>
      </c>
      <c r="X186" s="62">
        <f t="shared" si="43"/>
        <v>1.2595549316322119E-3</v>
      </c>
      <c r="Z186" s="89">
        <v>185</v>
      </c>
      <c r="AA186" s="89">
        <f t="shared" si="48"/>
        <v>3.2288591161895095</v>
      </c>
      <c r="AB186" s="89">
        <f t="shared" si="44"/>
        <v>1.4732339747290664</v>
      </c>
      <c r="AC186" s="89">
        <f t="shared" si="45"/>
        <v>0.19651371575761437</v>
      </c>
      <c r="AE186" s="90">
        <v>176</v>
      </c>
      <c r="AF186" s="90">
        <f t="shared" si="53"/>
        <v>3.0717794835100198</v>
      </c>
      <c r="AG186" s="90">
        <f t="shared" si="51"/>
        <v>0.83672050247602092</v>
      </c>
      <c r="AH186" s="90">
        <f t="shared" si="52"/>
        <v>0.44609500203986685</v>
      </c>
      <c r="AJ186" s="94">
        <v>185</v>
      </c>
      <c r="AK186" s="94">
        <f t="shared" si="49"/>
        <v>3.2288591161895095</v>
      </c>
      <c r="AL186" s="94">
        <f t="shared" si="36"/>
        <v>0.68239056409068066</v>
      </c>
      <c r="AM186" s="94">
        <f t="shared" si="37"/>
        <v>0.59219171379315627</v>
      </c>
      <c r="AO186" s="95">
        <v>185</v>
      </c>
      <c r="AP186" s="95">
        <f t="shared" si="50"/>
        <v>3.2288591161895095</v>
      </c>
      <c r="AQ186" s="95">
        <f t="shared" si="38"/>
        <v>0.69457888906374987</v>
      </c>
      <c r="AR186" s="95">
        <f t="shared" si="39"/>
        <v>0.85898320428387653</v>
      </c>
    </row>
    <row r="187" spans="16:44" x14ac:dyDescent="0.35">
      <c r="P187" s="88">
        <v>186</v>
      </c>
      <c r="Q187" s="88">
        <f t="shared" si="46"/>
        <v>3.246312408709453</v>
      </c>
      <c r="R187" s="88">
        <f t="shared" si="40"/>
        <v>-3.6166848290608108E-2</v>
      </c>
      <c r="S187" s="88">
        <f t="shared" si="41"/>
        <v>1.8954242025774337E-3</v>
      </c>
      <c r="U187" s="62">
        <v>186</v>
      </c>
      <c r="V187" s="62">
        <f t="shared" si="47"/>
        <v>3.246312408709453</v>
      </c>
      <c r="W187" s="62">
        <f t="shared" si="42"/>
        <v>1.4504010786584067</v>
      </c>
      <c r="X187" s="62">
        <f t="shared" si="43"/>
        <v>1.8132526331015586E-3</v>
      </c>
      <c r="Z187" s="89">
        <v>186</v>
      </c>
      <c r="AA187" s="89">
        <f t="shared" si="48"/>
        <v>3.246312408709453</v>
      </c>
      <c r="AB187" s="89">
        <f t="shared" si="44"/>
        <v>1.4708886574588669</v>
      </c>
      <c r="AC187" s="89">
        <f t="shared" si="45"/>
        <v>0.19673954412528311</v>
      </c>
      <c r="AE187" s="90">
        <v>177</v>
      </c>
      <c r="AF187" s="90">
        <f t="shared" si="53"/>
        <v>3.0892327760299634</v>
      </c>
      <c r="AG187" s="90">
        <f t="shared" si="51"/>
        <v>0.83604110229347484</v>
      </c>
      <c r="AH187" s="90">
        <f t="shared" si="52"/>
        <v>0.4460534481445716</v>
      </c>
      <c r="AJ187" s="94">
        <v>186</v>
      </c>
      <c r="AK187" s="94">
        <f t="shared" si="49"/>
        <v>3.246312408709453</v>
      </c>
      <c r="AL187" s="94">
        <f t="shared" si="36"/>
        <v>0.68195624607768079</v>
      </c>
      <c r="AM187" s="94">
        <f t="shared" si="37"/>
        <v>0.592233533861243</v>
      </c>
      <c r="AO187" s="95">
        <v>186</v>
      </c>
      <c r="AP187" s="95">
        <f t="shared" si="50"/>
        <v>3.246312408709453</v>
      </c>
      <c r="AQ187" s="95">
        <f t="shared" si="38"/>
        <v>0.69414457105075</v>
      </c>
      <c r="AR187" s="95">
        <f t="shared" si="39"/>
        <v>0.85902502435196326</v>
      </c>
    </row>
    <row r="188" spans="16:44" x14ac:dyDescent="0.35">
      <c r="P188" s="88">
        <v>187</v>
      </c>
      <c r="Q188" s="88">
        <f t="shared" si="46"/>
        <v>3.2637657012293961</v>
      </c>
      <c r="R188" s="88">
        <f t="shared" si="40"/>
        <v>-4.2166792818180969E-2</v>
      </c>
      <c r="S188" s="88">
        <f t="shared" si="41"/>
        <v>2.5790315321025381E-3</v>
      </c>
      <c r="U188" s="62">
        <v>187</v>
      </c>
      <c r="V188" s="62">
        <f t="shared" si="47"/>
        <v>3.2637657012293961</v>
      </c>
      <c r="W188" s="62">
        <f t="shared" si="42"/>
        <v>1.4446612473328964</v>
      </c>
      <c r="X188" s="62">
        <f t="shared" si="43"/>
        <v>2.467223806722374E-3</v>
      </c>
      <c r="Z188" s="89">
        <v>187</v>
      </c>
      <c r="AA188" s="89">
        <f t="shared" si="48"/>
        <v>3.2637657012293961</v>
      </c>
      <c r="AB188" s="89">
        <f t="shared" si="44"/>
        <v>1.4685476386403051</v>
      </c>
      <c r="AC188" s="89">
        <f t="shared" si="45"/>
        <v>0.19700626952842151</v>
      </c>
      <c r="AE188" s="90">
        <v>178</v>
      </c>
      <c r="AF188" s="90">
        <f t="shared" si="53"/>
        <v>3.1066860685499065</v>
      </c>
      <c r="AG188" s="90">
        <f t="shared" si="51"/>
        <v>0.83536108037139767</v>
      </c>
      <c r="AH188" s="90">
        <f t="shared" si="52"/>
        <v>0.44602375774625524</v>
      </c>
      <c r="AJ188" s="94">
        <v>187</v>
      </c>
      <c r="AK188" s="94">
        <f t="shared" si="49"/>
        <v>3.2637657012293961</v>
      </c>
      <c r="AL188" s="94">
        <f t="shared" si="36"/>
        <v>0.68152272407424352</v>
      </c>
      <c r="AM188" s="94">
        <f t="shared" si="37"/>
        <v>0.5922829274544168</v>
      </c>
      <c r="AO188" s="95">
        <v>187</v>
      </c>
      <c r="AP188" s="95">
        <f t="shared" si="50"/>
        <v>3.2637657012293961</v>
      </c>
      <c r="AQ188" s="95">
        <f t="shared" si="38"/>
        <v>0.69371104904731273</v>
      </c>
      <c r="AR188" s="95">
        <f t="shared" si="39"/>
        <v>0.85907441794513706</v>
      </c>
    </row>
    <row r="189" spans="16:44" x14ac:dyDescent="0.35">
      <c r="P189" s="88">
        <v>188</v>
      </c>
      <c r="Q189" s="88">
        <f t="shared" si="46"/>
        <v>3.2812189937493397</v>
      </c>
      <c r="R189" s="88">
        <f t="shared" si="40"/>
        <v>-4.8153892932182668E-2</v>
      </c>
      <c r="S189" s="88">
        <f t="shared" si="41"/>
        <v>3.3672482154166739E-3</v>
      </c>
      <c r="U189" s="62">
        <v>188</v>
      </c>
      <c r="V189" s="62">
        <f t="shared" si="47"/>
        <v>3.2812189937493397</v>
      </c>
      <c r="W189" s="62">
        <f t="shared" si="42"/>
        <v>1.4389337035822185</v>
      </c>
      <c r="X189" s="62">
        <f t="shared" si="43"/>
        <v>3.2212692465402593E-3</v>
      </c>
      <c r="Z189" s="89">
        <v>188</v>
      </c>
      <c r="AA189" s="89">
        <f t="shared" si="48"/>
        <v>3.2812189937493397</v>
      </c>
      <c r="AB189" s="89">
        <f t="shared" si="44"/>
        <v>1.4662116313703912</v>
      </c>
      <c r="AC189" s="89">
        <f t="shared" si="45"/>
        <v>0.19731381071988802</v>
      </c>
      <c r="AE189" s="90">
        <v>179</v>
      </c>
      <c r="AF189" s="90">
        <f t="shared" si="53"/>
        <v>3.12413936106985</v>
      </c>
      <c r="AG189" s="90">
        <f t="shared" si="51"/>
        <v>0.83468064385105412</v>
      </c>
      <c r="AH189" s="90">
        <f t="shared" si="52"/>
        <v>0.44600593988890075</v>
      </c>
      <c r="AJ189" s="94">
        <v>188</v>
      </c>
      <c r="AK189" s="94">
        <f t="shared" si="49"/>
        <v>3.2812189937493397</v>
      </c>
      <c r="AL189" s="94">
        <f t="shared" si="36"/>
        <v>0.68109013013537056</v>
      </c>
      <c r="AM189" s="94">
        <f t="shared" si="37"/>
        <v>0.59233987952691058</v>
      </c>
      <c r="AO189" s="95">
        <v>188</v>
      </c>
      <c r="AP189" s="95">
        <f t="shared" si="50"/>
        <v>3.2812189937493397</v>
      </c>
      <c r="AQ189" s="95">
        <f t="shared" si="38"/>
        <v>0.69327845510843977</v>
      </c>
      <c r="AR189" s="95">
        <f t="shared" si="39"/>
        <v>0.85913137001763085</v>
      </c>
    </row>
    <row r="190" spans="16:44" x14ac:dyDescent="0.35">
      <c r="P190" s="88">
        <v>189</v>
      </c>
      <c r="Q190" s="88">
        <f t="shared" si="46"/>
        <v>3.2986722862692828</v>
      </c>
      <c r="R190" s="88">
        <f t="shared" si="40"/>
        <v>-5.4126324903919831E-2</v>
      </c>
      <c r="S190" s="88">
        <f t="shared" si="41"/>
        <v>4.2598341540823204E-3</v>
      </c>
      <c r="U190" s="62">
        <v>189</v>
      </c>
      <c r="V190" s="62">
        <f t="shared" si="47"/>
        <v>3.2986722862692828</v>
      </c>
      <c r="W190" s="62">
        <f t="shared" si="42"/>
        <v>1.4332201920716838</v>
      </c>
      <c r="X190" s="62">
        <f t="shared" si="43"/>
        <v>4.0751592630093869E-3</v>
      </c>
      <c r="Z190" s="89">
        <v>189</v>
      </c>
      <c r="AA190" s="89">
        <f t="shared" si="48"/>
        <v>3.2986722862692828</v>
      </c>
      <c r="AB190" s="89">
        <f t="shared" si="44"/>
        <v>1.4638813472195689</v>
      </c>
      <c r="AC190" s="89">
        <f t="shared" si="45"/>
        <v>0.19766207401965641</v>
      </c>
      <c r="AE190" s="90">
        <v>180</v>
      </c>
      <c r="AF190" s="90">
        <f t="shared" si="53"/>
        <v>3.1415926535897931</v>
      </c>
      <c r="AG190" s="90">
        <f t="shared" si="51"/>
        <v>0.83400000000000007</v>
      </c>
      <c r="AH190" s="90">
        <f t="shared" si="52"/>
        <v>0.44600000000000001</v>
      </c>
      <c r="AJ190" s="94">
        <v>189</v>
      </c>
      <c r="AK190" s="94">
        <f t="shared" si="49"/>
        <v>3.2986722862692828</v>
      </c>
      <c r="AL190" s="94">
        <f t="shared" si="36"/>
        <v>0.68065859603336643</v>
      </c>
      <c r="AM190" s="94">
        <f t="shared" si="37"/>
        <v>0.59240437273057145</v>
      </c>
      <c r="AO190" s="95">
        <v>189</v>
      </c>
      <c r="AP190" s="95">
        <f t="shared" si="50"/>
        <v>3.2986722862692828</v>
      </c>
      <c r="AQ190" s="95">
        <f t="shared" si="38"/>
        <v>0.69284692100643563</v>
      </c>
      <c r="AR190" s="95">
        <f t="shared" si="39"/>
        <v>0.85919586322129171</v>
      </c>
    </row>
    <row r="191" spans="16:44" x14ac:dyDescent="0.35">
      <c r="P191" s="88">
        <v>190</v>
      </c>
      <c r="Q191" s="88">
        <f t="shared" si="46"/>
        <v>3.3161255787892263</v>
      </c>
      <c r="R191" s="88">
        <f t="shared" si="40"/>
        <v>-6.0082269472757938E-2</v>
      </c>
      <c r="S191" s="88">
        <f t="shared" si="41"/>
        <v>5.2565174577759999E-3</v>
      </c>
      <c r="U191" s="62">
        <v>190</v>
      </c>
      <c r="V191" s="62">
        <f t="shared" si="47"/>
        <v>3.3161255787892263</v>
      </c>
      <c r="W191" s="62">
        <f t="shared" si="42"/>
        <v>1.4275224531922461</v>
      </c>
      <c r="X191" s="62">
        <f t="shared" si="43"/>
        <v>5.0286337529591441E-3</v>
      </c>
      <c r="Z191" s="89">
        <v>190</v>
      </c>
      <c r="AA191" s="89">
        <f t="shared" si="48"/>
        <v>3.3161255787892263</v>
      </c>
      <c r="AB191" s="89">
        <f t="shared" si="44"/>
        <v>1.4615574960149644</v>
      </c>
      <c r="AC191" s="89">
        <f t="shared" si="45"/>
        <v>0.19805095334335193</v>
      </c>
      <c r="AE191" s="90">
        <v>181</v>
      </c>
      <c r="AF191" s="90">
        <f t="shared" si="53"/>
        <v>3.1590459461097367</v>
      </c>
      <c r="AG191" s="90">
        <f t="shared" si="51"/>
        <v>0.83331935614894603</v>
      </c>
      <c r="AH191" s="90">
        <f t="shared" si="52"/>
        <v>0.44600593988890075</v>
      </c>
      <c r="AJ191" s="94">
        <v>190</v>
      </c>
      <c r="AK191" s="94">
        <f t="shared" si="49"/>
        <v>3.3161255787892263</v>
      </c>
      <c r="AL191" s="94">
        <f t="shared" si="36"/>
        <v>0.68022825321769886</v>
      </c>
      <c r="AM191" s="94">
        <f t="shared" si="37"/>
        <v>0.59247638742014463</v>
      </c>
      <c r="AO191" s="95">
        <v>190</v>
      </c>
      <c r="AP191" s="95">
        <f t="shared" si="50"/>
        <v>3.3161255787892263</v>
      </c>
      <c r="AQ191" s="95">
        <f t="shared" si="38"/>
        <v>0.69241657819076807</v>
      </c>
      <c r="AR191" s="95">
        <f t="shared" si="39"/>
        <v>0.8592678779108649</v>
      </c>
    </row>
    <row r="192" spans="16:44" x14ac:dyDescent="0.35">
      <c r="P192" s="88">
        <v>191</v>
      </c>
      <c r="Q192" s="88">
        <f t="shared" si="46"/>
        <v>3.3335788713091694</v>
      </c>
      <c r="R192" s="88">
        <f t="shared" si="40"/>
        <v>-6.6019912400284472E-2</v>
      </c>
      <c r="S192" s="88">
        <f t="shared" si="41"/>
        <v>6.3569945271082506E-3</v>
      </c>
      <c r="U192" s="62">
        <v>191</v>
      </c>
      <c r="V192" s="62">
        <f t="shared" si="47"/>
        <v>3.3335788713091694</v>
      </c>
      <c r="W192" s="62">
        <f t="shared" si="42"/>
        <v>1.4218422225303637</v>
      </c>
      <c r="X192" s="62">
        <f t="shared" si="43"/>
        <v>6.0814022788232003E-3</v>
      </c>
      <c r="Z192" s="89">
        <v>191</v>
      </c>
      <c r="AA192" s="89">
        <f t="shared" si="48"/>
        <v>3.3335788713091694</v>
      </c>
      <c r="AB192" s="89">
        <f t="shared" si="44"/>
        <v>1.4592407856241665</v>
      </c>
      <c r="AC192" s="89">
        <f t="shared" si="45"/>
        <v>0.19848033023456538</v>
      </c>
      <c r="AE192" s="90">
        <v>182</v>
      </c>
      <c r="AF192" s="90">
        <f t="shared" si="53"/>
        <v>3.1764992386296798</v>
      </c>
      <c r="AG192" s="90">
        <f t="shared" si="51"/>
        <v>0.83263891962860259</v>
      </c>
      <c r="AH192" s="90">
        <f t="shared" si="52"/>
        <v>0.44602375774625524</v>
      </c>
      <c r="AJ192" s="94">
        <v>191</v>
      </c>
      <c r="AK192" s="94">
        <f t="shared" si="49"/>
        <v>3.3335788713091694</v>
      </c>
      <c r="AL192" s="94">
        <f t="shared" si="36"/>
        <v>0.67979923277495857</v>
      </c>
      <c r="AM192" s="94">
        <f t="shared" si="37"/>
        <v>0.59255590165925831</v>
      </c>
      <c r="AO192" s="95">
        <v>191</v>
      </c>
      <c r="AP192" s="95">
        <f t="shared" si="50"/>
        <v>3.3335788713091694</v>
      </c>
      <c r="AQ192" s="95">
        <f t="shared" si="38"/>
        <v>0.69198755774802778</v>
      </c>
      <c r="AR192" s="95">
        <f t="shared" si="39"/>
        <v>0.85934739214997857</v>
      </c>
    </row>
    <row r="193" spans="16:44" x14ac:dyDescent="0.35">
      <c r="P193" s="88">
        <v>192</v>
      </c>
      <c r="Q193" s="88">
        <f t="shared" si="46"/>
        <v>3.351032163829113</v>
      </c>
      <c r="R193" s="88">
        <f t="shared" si="40"/>
        <v>-7.1937445022944788E-2</v>
      </c>
      <c r="S193" s="88">
        <f t="shared" si="41"/>
        <v>7.5609301461032619E-3</v>
      </c>
      <c r="U193" s="62">
        <v>192</v>
      </c>
      <c r="V193" s="62">
        <f t="shared" si="47"/>
        <v>3.351032163829113</v>
      </c>
      <c r="W193" s="62">
        <f t="shared" si="42"/>
        <v>1.4161812303393218</v>
      </c>
      <c r="X193" s="62">
        <f t="shared" si="43"/>
        <v>7.2331441571103494E-3</v>
      </c>
      <c r="Z193" s="89">
        <v>192</v>
      </c>
      <c r="AA193" s="89">
        <f t="shared" si="48"/>
        <v>3.351032163829113</v>
      </c>
      <c r="AB193" s="89">
        <f t="shared" si="44"/>
        <v>1.4569319217396026</v>
      </c>
      <c r="AC193" s="89">
        <f t="shared" si="45"/>
        <v>0.19895007390093625</v>
      </c>
      <c r="AE193" s="90">
        <v>183</v>
      </c>
      <c r="AF193" s="90">
        <f t="shared" si="53"/>
        <v>3.1939525311496229</v>
      </c>
      <c r="AG193" s="90">
        <f t="shared" si="51"/>
        <v>0.83195889770652531</v>
      </c>
      <c r="AH193" s="90">
        <f t="shared" si="52"/>
        <v>0.4460534481445716</v>
      </c>
      <c r="AJ193" s="94">
        <v>192</v>
      </c>
      <c r="AK193" s="94">
        <f t="shared" si="49"/>
        <v>3.351032163829113</v>
      </c>
      <c r="AL193" s="94">
        <f t="shared" si="36"/>
        <v>0.67937166538892813</v>
      </c>
      <c r="AM193" s="94">
        <f t="shared" si="37"/>
        <v>0.59264289122710467</v>
      </c>
      <c r="AO193" s="95">
        <v>192</v>
      </c>
      <c r="AP193" s="95">
        <f t="shared" si="50"/>
        <v>3.351032163829113</v>
      </c>
      <c r="AQ193" s="95">
        <f t="shared" si="38"/>
        <v>0.69155999036199733</v>
      </c>
      <c r="AR193" s="95">
        <f t="shared" si="39"/>
        <v>0.85943438171782494</v>
      </c>
    </row>
    <row r="194" spans="16:44" x14ac:dyDescent="0.35">
      <c r="P194" s="88">
        <v>193</v>
      </c>
      <c r="Q194" s="88">
        <f t="shared" si="46"/>
        <v>3.3684854563490561</v>
      </c>
      <c r="R194" s="88">
        <f t="shared" si="40"/>
        <v>-7.7833064802977275E-2</v>
      </c>
      <c r="S194" s="88">
        <f t="shared" si="41"/>
        <v>8.8679575843085834E-3</v>
      </c>
      <c r="U194" s="62">
        <v>193</v>
      </c>
      <c r="V194" s="62">
        <f t="shared" si="47"/>
        <v>3.3684854563490561</v>
      </c>
      <c r="W194" s="62">
        <f t="shared" si="42"/>
        <v>1.4105412010121807</v>
      </c>
      <c r="X194" s="62">
        <f t="shared" si="43"/>
        <v>8.4835085560871493E-3</v>
      </c>
      <c r="Z194" s="89">
        <v>193</v>
      </c>
      <c r="AA194" s="89">
        <f t="shared" si="48"/>
        <v>3.3684854563490561</v>
      </c>
      <c r="AB194" s="89">
        <f t="shared" si="44"/>
        <v>1.4546316076635784</v>
      </c>
      <c r="AC194" s="89">
        <f t="shared" si="45"/>
        <v>0.19946004125399325</v>
      </c>
      <c r="AE194" s="90">
        <v>184</v>
      </c>
      <c r="AF194" s="90">
        <f t="shared" si="53"/>
        <v>3.2114058236695664</v>
      </c>
      <c r="AG194" s="90">
        <f t="shared" si="51"/>
        <v>0.83127949752397923</v>
      </c>
      <c r="AH194" s="90">
        <f t="shared" si="52"/>
        <v>0.44609500203986685</v>
      </c>
      <c r="AJ194" s="94">
        <v>193</v>
      </c>
      <c r="AK194" s="94">
        <f t="shared" si="49"/>
        <v>3.3684854563490561</v>
      </c>
      <c r="AL194" s="94">
        <f t="shared" si="36"/>
        <v>0.67894568130077548</v>
      </c>
      <c r="AM194" s="94">
        <f t="shared" si="37"/>
        <v>0.59273732962581893</v>
      </c>
      <c r="AO194" s="95">
        <v>193</v>
      </c>
      <c r="AP194" s="95">
        <f t="shared" si="50"/>
        <v>3.3684854563490561</v>
      </c>
      <c r="AQ194" s="95">
        <f t="shared" si="38"/>
        <v>0.69113400627384469</v>
      </c>
      <c r="AR194" s="95">
        <f t="shared" si="39"/>
        <v>0.85952882011653919</v>
      </c>
    </row>
    <row r="195" spans="16:44" x14ac:dyDescent="0.35">
      <c r="P195" s="88">
        <v>194</v>
      </c>
      <c r="Q195" s="88">
        <f t="shared" si="46"/>
        <v>3.3859387488689991</v>
      </c>
      <c r="R195" s="88">
        <f t="shared" si="40"/>
        <v>-8.3704975877484947E-2</v>
      </c>
      <c r="S195" s="88">
        <f t="shared" si="41"/>
        <v>1.0277678708505211E-2</v>
      </c>
      <c r="U195" s="62">
        <v>194</v>
      </c>
      <c r="V195" s="62">
        <f t="shared" si="47"/>
        <v>3.3859387488689991</v>
      </c>
      <c r="W195" s="62">
        <f t="shared" si="42"/>
        <v>1.4049238525565102</v>
      </c>
      <c r="X195" s="62">
        <f t="shared" si="43"/>
        <v>9.8321146026451589E-3</v>
      </c>
      <c r="Z195" s="89">
        <v>194</v>
      </c>
      <c r="AA195" s="89">
        <f t="shared" si="48"/>
        <v>3.3859387488689991</v>
      </c>
      <c r="AB195" s="89">
        <f t="shared" si="44"/>
        <v>1.4523405440940449</v>
      </c>
      <c r="AC195" s="89">
        <f t="shared" si="45"/>
        <v>0.20001007695274048</v>
      </c>
      <c r="AE195" s="90">
        <v>185</v>
      </c>
      <c r="AF195" s="90">
        <f t="shared" si="53"/>
        <v>3.2288591161895095</v>
      </c>
      <c r="AG195" s="90">
        <f t="shared" si="51"/>
        <v>0.83060092603284141</v>
      </c>
      <c r="AH195" s="90">
        <f t="shared" si="52"/>
        <v>0.44614840677442191</v>
      </c>
      <c r="AJ195" s="94">
        <v>194</v>
      </c>
      <c r="AK195" s="94">
        <f t="shared" si="49"/>
        <v>3.3859387488689991</v>
      </c>
      <c r="AL195" s="94">
        <f t="shared" ref="AL195:AL258" si="54">SIN(AK195)*0.025+$B$67</f>
        <v>0.67852141026938051</v>
      </c>
      <c r="AM195" s="94">
        <f t="shared" ref="AM195:AM258" si="55">COS(AK195)*0.025+$B$68</f>
        <v>0.59283918808854996</v>
      </c>
      <c r="AO195" s="95">
        <v>194</v>
      </c>
      <c r="AP195" s="95">
        <f t="shared" si="50"/>
        <v>3.3859387488689991</v>
      </c>
      <c r="AQ195" s="95">
        <f t="shared" ref="AQ195:AQ258" si="56">SIN(AP195)*0.025+$B$69</f>
        <v>0.69070973524244972</v>
      </c>
      <c r="AR195" s="95">
        <f t="shared" ref="AR195:AR258" si="57">COS(AP195)*0.025+$B$70</f>
        <v>0.85963067857927022</v>
      </c>
    </row>
    <row r="196" spans="16:44" x14ac:dyDescent="0.35">
      <c r="P196" s="88">
        <v>195</v>
      </c>
      <c r="Q196" s="88">
        <f t="shared" si="46"/>
        <v>3.4033920413889427</v>
      </c>
      <c r="R196" s="88">
        <f t="shared" ref="R196:R259" si="58">SIN(Q196)*$B$4</f>
        <v>-8.9551389605472195E-2</v>
      </c>
      <c r="S196" s="88">
        <f t="shared" ref="S196:S259" si="59">COS(Q196)*$B$4+$B$4</f>
        <v>1.1789664103982356E-2</v>
      </c>
      <c r="U196" s="62">
        <v>195</v>
      </c>
      <c r="V196" s="62">
        <f t="shared" si="47"/>
        <v>3.4033920413889427</v>
      </c>
      <c r="W196" s="62">
        <f t="shared" ref="W196:W259" si="60">SIN(V196)*$B$5+$B$7</f>
        <v>1.3993308960710658</v>
      </c>
      <c r="X196" s="62">
        <f t="shared" ref="X196:X259" si="61">COS(V196)*$B$5+$B$5</f>
        <v>1.1278551498318412E-2</v>
      </c>
      <c r="Z196" s="89">
        <v>195</v>
      </c>
      <c r="AA196" s="89">
        <f t="shared" si="48"/>
        <v>3.4033920413889427</v>
      </c>
      <c r="AB196" s="89">
        <f t="shared" ref="AB196:AB259" si="62">SIN(AA196)*$B$9+$B$7</f>
        <v>1.4500594289111597</v>
      </c>
      <c r="AC196" s="89">
        <f t="shared" ref="AC196:AC259" si="63">COS(AA196)*$B$9+$B$5</f>
        <v>0.20060001345097578</v>
      </c>
      <c r="AE196" s="90">
        <v>186</v>
      </c>
      <c r="AF196" s="90">
        <f t="shared" si="53"/>
        <v>3.246312408709453</v>
      </c>
      <c r="AG196" s="90">
        <f t="shared" si="51"/>
        <v>0.82992338993256154</v>
      </c>
      <c r="AH196" s="90">
        <f t="shared" si="52"/>
        <v>0.44621364608063735</v>
      </c>
      <c r="AJ196" s="94">
        <v>195</v>
      </c>
      <c r="AK196" s="94">
        <f t="shared" si="49"/>
        <v>3.4033920413889427</v>
      </c>
      <c r="AL196" s="94">
        <f t="shared" si="54"/>
        <v>0.67809898153180914</v>
      </c>
      <c r="AM196" s="94">
        <f t="shared" si="55"/>
        <v>0.59294843558822319</v>
      </c>
      <c r="AO196" s="95">
        <v>195</v>
      </c>
      <c r="AP196" s="95">
        <f t="shared" si="50"/>
        <v>3.4033920413889427</v>
      </c>
      <c r="AQ196" s="95">
        <f t="shared" si="56"/>
        <v>0.69028730650487835</v>
      </c>
      <c r="AR196" s="95">
        <f t="shared" si="57"/>
        <v>0.85973992607894345</v>
      </c>
    </row>
    <row r="197" spans="16:44" x14ac:dyDescent="0.35">
      <c r="P197" s="88">
        <v>196</v>
      </c>
      <c r="Q197" s="88">
        <f t="shared" ref="Q197:Q260" si="64">RADIANS(P197)</f>
        <v>3.4208453339088858</v>
      </c>
      <c r="R197" s="88">
        <f t="shared" si="58"/>
        <v>-9.5370525112681639E-2</v>
      </c>
      <c r="S197" s="88">
        <f t="shared" si="59"/>
        <v>1.3403453205341642E-2</v>
      </c>
      <c r="U197" s="62">
        <v>196</v>
      </c>
      <c r="V197" s="62">
        <f t="shared" ref="V197:V260" si="65">RADIANS(U197)</f>
        <v>3.4208453339088858</v>
      </c>
      <c r="W197" s="62">
        <f t="shared" si="60"/>
        <v>1.3937640352245735</v>
      </c>
      <c r="X197" s="62">
        <f t="shared" si="61"/>
        <v>1.2822378644416432E-2</v>
      </c>
      <c r="Z197" s="89">
        <v>196</v>
      </c>
      <c r="AA197" s="89">
        <f t="shared" ref="AA197:AA260" si="66">RADIANS(Z197)</f>
        <v>3.4208453339088858</v>
      </c>
      <c r="AB197" s="89">
        <f t="shared" si="62"/>
        <v>1.4477889569647053</v>
      </c>
      <c r="AC197" s="89">
        <f t="shared" si="63"/>
        <v>0.20122967104832695</v>
      </c>
      <c r="AE197" s="90">
        <v>187</v>
      </c>
      <c r="AF197" s="90">
        <f t="shared" si="53"/>
        <v>3.2637657012293961</v>
      </c>
      <c r="AG197" s="90">
        <f t="shared" si="51"/>
        <v>0.82924709560719934</v>
      </c>
      <c r="AH197" s="90">
        <f t="shared" si="52"/>
        <v>0.44629070008598842</v>
      </c>
      <c r="AJ197" s="94">
        <v>196</v>
      </c>
      <c r="AK197" s="94">
        <f t="shared" ref="AK197:AK260" si="67">RADIANS(AJ197)</f>
        <v>3.4208453339088858</v>
      </c>
      <c r="AL197" s="94">
        <f t="shared" si="54"/>
        <v>0.67767852376394722</v>
      </c>
      <c r="AM197" s="94">
        <f t="shared" si="55"/>
        <v>0.59306503884699191</v>
      </c>
      <c r="AO197" s="95">
        <v>196</v>
      </c>
      <c r="AP197" s="95">
        <f t="shared" ref="AP197:AP260" si="68">RADIANS(AO197)</f>
        <v>3.4208453339088858</v>
      </c>
      <c r="AQ197" s="95">
        <f t="shared" si="56"/>
        <v>0.68986684873701642</v>
      </c>
      <c r="AR197" s="95">
        <f t="shared" si="57"/>
        <v>0.85985652933771217</v>
      </c>
    </row>
    <row r="198" spans="16:44" x14ac:dyDescent="0.35">
      <c r="P198" s="88">
        <v>197</v>
      </c>
      <c r="Q198" s="88">
        <f t="shared" si="64"/>
        <v>3.4382986264288293</v>
      </c>
      <c r="R198" s="88">
        <f t="shared" si="58"/>
        <v>-0.10116060983406691</v>
      </c>
      <c r="S198" s="88">
        <f t="shared" si="59"/>
        <v>1.5118554436789722E-2</v>
      </c>
      <c r="U198" s="62">
        <v>197</v>
      </c>
      <c r="V198" s="62">
        <f t="shared" si="65"/>
        <v>3.4382986264288293</v>
      </c>
      <c r="W198" s="62">
        <f t="shared" si="60"/>
        <v>1.3882249657367742</v>
      </c>
      <c r="X198" s="62">
        <f t="shared" si="61"/>
        <v>1.4463125776235264E-2</v>
      </c>
      <c r="Z198" s="89">
        <v>197</v>
      </c>
      <c r="AA198" s="89">
        <f t="shared" si="66"/>
        <v>3.4382986264288293</v>
      </c>
      <c r="AB198" s="89">
        <f t="shared" si="62"/>
        <v>1.4455298198624307</v>
      </c>
      <c r="AC198" s="89">
        <f t="shared" si="63"/>
        <v>0.20189885794499021</v>
      </c>
      <c r="AE198" s="90">
        <v>188</v>
      </c>
      <c r="AF198" s="90">
        <f t="shared" si="53"/>
        <v>3.2812189937493397</v>
      </c>
      <c r="AG198" s="90">
        <f t="shared" si="51"/>
        <v>0.82857224906255755</v>
      </c>
      <c r="AH198" s="90">
        <f t="shared" si="52"/>
        <v>0.44637954531907875</v>
      </c>
      <c r="AJ198" s="94">
        <v>197</v>
      </c>
      <c r="AK198" s="94">
        <f t="shared" si="67"/>
        <v>3.4382986264288293</v>
      </c>
      <c r="AL198" s="94">
        <f t="shared" si="54"/>
        <v>0.67726016504130371</v>
      </c>
      <c r="AM198" s="94">
        <f t="shared" si="55"/>
        <v>0.59318896234637397</v>
      </c>
      <c r="AO198" s="95">
        <v>197</v>
      </c>
      <c r="AP198" s="95">
        <f t="shared" si="68"/>
        <v>3.4382986264288293</v>
      </c>
      <c r="AQ198" s="95">
        <f t="shared" si="56"/>
        <v>0.68944849001437292</v>
      </c>
      <c r="AR198" s="95">
        <f t="shared" si="57"/>
        <v>0.85998045283709423</v>
      </c>
    </row>
    <row r="199" spans="16:44" x14ac:dyDescent="0.35">
      <c r="P199" s="88">
        <v>198</v>
      </c>
      <c r="Q199" s="88">
        <f t="shared" si="64"/>
        <v>3.4557519189487724</v>
      </c>
      <c r="R199" s="88">
        <f t="shared" si="58"/>
        <v>-0.10691988005373175</v>
      </c>
      <c r="S199" s="88">
        <f t="shared" si="59"/>
        <v>1.6934445361876826E-2</v>
      </c>
      <c r="U199" s="62">
        <v>198</v>
      </c>
      <c r="V199" s="62">
        <f t="shared" si="65"/>
        <v>3.4557519189487724</v>
      </c>
      <c r="W199" s="62">
        <f t="shared" si="60"/>
        <v>1.3827153748618926</v>
      </c>
      <c r="X199" s="62">
        <f t="shared" si="61"/>
        <v>1.6200293106304164E-2</v>
      </c>
      <c r="Z199" s="89">
        <v>198</v>
      </c>
      <c r="AA199" s="89">
        <f t="shared" si="66"/>
        <v>3.4557519189487724</v>
      </c>
      <c r="AB199" s="89">
        <f t="shared" si="62"/>
        <v>1.4432827057593822</v>
      </c>
      <c r="AC199" s="89">
        <f t="shared" si="63"/>
        <v>0.20260737030015427</v>
      </c>
      <c r="AE199" s="90">
        <v>189</v>
      </c>
      <c r="AF199" s="90">
        <f t="shared" si="53"/>
        <v>3.2986722862692828</v>
      </c>
      <c r="AG199" s="90">
        <f t="shared" si="51"/>
        <v>0.82789905586343104</v>
      </c>
      <c r="AH199" s="90">
        <f t="shared" si="52"/>
        <v>0.44648015471678959</v>
      </c>
      <c r="AJ199" s="94">
        <v>198</v>
      </c>
      <c r="AK199" s="94">
        <f t="shared" si="67"/>
        <v>3.4557519189487724</v>
      </c>
      <c r="AL199" s="94">
        <f t="shared" si="54"/>
        <v>0.6768440327999985</v>
      </c>
      <c r="AM199" s="94">
        <f t="shared" si="55"/>
        <v>0.593320168338071</v>
      </c>
      <c r="AO199" s="95">
        <v>198</v>
      </c>
      <c r="AP199" s="95">
        <f t="shared" si="68"/>
        <v>3.4557519189487724</v>
      </c>
      <c r="AQ199" s="95">
        <f t="shared" si="56"/>
        <v>0.68903235777306771</v>
      </c>
      <c r="AR199" s="95">
        <f t="shared" si="57"/>
        <v>0.86011165882879126</v>
      </c>
    </row>
    <row r="200" spans="16:44" x14ac:dyDescent="0.35">
      <c r="P200" s="88">
        <v>199</v>
      </c>
      <c r="Q200" s="88">
        <f t="shared" si="64"/>
        <v>3.473205211468716</v>
      </c>
      <c r="R200" s="88">
        <f t="shared" si="58"/>
        <v>-0.11264658144217624</v>
      </c>
      <c r="S200" s="88">
        <f t="shared" si="59"/>
        <v>1.8850572842636415E-2</v>
      </c>
      <c r="U200" s="62">
        <v>199</v>
      </c>
      <c r="V200" s="62">
        <f t="shared" si="65"/>
        <v>3.473205211468716</v>
      </c>
      <c r="W200" s="62">
        <f t="shared" si="60"/>
        <v>1.3772369408746812</v>
      </c>
      <c r="X200" s="62">
        <f t="shared" si="61"/>
        <v>1.8033351476626158E-2</v>
      </c>
      <c r="Z200" s="89">
        <v>199</v>
      </c>
      <c r="AA200" s="89">
        <f t="shared" si="66"/>
        <v>3.473205211468716</v>
      </c>
      <c r="AB200" s="89">
        <f t="shared" si="62"/>
        <v>1.441048299148284</v>
      </c>
      <c r="AC200" s="89">
        <f t="shared" si="63"/>
        <v>0.20335499229409223</v>
      </c>
      <c r="AE200" s="90">
        <v>190</v>
      </c>
      <c r="AF200" s="90">
        <f t="shared" si="53"/>
        <v>3.3161255787892263</v>
      </c>
      <c r="AG200" s="90">
        <f t="shared" si="51"/>
        <v>0.82722772107098974</v>
      </c>
      <c r="AH200" s="90">
        <f t="shared" si="52"/>
        <v>0.44659249763252384</v>
      </c>
      <c r="AJ200" s="94">
        <v>199</v>
      </c>
      <c r="AK200" s="94">
        <f t="shared" si="67"/>
        <v>3.473205211468716</v>
      </c>
      <c r="AL200" s="94">
        <f t="shared" si="54"/>
        <v>0.67643025379794319</v>
      </c>
      <c r="AM200" s="94">
        <f t="shared" si="55"/>
        <v>0.59345861685546697</v>
      </c>
      <c r="AO200" s="95">
        <v>199</v>
      </c>
      <c r="AP200" s="95">
        <f t="shared" si="68"/>
        <v>3.473205211468716</v>
      </c>
      <c r="AQ200" s="95">
        <f t="shared" si="56"/>
        <v>0.6886185787710124</v>
      </c>
      <c r="AR200" s="95">
        <f t="shared" si="57"/>
        <v>0.86025010734618723</v>
      </c>
    </row>
    <row r="201" spans="16:44" x14ac:dyDescent="0.35">
      <c r="P201" s="88">
        <v>200</v>
      </c>
      <c r="Q201" s="88">
        <f t="shared" si="64"/>
        <v>3.4906585039886591</v>
      </c>
      <c r="R201" s="88">
        <f t="shared" si="58"/>
        <v>-0.11833896959068135</v>
      </c>
      <c r="S201" s="88">
        <f t="shared" si="59"/>
        <v>2.0866353208075672E-2</v>
      </c>
      <c r="U201" s="62">
        <v>200</v>
      </c>
      <c r="V201" s="62">
        <f t="shared" si="65"/>
        <v>3.4906585039886591</v>
      </c>
      <c r="W201" s="62">
        <f t="shared" si="60"/>
        <v>1.3717913325592037</v>
      </c>
      <c r="X201" s="62">
        <f t="shared" si="61"/>
        <v>1.9961742519864323E-2</v>
      </c>
      <c r="Z201" s="89">
        <v>200</v>
      </c>
      <c r="AA201" s="89">
        <f t="shared" si="66"/>
        <v>3.4906585039886591</v>
      </c>
      <c r="AB201" s="89">
        <f t="shared" si="62"/>
        <v>1.4388272806510347</v>
      </c>
      <c r="AC201" s="89">
        <f t="shared" si="63"/>
        <v>0.20414149619390237</v>
      </c>
      <c r="AE201" s="90">
        <v>191</v>
      </c>
      <c r="AF201" s="90">
        <f t="shared" si="53"/>
        <v>3.3335788713091694</v>
      </c>
      <c r="AG201" s="90">
        <f t="shared" si="51"/>
        <v>0.82655844918031485</v>
      </c>
      <c r="AH201" s="90">
        <f t="shared" si="52"/>
        <v>0.44671653984554111</v>
      </c>
      <c r="AJ201" s="94">
        <v>200</v>
      </c>
      <c r="AK201" s="94">
        <f t="shared" si="67"/>
        <v>3.4906585039886591</v>
      </c>
      <c r="AL201" s="94">
        <f t="shared" si="54"/>
        <v>0.67601895407623047</v>
      </c>
      <c r="AM201" s="94">
        <f t="shared" si="55"/>
        <v>0.59360426572580216</v>
      </c>
      <c r="AO201" s="95">
        <v>200</v>
      </c>
      <c r="AP201" s="95">
        <f t="shared" si="68"/>
        <v>3.4906585039886591</v>
      </c>
      <c r="AQ201" s="95">
        <f t="shared" si="56"/>
        <v>0.68820727904929968</v>
      </c>
      <c r="AR201" s="95">
        <f t="shared" si="57"/>
        <v>0.86039575621652242</v>
      </c>
    </row>
    <row r="202" spans="16:44" x14ac:dyDescent="0.35">
      <c r="P202" s="88">
        <v>201</v>
      </c>
      <c r="Q202" s="88">
        <f t="shared" si="64"/>
        <v>3.5081117965086026</v>
      </c>
      <c r="R202" s="88">
        <f t="shared" si="58"/>
        <v>-0.12399531054267394</v>
      </c>
      <c r="S202" s="88">
        <f t="shared" si="59"/>
        <v>2.2981172431968178E-2</v>
      </c>
      <c r="U202" s="62">
        <v>201</v>
      </c>
      <c r="V202" s="62">
        <f t="shared" si="65"/>
        <v>3.5081117965086026</v>
      </c>
      <c r="W202" s="62">
        <f t="shared" si="60"/>
        <v>1.3663802087005057</v>
      </c>
      <c r="X202" s="62">
        <f t="shared" si="61"/>
        <v>2.1984878829426235E-2</v>
      </c>
      <c r="Z202" s="89">
        <v>201</v>
      </c>
      <c r="AA202" s="89">
        <f t="shared" si="66"/>
        <v>3.5081117965086026</v>
      </c>
      <c r="AB202" s="89">
        <f t="shared" si="62"/>
        <v>1.4366203268113846</v>
      </c>
      <c r="AC202" s="89">
        <f t="shared" si="63"/>
        <v>0.20496664242287777</v>
      </c>
      <c r="AE202" s="90">
        <v>192</v>
      </c>
      <c r="AF202" s="90">
        <f t="shared" si="53"/>
        <v>3.351032163829113</v>
      </c>
      <c r="AG202" s="90">
        <f t="shared" si="51"/>
        <v>0.82589144405810744</v>
      </c>
      <c r="AH202" s="90">
        <f t="shared" si="52"/>
        <v>0.44685224357138159</v>
      </c>
      <c r="AJ202" s="94">
        <v>201</v>
      </c>
      <c r="AK202" s="94">
        <f t="shared" si="67"/>
        <v>3.5081117965086026</v>
      </c>
      <c r="AL202" s="94">
        <f t="shared" si="54"/>
        <v>0.67561025892073967</v>
      </c>
      <c r="AM202" s="94">
        <f t="shared" si="55"/>
        <v>0.59375707058301985</v>
      </c>
      <c r="AO202" s="95">
        <v>201</v>
      </c>
      <c r="AP202" s="95">
        <f t="shared" si="68"/>
        <v>3.5081117965086026</v>
      </c>
      <c r="AQ202" s="95">
        <f t="shared" si="56"/>
        <v>0.68779858389380888</v>
      </c>
      <c r="AR202" s="95">
        <f t="shared" si="57"/>
        <v>0.86054856107374011</v>
      </c>
    </row>
    <row r="203" spans="16:44" x14ac:dyDescent="0.35">
      <c r="P203" s="88">
        <v>202</v>
      </c>
      <c r="Q203" s="88">
        <f t="shared" si="64"/>
        <v>3.5255650890285457</v>
      </c>
      <c r="R203" s="88">
        <f t="shared" si="58"/>
        <v>-0.12961388132190554</v>
      </c>
      <c r="S203" s="88">
        <f t="shared" si="59"/>
        <v>2.5194386319891571E-2</v>
      </c>
      <c r="U203" s="62">
        <v>202</v>
      </c>
      <c r="V203" s="62">
        <f t="shared" si="65"/>
        <v>3.5255650890285457</v>
      </c>
      <c r="W203" s="62">
        <f t="shared" si="60"/>
        <v>1.3610052175793332</v>
      </c>
      <c r="X203" s="62">
        <f t="shared" si="61"/>
        <v>2.4102144138393344E-2</v>
      </c>
      <c r="Z203" s="89">
        <v>202</v>
      </c>
      <c r="AA203" s="89">
        <f t="shared" si="66"/>
        <v>3.5255650890285457</v>
      </c>
      <c r="AB203" s="89">
        <f t="shared" si="62"/>
        <v>1.4344281098888521</v>
      </c>
      <c r="AC203" s="89">
        <f t="shared" si="63"/>
        <v>0.20583017963348371</v>
      </c>
      <c r="AE203" s="90">
        <v>193</v>
      </c>
      <c r="AF203" s="90">
        <f t="shared" si="53"/>
        <v>3.3684854563490561</v>
      </c>
      <c r="AG203" s="90">
        <f t="shared" si="51"/>
        <v>0.82522690888058936</v>
      </c>
      <c r="AH203" s="90">
        <f t="shared" si="52"/>
        <v>0.44699956747337583</v>
      </c>
      <c r="AJ203" s="94">
        <v>202</v>
      </c>
      <c r="AK203" s="94">
        <f t="shared" si="67"/>
        <v>3.5255650890285457</v>
      </c>
      <c r="AL203" s="94">
        <f t="shared" si="54"/>
        <v>0.67520429282397432</v>
      </c>
      <c r="AM203" s="94">
        <f t="shared" si="55"/>
        <v>0.5939169848812802</v>
      </c>
      <c r="AO203" s="95">
        <v>202</v>
      </c>
      <c r="AP203" s="95">
        <f t="shared" si="68"/>
        <v>3.5255650890285457</v>
      </c>
      <c r="AQ203" s="95">
        <f t="shared" si="56"/>
        <v>0.68739261779704353</v>
      </c>
      <c r="AR203" s="95">
        <f t="shared" si="57"/>
        <v>0.86070847537200046</v>
      </c>
    </row>
    <row r="204" spans="16:44" x14ac:dyDescent="0.35">
      <c r="P204" s="88">
        <v>203</v>
      </c>
      <c r="Q204" s="88">
        <f t="shared" si="64"/>
        <v>3.5430183815484888</v>
      </c>
      <c r="R204" s="88">
        <f t="shared" si="58"/>
        <v>-0.13519297045728865</v>
      </c>
      <c r="S204" s="88">
        <f t="shared" si="59"/>
        <v>2.7505320705455638E-2</v>
      </c>
      <c r="U204" s="62">
        <v>203</v>
      </c>
      <c r="V204" s="62">
        <f t="shared" si="65"/>
        <v>3.5430183815484888</v>
      </c>
      <c r="W204" s="62">
        <f t="shared" si="60"/>
        <v>1.3556679964700504</v>
      </c>
      <c r="X204" s="62">
        <f t="shared" si="61"/>
        <v>2.6312893507242252E-2</v>
      </c>
      <c r="Z204" s="89">
        <v>203</v>
      </c>
      <c r="AA204" s="89">
        <f t="shared" si="66"/>
        <v>3.5430183815484888</v>
      </c>
      <c r="AB204" s="89">
        <f t="shared" si="62"/>
        <v>1.4322512976539481</v>
      </c>
      <c r="AC204" s="89">
        <f t="shared" si="63"/>
        <v>0.20673184478392054</v>
      </c>
      <c r="AE204" s="90">
        <v>194</v>
      </c>
      <c r="AF204" s="90">
        <f t="shared" si="53"/>
        <v>3.3859387488689991</v>
      </c>
      <c r="AG204" s="90">
        <f t="shared" si="51"/>
        <v>0.82456504607161307</v>
      </c>
      <c r="AH204" s="90">
        <f t="shared" si="52"/>
        <v>0.44715846667523612</v>
      </c>
      <c r="AJ204" s="94">
        <v>203</v>
      </c>
      <c r="AK204" s="94">
        <f t="shared" si="67"/>
        <v>3.5430183815484888</v>
      </c>
      <c r="AL204" s="94">
        <f t="shared" si="54"/>
        <v>0.67480117944714035</v>
      </c>
      <c r="AM204" s="94">
        <f t="shared" si="55"/>
        <v>0.59408395990913887</v>
      </c>
      <c r="AO204" s="95">
        <v>203</v>
      </c>
      <c r="AP204" s="95">
        <f t="shared" si="68"/>
        <v>3.5430183815484888</v>
      </c>
      <c r="AQ204" s="95">
        <f t="shared" si="56"/>
        <v>0.68698950442020956</v>
      </c>
      <c r="AR204" s="95">
        <f t="shared" si="57"/>
        <v>0.86087545039985913</v>
      </c>
    </row>
    <row r="205" spans="16:44" x14ac:dyDescent="0.35">
      <c r="P205" s="88">
        <v>204</v>
      </c>
      <c r="Q205" s="88">
        <f t="shared" si="64"/>
        <v>3.5604716740684323</v>
      </c>
      <c r="R205" s="88">
        <f t="shared" si="58"/>
        <v>-0.14073087850422686</v>
      </c>
      <c r="S205" s="88">
        <f t="shared" si="59"/>
        <v>2.9913271655660101E-2</v>
      </c>
      <c r="U205" s="62">
        <v>204</v>
      </c>
      <c r="V205" s="62">
        <f t="shared" si="65"/>
        <v>3.5604716740684323</v>
      </c>
      <c r="W205" s="62">
        <f t="shared" si="60"/>
        <v>1.3503701711419103</v>
      </c>
      <c r="X205" s="62">
        <f t="shared" si="61"/>
        <v>2.8616453520299123E-2</v>
      </c>
      <c r="Z205" s="89">
        <v>204</v>
      </c>
      <c r="AA205" s="89">
        <f t="shared" si="66"/>
        <v>3.5604716740684323</v>
      </c>
      <c r="AB205" s="89">
        <f t="shared" si="62"/>
        <v>1.430090553184767</v>
      </c>
      <c r="AC205" s="89">
        <f t="shared" si="63"/>
        <v>0.20767136321824889</v>
      </c>
      <c r="AE205" s="90">
        <v>195</v>
      </c>
      <c r="AF205" s="90">
        <f t="shared" si="53"/>
        <v>3.4033920413889427</v>
      </c>
      <c r="AG205" s="90">
        <f t="shared" ref="AG205:AG268" si="69">SIN(AF205)*$B$10+$E$4</f>
        <v>0.82390605724100174</v>
      </c>
      <c r="AH205" s="90">
        <f t="shared" ref="AH205:AH268" si="70">COS(AF205)*$B$10+$B$14</f>
        <v>0.44732889277472632</v>
      </c>
      <c r="AJ205" s="94">
        <v>204</v>
      </c>
      <c r="AK205" s="94">
        <f t="shared" si="67"/>
        <v>3.5604716740684323</v>
      </c>
      <c r="AL205" s="94">
        <f t="shared" si="54"/>
        <v>0.67440104158247716</v>
      </c>
      <c r="AM205" s="94">
        <f t="shared" si="55"/>
        <v>0.59425794480438487</v>
      </c>
      <c r="AO205" s="95">
        <v>204</v>
      </c>
      <c r="AP205" s="95">
        <f t="shared" si="68"/>
        <v>3.5604716740684323</v>
      </c>
      <c r="AQ205" s="95">
        <f t="shared" si="56"/>
        <v>0.68658936655554637</v>
      </c>
      <c r="AR205" s="95">
        <f t="shared" si="57"/>
        <v>0.86104943529510514</v>
      </c>
    </row>
    <row r="206" spans="16:44" x14ac:dyDescent="0.35">
      <c r="P206" s="88">
        <v>205</v>
      </c>
      <c r="Q206" s="88">
        <f t="shared" si="64"/>
        <v>3.5779249665883754</v>
      </c>
      <c r="R206" s="88">
        <f t="shared" si="58"/>
        <v>-0.14622591856228193</v>
      </c>
      <c r="S206" s="88">
        <f t="shared" si="59"/>
        <v>3.2417505685319092E-2</v>
      </c>
      <c r="U206" s="62">
        <v>205</v>
      </c>
      <c r="V206" s="62">
        <f t="shared" si="65"/>
        <v>3.5779249665883754</v>
      </c>
      <c r="W206" s="62">
        <f t="shared" si="60"/>
        <v>1.3451133553638286</v>
      </c>
      <c r="X206" s="62">
        <f t="shared" si="61"/>
        <v>3.1012122490868821E-2</v>
      </c>
      <c r="Z206" s="89">
        <v>205</v>
      </c>
      <c r="AA206" s="89">
        <f t="shared" si="66"/>
        <v>3.5779249665883754</v>
      </c>
      <c r="AB206" s="89">
        <f t="shared" si="62"/>
        <v>1.4279465346650058</v>
      </c>
      <c r="AC206" s="89">
        <f t="shared" si="63"/>
        <v>0.20864844875005226</v>
      </c>
      <c r="AE206" s="90">
        <v>196</v>
      </c>
      <c r="AF206" s="90">
        <f t="shared" ref="AF206:AF269" si="71">RADIANS(AE206)</f>
        <v>3.4208453339088858</v>
      </c>
      <c r="AG206" s="90">
        <f t="shared" si="69"/>
        <v>0.82325014312313716</v>
      </c>
      <c r="AH206" s="90">
        <f t="shared" si="70"/>
        <v>0.44751079385840553</v>
      </c>
      <c r="AJ206" s="94">
        <v>205</v>
      </c>
      <c r="AK206" s="94">
        <f t="shared" si="67"/>
        <v>3.5779249665883754</v>
      </c>
      <c r="AL206" s="94">
        <f t="shared" si="54"/>
        <v>0.67400400111585468</v>
      </c>
      <c r="AM206" s="94">
        <f t="shared" si="55"/>
        <v>0.59443888656953359</v>
      </c>
      <c r="AO206" s="95">
        <v>205</v>
      </c>
      <c r="AP206" s="95">
        <f t="shared" si="68"/>
        <v>3.5779249665883754</v>
      </c>
      <c r="AQ206" s="95">
        <f t="shared" si="56"/>
        <v>0.68619232608892389</v>
      </c>
      <c r="AR206" s="95">
        <f t="shared" si="57"/>
        <v>0.86123037706025385</v>
      </c>
    </row>
    <row r="207" spans="16:44" x14ac:dyDescent="0.35">
      <c r="P207" s="88">
        <v>206</v>
      </c>
      <c r="Q207" s="88">
        <f t="shared" si="64"/>
        <v>3.595378259108319</v>
      </c>
      <c r="R207" s="88">
        <f t="shared" si="58"/>
        <v>-0.1516764167890208</v>
      </c>
      <c r="S207" s="88">
        <f t="shared" si="59"/>
        <v>3.5017259980488213E-2</v>
      </c>
      <c r="U207" s="62">
        <v>206</v>
      </c>
      <c r="V207" s="62">
        <f t="shared" si="65"/>
        <v>3.595378259108319</v>
      </c>
      <c r="W207" s="62">
        <f t="shared" si="60"/>
        <v>1.3398991504128155</v>
      </c>
      <c r="X207" s="62">
        <f t="shared" si="61"/>
        <v>3.3499170674975765E-2</v>
      </c>
      <c r="Z207" s="89">
        <v>206</v>
      </c>
      <c r="AA207" s="89">
        <f t="shared" si="66"/>
        <v>3.595378259108319</v>
      </c>
      <c r="AB207" s="89">
        <f t="shared" si="62"/>
        <v>1.4258198951834746</v>
      </c>
      <c r="AC207" s="89">
        <f t="shared" si="63"/>
        <v>0.20966280374961249</v>
      </c>
      <c r="AE207" s="90">
        <v>197</v>
      </c>
      <c r="AF207" s="90">
        <f t="shared" si="71"/>
        <v>3.4382986264288293</v>
      </c>
      <c r="AG207" s="90">
        <f t="shared" si="69"/>
        <v>0.82259750351581329</v>
      </c>
      <c r="AH207" s="90">
        <f t="shared" si="70"/>
        <v>0.44770411451744163</v>
      </c>
      <c r="AJ207" s="94">
        <v>206</v>
      </c>
      <c r="AK207" s="94">
        <f t="shared" si="67"/>
        <v>3.595378259108319</v>
      </c>
      <c r="AL207" s="94">
        <f t="shared" si="54"/>
        <v>0.67361017898964526</v>
      </c>
      <c r="AM207" s="94">
        <f t="shared" si="55"/>
        <v>0.59462673008797073</v>
      </c>
      <c r="AO207" s="95">
        <v>206</v>
      </c>
      <c r="AP207" s="95">
        <f t="shared" si="68"/>
        <v>3.595378259108319</v>
      </c>
      <c r="AQ207" s="95">
        <f t="shared" si="56"/>
        <v>0.68579850396271447</v>
      </c>
      <c r="AR207" s="95">
        <f t="shared" si="57"/>
        <v>0.861418220578691</v>
      </c>
    </row>
    <row r="208" spans="16:44" x14ac:dyDescent="0.35">
      <c r="P208" s="88">
        <v>207</v>
      </c>
      <c r="Q208" s="88">
        <f t="shared" si="64"/>
        <v>3.6128315516282621</v>
      </c>
      <c r="R208" s="88">
        <f t="shared" si="58"/>
        <v>-0.15708071290988315</v>
      </c>
      <c r="S208" s="88">
        <f t="shared" si="59"/>
        <v>3.7711742630824718E-2</v>
      </c>
      <c r="U208" s="62">
        <v>207</v>
      </c>
      <c r="V208" s="62">
        <f t="shared" si="65"/>
        <v>3.6128315516282621</v>
      </c>
      <c r="W208" s="62">
        <f t="shared" si="60"/>
        <v>1.3347291445862102</v>
      </c>
      <c r="X208" s="62">
        <f t="shared" si="61"/>
        <v>3.6076840493650231E-2</v>
      </c>
      <c r="Z208" s="89">
        <v>207</v>
      </c>
      <c r="AA208" s="89">
        <f t="shared" si="66"/>
        <v>3.6128315516282621</v>
      </c>
      <c r="AB208" s="89">
        <f t="shared" si="62"/>
        <v>1.4237112825351612</v>
      </c>
      <c r="AC208" s="89">
        <f t="shared" si="63"/>
        <v>0.21071411923457034</v>
      </c>
      <c r="AE208" s="90">
        <v>198</v>
      </c>
      <c r="AF208" s="90">
        <f t="shared" si="71"/>
        <v>3.4557519189487724</v>
      </c>
      <c r="AG208" s="90">
        <f t="shared" si="69"/>
        <v>0.8219483372193771</v>
      </c>
      <c r="AH208" s="90">
        <f t="shared" si="70"/>
        <v>0.44790879586448901</v>
      </c>
      <c r="AJ208" s="94">
        <v>207</v>
      </c>
      <c r="AK208" s="94">
        <f t="shared" si="67"/>
        <v>3.6128315516282621</v>
      </c>
      <c r="AL208" s="94">
        <f t="shared" si="54"/>
        <v>0.67321969516588354</v>
      </c>
      <c r="AM208" s="94">
        <f t="shared" si="55"/>
        <v>0.59482141814074063</v>
      </c>
      <c r="AO208" s="95">
        <v>207</v>
      </c>
      <c r="AP208" s="95">
        <f t="shared" si="68"/>
        <v>3.6128315516282621</v>
      </c>
      <c r="AQ208" s="95">
        <f t="shared" si="56"/>
        <v>0.68540802013895274</v>
      </c>
      <c r="AR208" s="95">
        <f t="shared" si="57"/>
        <v>0.86161290863146089</v>
      </c>
    </row>
    <row r="209" spans="16:44" x14ac:dyDescent="0.35">
      <c r="P209" s="88">
        <v>208</v>
      </c>
      <c r="Q209" s="88">
        <f t="shared" si="64"/>
        <v>3.6302848441482056</v>
      </c>
      <c r="R209" s="88">
        <f t="shared" si="58"/>
        <v>-0.16243716072391823</v>
      </c>
      <c r="S209" s="88">
        <f t="shared" si="59"/>
        <v>4.0500132870811278E-2</v>
      </c>
      <c r="U209" s="62">
        <v>208</v>
      </c>
      <c r="V209" s="62">
        <f t="shared" si="65"/>
        <v>3.6302848441482056</v>
      </c>
      <c r="W209" s="62">
        <f t="shared" si="60"/>
        <v>1.3296049127178702</v>
      </c>
      <c r="X209" s="62">
        <f t="shared" si="61"/>
        <v>3.8744346763695203E-2</v>
      </c>
      <c r="Z209" s="89">
        <v>208</v>
      </c>
      <c r="AA209" s="89">
        <f t="shared" si="66"/>
        <v>3.6302848441482056</v>
      </c>
      <c r="AB209" s="89">
        <f t="shared" si="62"/>
        <v>1.4216213390239048</v>
      </c>
      <c r="AC209" s="89">
        <f t="shared" si="63"/>
        <v>0.21180207496404488</v>
      </c>
      <c r="AE209" s="90">
        <v>199</v>
      </c>
      <c r="AF209" s="90">
        <f t="shared" si="71"/>
        <v>3.473205211468716</v>
      </c>
      <c r="AG209" s="90">
        <f t="shared" si="69"/>
        <v>0.82130284197617098</v>
      </c>
      <c r="AH209" s="90">
        <f t="shared" si="70"/>
        <v>0.44812477555162666</v>
      </c>
      <c r="AJ209" s="94">
        <v>208</v>
      </c>
      <c r="AK209" s="94">
        <f t="shared" si="67"/>
        <v>3.6302848441482056</v>
      </c>
      <c r="AL209" s="94">
        <f t="shared" si="54"/>
        <v>0.6728326685897249</v>
      </c>
      <c r="AM209" s="94">
        <f t="shared" si="55"/>
        <v>0.59502289142397669</v>
      </c>
      <c r="AO209" s="95">
        <v>208</v>
      </c>
      <c r="AP209" s="95">
        <f t="shared" si="68"/>
        <v>3.6302848441482056</v>
      </c>
      <c r="AQ209" s="95">
        <f t="shared" si="56"/>
        <v>0.68502099356279411</v>
      </c>
      <c r="AR209" s="95">
        <f t="shared" si="57"/>
        <v>0.86181438191469695</v>
      </c>
    </row>
    <row r="210" spans="16:44" x14ac:dyDescent="0.35">
      <c r="P210" s="88">
        <v>209</v>
      </c>
      <c r="Q210" s="88">
        <f t="shared" si="64"/>
        <v>3.6477381366681487</v>
      </c>
      <c r="R210" s="88">
        <f t="shared" si="58"/>
        <v>-0.16774412860523258</v>
      </c>
      <c r="S210" s="88">
        <f t="shared" si="59"/>
        <v>4.3381581329769048E-2</v>
      </c>
      <c r="U210" s="62">
        <v>209</v>
      </c>
      <c r="V210" s="62">
        <f t="shared" si="65"/>
        <v>3.6477381366681487</v>
      </c>
      <c r="W210" s="62">
        <f t="shared" si="60"/>
        <v>1.3245280156984625</v>
      </c>
      <c r="X210" s="62">
        <f t="shared" si="61"/>
        <v>4.1500876936859998E-2</v>
      </c>
      <c r="Z210" s="89">
        <v>209</v>
      </c>
      <c r="AA210" s="89">
        <f t="shared" si="66"/>
        <v>3.6477381366681487</v>
      </c>
      <c r="AB210" s="89">
        <f t="shared" si="62"/>
        <v>1.4195507012667445</v>
      </c>
      <c r="AC210" s="89">
        <f t="shared" si="63"/>
        <v>0.21292633953618156</v>
      </c>
      <c r="AE210" s="90">
        <v>200</v>
      </c>
      <c r="AF210" s="90">
        <f t="shared" si="71"/>
        <v>3.4906585039886591</v>
      </c>
      <c r="AG210" s="90">
        <f t="shared" si="69"/>
        <v>0.82066121441029904</v>
      </c>
      <c r="AH210" s="90">
        <f t="shared" si="70"/>
        <v>0.44835198778934954</v>
      </c>
      <c r="AJ210" s="94">
        <v>209</v>
      </c>
      <c r="AK210" s="94">
        <f t="shared" si="67"/>
        <v>3.6477381366681487</v>
      </c>
      <c r="AL210" s="94">
        <f t="shared" si="54"/>
        <v>0.67244921715321371</v>
      </c>
      <c r="AM210" s="94">
        <f t="shared" si="55"/>
        <v>0.59523108856696494</v>
      </c>
      <c r="AO210" s="95">
        <v>209</v>
      </c>
      <c r="AP210" s="95">
        <f t="shared" si="68"/>
        <v>3.6477381366681487</v>
      </c>
      <c r="AQ210" s="95">
        <f t="shared" si="56"/>
        <v>0.68463754212628292</v>
      </c>
      <c r="AR210" s="95">
        <f t="shared" si="57"/>
        <v>0.8620225790576852</v>
      </c>
    </row>
    <row r="211" spans="16:44" x14ac:dyDescent="0.35">
      <c r="P211" s="88">
        <v>210</v>
      </c>
      <c r="Q211" s="88">
        <f t="shared" si="64"/>
        <v>3.6651914291880923</v>
      </c>
      <c r="R211" s="88">
        <f t="shared" si="58"/>
        <v>-0.17300000000000001</v>
      </c>
      <c r="S211" s="88">
        <f t="shared" si="59"/>
        <v>4.6355210290584259E-2</v>
      </c>
      <c r="U211" s="62">
        <v>210</v>
      </c>
      <c r="V211" s="62">
        <f t="shared" si="65"/>
        <v>3.6651914291880923</v>
      </c>
      <c r="W211" s="62">
        <f t="shared" si="60"/>
        <v>1.3195000000000001</v>
      </c>
      <c r="X211" s="62">
        <f t="shared" si="61"/>
        <v>4.4345591347350832E-2</v>
      </c>
      <c r="Z211" s="89">
        <v>210</v>
      </c>
      <c r="AA211" s="89">
        <f t="shared" si="66"/>
        <v>3.6651914291880923</v>
      </c>
      <c r="AB211" s="89">
        <f t="shared" si="62"/>
        <v>1.4175</v>
      </c>
      <c r="AC211" s="89">
        <f t="shared" si="63"/>
        <v>0.21408657048910079</v>
      </c>
      <c r="AE211" s="90">
        <v>201</v>
      </c>
      <c r="AF211" s="90">
        <f t="shared" si="71"/>
        <v>3.5081117965086026</v>
      </c>
      <c r="AG211" s="90">
        <f t="shared" si="69"/>
        <v>0.82002364996773336</v>
      </c>
      <c r="AH211" s="90">
        <f t="shared" si="70"/>
        <v>0.44859036336660912</v>
      </c>
      <c r="AJ211" s="94">
        <v>210</v>
      </c>
      <c r="AK211" s="94">
        <f t="shared" si="67"/>
        <v>3.6651914291880923</v>
      </c>
      <c r="AL211" s="94">
        <f t="shared" si="54"/>
        <v>0.6720694576593722</v>
      </c>
      <c r="AM211" s="94">
        <f t="shared" si="55"/>
        <v>0.5954459461508389</v>
      </c>
      <c r="AO211" s="95">
        <v>210</v>
      </c>
      <c r="AP211" s="95">
        <f t="shared" si="68"/>
        <v>3.6651914291880923</v>
      </c>
      <c r="AQ211" s="95">
        <f t="shared" si="56"/>
        <v>0.68425778263244141</v>
      </c>
      <c r="AR211" s="95">
        <f t="shared" si="57"/>
        <v>0.86223743664155916</v>
      </c>
    </row>
    <row r="212" spans="16:44" x14ac:dyDescent="0.35">
      <c r="P212" s="88">
        <v>211</v>
      </c>
      <c r="Q212" s="88">
        <f t="shared" si="64"/>
        <v>3.6826447217080354</v>
      </c>
      <c r="R212" s="88">
        <f t="shared" si="58"/>
        <v>-0.17820317391887872</v>
      </c>
      <c r="S212" s="88">
        <f t="shared" si="59"/>
        <v>4.9420113957069134E-2</v>
      </c>
      <c r="U212" s="62">
        <v>211</v>
      </c>
      <c r="V212" s="62">
        <f t="shared" si="65"/>
        <v>3.6826447217080354</v>
      </c>
      <c r="W212" s="62">
        <f t="shared" si="60"/>
        <v>1.3145223972047722</v>
      </c>
      <c r="X212" s="62">
        <f t="shared" si="61"/>
        <v>4.7277623467600838E-2</v>
      </c>
      <c r="Z212" s="89">
        <v>211</v>
      </c>
      <c r="AA212" s="89">
        <f t="shared" si="66"/>
        <v>3.6826447217080354</v>
      </c>
      <c r="AB212" s="89">
        <f t="shared" si="62"/>
        <v>1.4154698598871427</v>
      </c>
      <c r="AC212" s="89">
        <f t="shared" si="63"/>
        <v>0.21528241440521484</v>
      </c>
      <c r="AE212" s="90">
        <v>202</v>
      </c>
      <c r="AF212" s="90">
        <f t="shared" si="71"/>
        <v>3.5255650890285457</v>
      </c>
      <c r="AG212" s="90">
        <f t="shared" si="69"/>
        <v>0.81939034285677947</v>
      </c>
      <c r="AH212" s="90">
        <f t="shared" si="70"/>
        <v>0.44883982967189529</v>
      </c>
      <c r="AJ212" s="94">
        <v>211</v>
      </c>
      <c r="AK212" s="94">
        <f t="shared" si="67"/>
        <v>3.6826447217080354</v>
      </c>
      <c r="AL212" s="94">
        <f t="shared" si="54"/>
        <v>0.67169350578662079</v>
      </c>
      <c r="AM212" s="94">
        <f t="shared" si="55"/>
        <v>0.59566739872789709</v>
      </c>
      <c r="AO212" s="95">
        <v>211</v>
      </c>
      <c r="AP212" s="95">
        <f t="shared" si="68"/>
        <v>3.6826447217080354</v>
      </c>
      <c r="AQ212" s="95">
        <f t="shared" si="56"/>
        <v>0.68388183075969</v>
      </c>
      <c r="AR212" s="95">
        <f t="shared" si="57"/>
        <v>0.86245888921861735</v>
      </c>
    </row>
    <row r="213" spans="16:44" x14ac:dyDescent="0.35">
      <c r="P213" s="88">
        <v>212</v>
      </c>
      <c r="Q213" s="88">
        <f t="shared" si="64"/>
        <v>3.7000980142279785</v>
      </c>
      <c r="R213" s="88">
        <f t="shared" si="58"/>
        <v>-0.18335206542468885</v>
      </c>
      <c r="S213" s="88">
        <f t="shared" si="59"/>
        <v>5.2575358729876565E-2</v>
      </c>
      <c r="U213" s="62">
        <v>212</v>
      </c>
      <c r="V213" s="62">
        <f t="shared" si="65"/>
        <v>3.7000980142279785</v>
      </c>
      <c r="W213" s="62">
        <f t="shared" si="60"/>
        <v>1.3095967235388093</v>
      </c>
      <c r="X213" s="62">
        <f t="shared" si="61"/>
        <v>5.0296080172222979E-2</v>
      </c>
      <c r="Z213" s="89">
        <v>212</v>
      </c>
      <c r="AA213" s="89">
        <f t="shared" si="66"/>
        <v>3.7000980142279785</v>
      </c>
      <c r="AB213" s="89">
        <f t="shared" si="62"/>
        <v>1.4134608993285174</v>
      </c>
      <c r="AC213" s="89">
        <f t="shared" si="63"/>
        <v>0.2165135070188825</v>
      </c>
      <c r="AE213" s="90">
        <v>203</v>
      </c>
      <c r="AF213" s="90">
        <f t="shared" si="71"/>
        <v>3.5430183815484888</v>
      </c>
      <c r="AG213" s="90">
        <f t="shared" si="69"/>
        <v>0.8187614859889184</v>
      </c>
      <c r="AH213" s="90">
        <f t="shared" si="70"/>
        <v>0.44910031071535483</v>
      </c>
      <c r="AJ213" s="94">
        <v>212</v>
      </c>
      <c r="AK213" s="94">
        <f t="shared" si="67"/>
        <v>3.7000980142279785</v>
      </c>
      <c r="AL213" s="94">
        <f t="shared" si="54"/>
        <v>0.67132147605354209</v>
      </c>
      <c r="AM213" s="94">
        <f t="shared" si="55"/>
        <v>0.5958953788415392</v>
      </c>
      <c r="AO213" s="95">
        <v>212</v>
      </c>
      <c r="AP213" s="95">
        <f t="shared" si="68"/>
        <v>3.7000980142279785</v>
      </c>
      <c r="AQ213" s="95">
        <f t="shared" si="56"/>
        <v>0.6835098010266113</v>
      </c>
      <c r="AR213" s="95">
        <f t="shared" si="57"/>
        <v>0.86268686933225947</v>
      </c>
    </row>
    <row r="214" spans="16:44" x14ac:dyDescent="0.35">
      <c r="P214" s="88">
        <v>213</v>
      </c>
      <c r="Q214" s="88">
        <f t="shared" si="64"/>
        <v>3.717551306747922</v>
      </c>
      <c r="R214" s="88">
        <f t="shared" si="58"/>
        <v>-0.18844510611519935</v>
      </c>
      <c r="S214" s="88">
        <f t="shared" si="59"/>
        <v>5.5819983490883296E-2</v>
      </c>
      <c r="U214" s="62">
        <v>213</v>
      </c>
      <c r="V214" s="62">
        <f t="shared" si="65"/>
        <v>3.717551306747922</v>
      </c>
      <c r="W214" s="62">
        <f t="shared" si="60"/>
        <v>1.3047244794100261</v>
      </c>
      <c r="X214" s="62">
        <f t="shared" si="61"/>
        <v>5.3400042010064652E-2</v>
      </c>
      <c r="Z214" s="89">
        <v>213</v>
      </c>
      <c r="AA214" s="89">
        <f t="shared" si="66"/>
        <v>3.717551306747922</v>
      </c>
      <c r="AB214" s="89">
        <f t="shared" si="62"/>
        <v>1.4114737302729714</v>
      </c>
      <c r="AC214" s="89">
        <f t="shared" si="63"/>
        <v>0.21777947332736775</v>
      </c>
      <c r="AE214" s="90">
        <v>204</v>
      </c>
      <c r="AF214" s="90">
        <f t="shared" si="71"/>
        <v>3.5604716740684323</v>
      </c>
      <c r="AG214" s="90">
        <f t="shared" si="69"/>
        <v>0.81813727092004385</v>
      </c>
      <c r="AH214" s="90">
        <f t="shared" si="70"/>
        <v>0.44937172715193857</v>
      </c>
      <c r="AJ214" s="94">
        <v>213</v>
      </c>
      <c r="AK214" s="94">
        <f t="shared" si="67"/>
        <v>3.717551306747922</v>
      </c>
      <c r="AL214" s="94">
        <f t="shared" si="54"/>
        <v>0.6709534817839965</v>
      </c>
      <c r="AM214" s="94">
        <f t="shared" si="55"/>
        <v>0.59612981704681423</v>
      </c>
      <c r="AO214" s="95">
        <v>213</v>
      </c>
      <c r="AP214" s="95">
        <f t="shared" si="68"/>
        <v>3.717551306747922</v>
      </c>
      <c r="AQ214" s="95">
        <f t="shared" si="56"/>
        <v>0.68314180675706571</v>
      </c>
      <c r="AR214" s="95">
        <f t="shared" si="57"/>
        <v>0.86292130753753449</v>
      </c>
    </row>
    <row r="215" spans="16:44" x14ac:dyDescent="0.35">
      <c r="P215" s="88">
        <v>214</v>
      </c>
      <c r="Q215" s="88">
        <f t="shared" si="64"/>
        <v>3.7350045992678651</v>
      </c>
      <c r="R215" s="88">
        <f t="shared" si="58"/>
        <v>-0.19348074460087833</v>
      </c>
      <c r="S215" s="88">
        <f t="shared" si="59"/>
        <v>5.9152999895955516E-2</v>
      </c>
      <c r="U215" s="62">
        <v>214</v>
      </c>
      <c r="V215" s="62">
        <f t="shared" si="65"/>
        <v>3.7350045992678651</v>
      </c>
      <c r="W215" s="62">
        <f t="shared" si="60"/>
        <v>1.2999071489511829</v>
      </c>
      <c r="X215" s="62">
        <f t="shared" si="61"/>
        <v>5.6588563484281151E-2</v>
      </c>
      <c r="Z215" s="89">
        <v>214</v>
      </c>
      <c r="AA215" s="89">
        <f t="shared" si="66"/>
        <v>3.7350045992678651</v>
      </c>
      <c r="AB215" s="89">
        <f t="shared" si="62"/>
        <v>1.4095089580314493</v>
      </c>
      <c r="AC215" s="89">
        <f t="shared" si="63"/>
        <v>0.21907992770506934</v>
      </c>
      <c r="AE215" s="90">
        <v>205</v>
      </c>
      <c r="AF215" s="90">
        <f t="shared" si="71"/>
        <v>3.5779249665883754</v>
      </c>
      <c r="AG215" s="90">
        <f t="shared" si="69"/>
        <v>0.81751788779211276</v>
      </c>
      <c r="AH215" s="90">
        <f t="shared" si="70"/>
        <v>0.44965399630557062</v>
      </c>
      <c r="AJ215" s="94">
        <v>214</v>
      </c>
      <c r="AK215" s="94">
        <f t="shared" si="67"/>
        <v>3.7350045992678651</v>
      </c>
      <c r="AL215" s="94">
        <f t="shared" si="54"/>
        <v>0.6705896350726035</v>
      </c>
      <c r="AM215" s="94">
        <f t="shared" si="55"/>
        <v>0.59637064193157385</v>
      </c>
      <c r="AO215" s="95">
        <v>214</v>
      </c>
      <c r="AP215" s="95">
        <f t="shared" si="68"/>
        <v>3.7350045992678651</v>
      </c>
      <c r="AQ215" s="95">
        <f t="shared" si="56"/>
        <v>0.6827779600456727</v>
      </c>
      <c r="AR215" s="95">
        <f t="shared" si="57"/>
        <v>0.86316213242229411</v>
      </c>
    </row>
    <row r="216" spans="16:44" x14ac:dyDescent="0.35">
      <c r="P216" s="88">
        <v>215</v>
      </c>
      <c r="Q216" s="88">
        <f t="shared" si="64"/>
        <v>3.7524578917878086</v>
      </c>
      <c r="R216" s="88">
        <f t="shared" si="58"/>
        <v>-0.19845744697746195</v>
      </c>
      <c r="S216" s="88">
        <f t="shared" si="59"/>
        <v>6.257339267600881E-2</v>
      </c>
      <c r="U216" s="62">
        <v>215</v>
      </c>
      <c r="V216" s="62">
        <f t="shared" si="65"/>
        <v>3.7524578917878086</v>
      </c>
      <c r="W216" s="62">
        <f t="shared" si="60"/>
        <v>1.2951461995678037</v>
      </c>
      <c r="X216" s="62">
        <f t="shared" si="61"/>
        <v>5.9860673340343729E-2</v>
      </c>
      <c r="Z216" s="89">
        <v>215</v>
      </c>
      <c r="AA216" s="89">
        <f t="shared" si="66"/>
        <v>3.7524578917878086</v>
      </c>
      <c r="AB216" s="89">
        <f t="shared" si="62"/>
        <v>1.4075671810926089</v>
      </c>
      <c r="AC216" s="89">
        <f t="shared" si="63"/>
        <v>0.22041447402098613</v>
      </c>
      <c r="AE216" s="90">
        <v>206</v>
      </c>
      <c r="AF216" s="90">
        <f t="shared" si="71"/>
        <v>3.595378259108319</v>
      </c>
      <c r="AG216" s="90">
        <f t="shared" si="69"/>
        <v>0.81690352527522603</v>
      </c>
      <c r="AH216" s="90">
        <f t="shared" si="70"/>
        <v>0.44994703219433246</v>
      </c>
      <c r="AJ216" s="94">
        <v>215</v>
      </c>
      <c r="AK216" s="94">
        <f t="shared" si="67"/>
        <v>3.7524578917878086</v>
      </c>
      <c r="AL216" s="94">
        <f t="shared" si="54"/>
        <v>0.67023004675059605</v>
      </c>
      <c r="AM216" s="94">
        <f t="shared" si="55"/>
        <v>0.59661778013822508</v>
      </c>
      <c r="AO216" s="95">
        <v>215</v>
      </c>
      <c r="AP216" s="95">
        <f t="shared" si="68"/>
        <v>3.7524578917878086</v>
      </c>
      <c r="AQ216" s="95">
        <f t="shared" si="56"/>
        <v>0.68241837172366526</v>
      </c>
      <c r="AR216" s="95">
        <f t="shared" si="57"/>
        <v>0.86340927062894535</v>
      </c>
    </row>
    <row r="217" spans="16:44" x14ac:dyDescent="0.35">
      <c r="P217" s="88">
        <v>216</v>
      </c>
      <c r="Q217" s="88">
        <f t="shared" si="64"/>
        <v>3.7699111843077517</v>
      </c>
      <c r="R217" s="88">
        <f t="shared" si="58"/>
        <v>-0.20337369729319565</v>
      </c>
      <c r="S217" s="88">
        <f t="shared" si="59"/>
        <v>6.6080119946268112E-2</v>
      </c>
      <c r="U217" s="62">
        <v>216</v>
      </c>
      <c r="V217" s="62">
        <f t="shared" si="65"/>
        <v>3.7699111843077517</v>
      </c>
      <c r="W217" s="62">
        <f t="shared" si="60"/>
        <v>1.2904430814911916</v>
      </c>
      <c r="X217" s="62">
        <f t="shared" si="61"/>
        <v>6.3215374861892382E-2</v>
      </c>
      <c r="Z217" s="89">
        <v>216</v>
      </c>
      <c r="AA217" s="89">
        <f t="shared" si="66"/>
        <v>3.7699111843077517</v>
      </c>
      <c r="AB217" s="89">
        <f t="shared" si="62"/>
        <v>1.4056489909405163</v>
      </c>
      <c r="AC217" s="89">
        <f t="shared" si="63"/>
        <v>0.22178270575938208</v>
      </c>
      <c r="AE217" s="90">
        <v>207</v>
      </c>
      <c r="AF217" s="90">
        <f t="shared" si="71"/>
        <v>3.6128315516282621</v>
      </c>
      <c r="AG217" s="90">
        <f t="shared" si="69"/>
        <v>0.81629437051015774</v>
      </c>
      <c r="AH217" s="90">
        <f t="shared" si="70"/>
        <v>0.45025074555665362</v>
      </c>
      <c r="AJ217" s="94">
        <v>216</v>
      </c>
      <c r="AK217" s="94">
        <f t="shared" si="67"/>
        <v>3.7699111843077517</v>
      </c>
      <c r="AL217" s="94">
        <f t="shared" si="54"/>
        <v>0.6698748263520603</v>
      </c>
      <c r="AM217" s="94">
        <f t="shared" si="55"/>
        <v>0.59687115638607613</v>
      </c>
      <c r="AO217" s="95">
        <v>216</v>
      </c>
      <c r="AP217" s="95">
        <f t="shared" si="68"/>
        <v>3.7699111843077517</v>
      </c>
      <c r="AQ217" s="95">
        <f t="shared" si="56"/>
        <v>0.68206315132512951</v>
      </c>
      <c r="AR217" s="95">
        <f t="shared" si="57"/>
        <v>0.86366264687679639</v>
      </c>
    </row>
    <row r="218" spans="16:44" x14ac:dyDescent="0.35">
      <c r="P218" s="88">
        <v>217</v>
      </c>
      <c r="Q218" s="88">
        <f t="shared" si="64"/>
        <v>3.7873644768276953</v>
      </c>
      <c r="R218" s="88">
        <f t="shared" si="58"/>
        <v>-0.20822799801060873</v>
      </c>
      <c r="S218" s="88">
        <f t="shared" si="59"/>
        <v>6.967211352363667E-2</v>
      </c>
      <c r="U218" s="62">
        <v>217</v>
      </c>
      <c r="V218" s="62">
        <f t="shared" si="65"/>
        <v>3.7873644768276953</v>
      </c>
      <c r="W218" s="62">
        <f t="shared" si="60"/>
        <v>1.2857992273366721</v>
      </c>
      <c r="X218" s="62">
        <f t="shared" si="61"/>
        <v>6.6651646174346102E-2</v>
      </c>
      <c r="Z218" s="89">
        <v>217</v>
      </c>
      <c r="AA218" s="89">
        <f t="shared" si="66"/>
        <v>3.7873644768276953</v>
      </c>
      <c r="AB218" s="89">
        <f t="shared" si="62"/>
        <v>1.4037549718744735</v>
      </c>
      <c r="AC218" s="89">
        <f t="shared" si="63"/>
        <v>0.22318420614361548</v>
      </c>
      <c r="AE218" s="90">
        <v>208</v>
      </c>
      <c r="AF218" s="90">
        <f t="shared" si="71"/>
        <v>3.6302848441482056</v>
      </c>
      <c r="AG218" s="90">
        <f t="shared" si="69"/>
        <v>0.81569060905135038</v>
      </c>
      <c r="AH218" s="90">
        <f t="shared" si="70"/>
        <v>0.45056504387850183</v>
      </c>
      <c r="AJ218" s="94">
        <v>217</v>
      </c>
      <c r="AK218" s="94">
        <f t="shared" si="67"/>
        <v>3.7873644768276953</v>
      </c>
      <c r="AL218" s="94">
        <f t="shared" si="54"/>
        <v>0.6695240820805709</v>
      </c>
      <c r="AM218" s="94">
        <f t="shared" si="55"/>
        <v>0.59713069349426751</v>
      </c>
      <c r="AO218" s="95">
        <v>217</v>
      </c>
      <c r="AP218" s="95">
        <f t="shared" si="68"/>
        <v>3.7873644768276953</v>
      </c>
      <c r="AQ218" s="95">
        <f t="shared" si="56"/>
        <v>0.68171240705364011</v>
      </c>
      <c r="AR218" s="95">
        <f t="shared" si="57"/>
        <v>0.86392218398498777</v>
      </c>
    </row>
    <row r="219" spans="16:44" x14ac:dyDescent="0.35">
      <c r="P219" s="88">
        <v>218</v>
      </c>
      <c r="Q219" s="88">
        <f t="shared" si="64"/>
        <v>3.8048177693476384</v>
      </c>
      <c r="R219" s="88">
        <f t="shared" si="58"/>
        <v>-0.21301887046267773</v>
      </c>
      <c r="S219" s="88">
        <f t="shared" si="59"/>
        <v>7.3348279252074156E-2</v>
      </c>
      <c r="U219" s="62">
        <v>218</v>
      </c>
      <c r="V219" s="62">
        <f t="shared" si="65"/>
        <v>3.8048177693476384</v>
      </c>
      <c r="W219" s="62">
        <f t="shared" si="60"/>
        <v>1.2812160516672073</v>
      </c>
      <c r="X219" s="62">
        <f t="shared" si="61"/>
        <v>7.0168440556174994E-2</v>
      </c>
      <c r="Z219" s="89">
        <v>218</v>
      </c>
      <c r="AA219" s="89">
        <f t="shared" si="66"/>
        <v>3.8048177693476384</v>
      </c>
      <c r="AB219" s="89">
        <f t="shared" si="62"/>
        <v>1.4018857008310361</v>
      </c>
      <c r="AC219" s="89">
        <f t="shared" si="63"/>
        <v>0.22461854826309252</v>
      </c>
      <c r="AE219" s="90">
        <v>209</v>
      </c>
      <c r="AF219" s="90">
        <f t="shared" si="71"/>
        <v>3.6477381366681487</v>
      </c>
      <c r="AG219" s="90">
        <f t="shared" si="69"/>
        <v>0.8150924248103929</v>
      </c>
      <c r="AH219" s="90">
        <f t="shared" si="70"/>
        <v>0.45088983142156353</v>
      </c>
      <c r="AJ219" s="94">
        <v>218</v>
      </c>
      <c r="AK219" s="94">
        <f t="shared" si="67"/>
        <v>3.8048177693476384</v>
      </c>
      <c r="AL219" s="94">
        <f t="shared" si="54"/>
        <v>0.66917792077623073</v>
      </c>
      <c r="AM219" s="94">
        <f t="shared" si="55"/>
        <v>0.59739631240528179</v>
      </c>
      <c r="AO219" s="95">
        <v>218</v>
      </c>
      <c r="AP219" s="95">
        <f t="shared" si="68"/>
        <v>3.8048177693476384</v>
      </c>
      <c r="AQ219" s="95">
        <f t="shared" si="56"/>
        <v>0.68136624574929994</v>
      </c>
      <c r="AR219" s="95">
        <f t="shared" si="57"/>
        <v>0.86418780289600206</v>
      </c>
    </row>
    <row r="220" spans="16:44" x14ac:dyDescent="0.35">
      <c r="P220" s="88">
        <v>219</v>
      </c>
      <c r="Q220" s="88">
        <f t="shared" si="64"/>
        <v>3.8222710618675819</v>
      </c>
      <c r="R220" s="88">
        <f t="shared" si="58"/>
        <v>-0.21774485530324381</v>
      </c>
      <c r="S220" s="88">
        <f t="shared" si="59"/>
        <v>7.710749733588812E-2</v>
      </c>
      <c r="U220" s="62">
        <v>219</v>
      </c>
      <c r="V220" s="62">
        <f t="shared" si="65"/>
        <v>3.8222710618675819</v>
      </c>
      <c r="W220" s="62">
        <f t="shared" si="60"/>
        <v>1.2766949505625038</v>
      </c>
      <c r="X220" s="62">
        <f t="shared" si="61"/>
        <v>7.376468675774267E-2</v>
      </c>
      <c r="Z220" s="89">
        <v>219</v>
      </c>
      <c r="AA220" s="89">
        <f t="shared" si="66"/>
        <v>3.8222710618675819</v>
      </c>
      <c r="AB220" s="89">
        <f t="shared" si="62"/>
        <v>1.400041747208272</v>
      </c>
      <c r="AC220" s="89">
        <f t="shared" si="63"/>
        <v>0.22608529520330894</v>
      </c>
      <c r="AE220" s="90">
        <v>210</v>
      </c>
      <c r="AF220" s="90">
        <f t="shared" si="71"/>
        <v>3.6651914291880923</v>
      </c>
      <c r="AG220" s="90">
        <f t="shared" si="69"/>
        <v>0.81450000000000011</v>
      </c>
      <c r="AH220" s="90">
        <f t="shared" si="70"/>
        <v>0.45122500925240688</v>
      </c>
      <c r="AJ220" s="94">
        <v>219</v>
      </c>
      <c r="AK220" s="94">
        <f t="shared" si="67"/>
        <v>3.8222710618675819</v>
      </c>
      <c r="AL220" s="94">
        <f t="shared" si="54"/>
        <v>0.66883644788312624</v>
      </c>
      <c r="AM220" s="94">
        <f t="shared" si="55"/>
        <v>0.59766793220902559</v>
      </c>
      <c r="AO220" s="95">
        <v>219</v>
      </c>
      <c r="AP220" s="95">
        <f t="shared" si="68"/>
        <v>3.8222710618675819</v>
      </c>
      <c r="AQ220" s="95">
        <f t="shared" si="56"/>
        <v>0.68102477285619545</v>
      </c>
      <c r="AR220" s="95">
        <f t="shared" si="57"/>
        <v>0.86445942269974585</v>
      </c>
    </row>
    <row r="221" spans="16:44" x14ac:dyDescent="0.35">
      <c r="P221" s="88">
        <v>220</v>
      </c>
      <c r="Q221" s="88">
        <f t="shared" si="64"/>
        <v>3.839724354387525</v>
      </c>
      <c r="R221" s="88">
        <f t="shared" si="58"/>
        <v>-0.22240451295154257</v>
      </c>
      <c r="S221" s="88">
        <f t="shared" si="59"/>
        <v>8.0948622680833582E-2</v>
      </c>
      <c r="U221" s="62">
        <v>220</v>
      </c>
      <c r="V221" s="62">
        <f t="shared" si="65"/>
        <v>3.839724354387525</v>
      </c>
      <c r="W221" s="62">
        <f t="shared" si="60"/>
        <v>1.2722373011937556</v>
      </c>
      <c r="X221" s="62">
        <f t="shared" si="61"/>
        <v>7.7439289327618288E-2</v>
      </c>
      <c r="Z221" s="89">
        <v>220</v>
      </c>
      <c r="AA221" s="89">
        <f t="shared" si="66"/>
        <v>3.839724354387525</v>
      </c>
      <c r="AB221" s="89">
        <f t="shared" si="62"/>
        <v>1.3982236726923172</v>
      </c>
      <c r="AC221" s="89">
        <f t="shared" si="63"/>
        <v>0.22758400017893798</v>
      </c>
      <c r="AE221" s="90">
        <v>211</v>
      </c>
      <c r="AF221" s="90">
        <f t="shared" si="71"/>
        <v>3.6826447217080354</v>
      </c>
      <c r="AG221" s="90">
        <f t="shared" si="69"/>
        <v>0.81391351507850795</v>
      </c>
      <c r="AH221" s="90">
        <f t="shared" si="70"/>
        <v>0.45157047527261762</v>
      </c>
      <c r="AJ221" s="94">
        <v>220</v>
      </c>
      <c r="AK221" s="94">
        <f t="shared" si="67"/>
        <v>3.839724354387525</v>
      </c>
      <c r="AL221" s="94">
        <f t="shared" si="54"/>
        <v>0.66849976741720862</v>
      </c>
      <c r="AM221" s="94">
        <f t="shared" si="55"/>
        <v>0.59794547016747546</v>
      </c>
      <c r="AO221" s="95">
        <v>220</v>
      </c>
      <c r="AP221" s="95">
        <f t="shared" si="68"/>
        <v>3.839724354387525</v>
      </c>
      <c r="AQ221" s="95">
        <f t="shared" si="56"/>
        <v>0.68068809239027783</v>
      </c>
      <c r="AR221" s="95">
        <f t="shared" si="57"/>
        <v>0.86473696065819572</v>
      </c>
    </row>
    <row r="222" spans="16:44" x14ac:dyDescent="0.35">
      <c r="P222" s="88">
        <v>221</v>
      </c>
      <c r="Q222" s="88">
        <f t="shared" si="64"/>
        <v>3.8571776469074681</v>
      </c>
      <c r="R222" s="88">
        <f t="shared" si="58"/>
        <v>-0.22699642403071543</v>
      </c>
      <c r="S222" s="88">
        <f t="shared" si="59"/>
        <v>8.4870485242920846E-2</v>
      </c>
      <c r="U222" s="62">
        <v>221</v>
      </c>
      <c r="V222" s="62">
        <f t="shared" si="65"/>
        <v>3.8571776469074681</v>
      </c>
      <c r="W222" s="62">
        <f t="shared" si="60"/>
        <v>1.2678444614041422</v>
      </c>
      <c r="X222" s="62">
        <f t="shared" si="61"/>
        <v>8.1191128946262431E-2</v>
      </c>
      <c r="Z222" s="89">
        <v>221</v>
      </c>
      <c r="AA222" s="89">
        <f t="shared" si="66"/>
        <v>3.8571776469074681</v>
      </c>
      <c r="AB222" s="89">
        <f t="shared" si="62"/>
        <v>1.3964320310862817</v>
      </c>
      <c r="AC222" s="89">
        <f t="shared" si="63"/>
        <v>0.22911420666992577</v>
      </c>
      <c r="AE222" s="90">
        <v>212</v>
      </c>
      <c r="AF222" s="90">
        <f t="shared" si="71"/>
        <v>3.7000980142279785</v>
      </c>
      <c r="AG222" s="90">
        <f t="shared" si="69"/>
        <v>0.81333314869490514</v>
      </c>
      <c r="AH222" s="90">
        <f t="shared" si="70"/>
        <v>0.45192612424989936</v>
      </c>
      <c r="AJ222" s="94">
        <v>221</v>
      </c>
      <c r="AK222" s="94">
        <f t="shared" si="67"/>
        <v>3.8571776469074681</v>
      </c>
      <c r="AL222" s="94">
        <f t="shared" si="54"/>
        <v>0.66816798193460947</v>
      </c>
      <c r="AM222" s="94">
        <f t="shared" si="55"/>
        <v>0.59822884173988056</v>
      </c>
      <c r="AO222" s="95">
        <v>221</v>
      </c>
      <c r="AP222" s="95">
        <f t="shared" si="68"/>
        <v>3.8571776469074681</v>
      </c>
      <c r="AQ222" s="95">
        <f t="shared" si="56"/>
        <v>0.68035630690767868</v>
      </c>
      <c r="AR222" s="95">
        <f t="shared" si="57"/>
        <v>0.86502033223060082</v>
      </c>
    </row>
    <row r="223" spans="16:44" x14ac:dyDescent="0.35">
      <c r="P223" s="88">
        <v>222</v>
      </c>
      <c r="Q223" s="88">
        <f t="shared" si="64"/>
        <v>3.8746309394274117</v>
      </c>
      <c r="R223" s="88">
        <f t="shared" si="58"/>
        <v>-0.23151918980016492</v>
      </c>
      <c r="S223" s="88">
        <f t="shared" si="59"/>
        <v>8.8871890384821572E-2</v>
      </c>
      <c r="U223" s="62">
        <v>222</v>
      </c>
      <c r="V223" s="62">
        <f t="shared" si="65"/>
        <v>3.8746309394274117</v>
      </c>
      <c r="W223" s="62">
        <f t="shared" si="60"/>
        <v>1.263517769295218</v>
      </c>
      <c r="X223" s="62">
        <f t="shared" si="61"/>
        <v>8.5019062766982512E-2</v>
      </c>
      <c r="Z223" s="89">
        <v>222</v>
      </c>
      <c r="AA223" s="89">
        <f t="shared" si="66"/>
        <v>3.8746309394274117</v>
      </c>
      <c r="AB223" s="89">
        <f t="shared" si="62"/>
        <v>1.3946673681415542</v>
      </c>
      <c r="AC223" s="89">
        <f t="shared" si="63"/>
        <v>0.23067544856055178</v>
      </c>
      <c r="AE223" s="90">
        <v>213</v>
      </c>
      <c r="AF223" s="90">
        <f t="shared" si="71"/>
        <v>3.717551306747922</v>
      </c>
      <c r="AG223" s="90">
        <f t="shared" si="69"/>
        <v>0.81275907763441402</v>
      </c>
      <c r="AH223" s="90">
        <f t="shared" si="70"/>
        <v>0.45229184785012844</v>
      </c>
      <c r="AJ223" s="94">
        <v>222</v>
      </c>
      <c r="AK223" s="94">
        <f t="shared" si="67"/>
        <v>3.8746309394274117</v>
      </c>
      <c r="AL223" s="94">
        <f t="shared" si="54"/>
        <v>0.66784119250040075</v>
      </c>
      <c r="AM223" s="94">
        <f t="shared" si="55"/>
        <v>0.59851796060851503</v>
      </c>
      <c r="AO223" s="95">
        <v>222</v>
      </c>
      <c r="AP223" s="95">
        <f t="shared" si="68"/>
        <v>3.8746309394274117</v>
      </c>
      <c r="AQ223" s="95">
        <f t="shared" si="56"/>
        <v>0.68002951747346996</v>
      </c>
      <c r="AR223" s="95">
        <f t="shared" si="57"/>
        <v>0.86530945109923529</v>
      </c>
    </row>
    <row r="224" spans="16:44" x14ac:dyDescent="0.35">
      <c r="P224" s="88">
        <v>223</v>
      </c>
      <c r="Q224" s="88">
        <f t="shared" si="64"/>
        <v>3.8920842319473548</v>
      </c>
      <c r="R224" s="88">
        <f t="shared" si="58"/>
        <v>-0.23597143258162442</v>
      </c>
      <c r="S224" s="88">
        <f t="shared" si="59"/>
        <v>9.2951619239766969E-2</v>
      </c>
      <c r="U224" s="62">
        <v>223</v>
      </c>
      <c r="V224" s="62">
        <f t="shared" si="65"/>
        <v>3.8920842319473548</v>
      </c>
      <c r="W224" s="62">
        <f t="shared" si="60"/>
        <v>1.259258542819313</v>
      </c>
      <c r="X224" s="62">
        <f t="shared" si="61"/>
        <v>8.8921924764054555E-2</v>
      </c>
      <c r="Z224" s="89">
        <v>223</v>
      </c>
      <c r="AA224" s="89">
        <f t="shared" si="66"/>
        <v>3.8920842319473548</v>
      </c>
      <c r="AB224" s="89">
        <f t="shared" si="62"/>
        <v>1.3929302213915629</v>
      </c>
      <c r="AC224" s="89">
        <f t="shared" si="63"/>
        <v>0.23226725028141199</v>
      </c>
      <c r="AE224" s="90">
        <v>214</v>
      </c>
      <c r="AF224" s="90">
        <f t="shared" si="71"/>
        <v>3.7350045992678651</v>
      </c>
      <c r="AG224" s="90">
        <f t="shared" si="69"/>
        <v>0.81219147676464098</v>
      </c>
      <c r="AH224" s="90">
        <f t="shared" si="70"/>
        <v>0.45266753467035337</v>
      </c>
      <c r="AJ224" s="94">
        <v>223</v>
      </c>
      <c r="AK224" s="94">
        <f t="shared" si="67"/>
        <v>3.8920842319473548</v>
      </c>
      <c r="AL224" s="94">
        <f t="shared" si="54"/>
        <v>0.66751949865780968</v>
      </c>
      <c r="AM224" s="94">
        <f t="shared" si="55"/>
        <v>0.59881273870497065</v>
      </c>
      <c r="AO224" s="95">
        <v>223</v>
      </c>
      <c r="AP224" s="95">
        <f t="shared" si="68"/>
        <v>3.8920842319473548</v>
      </c>
      <c r="AQ224" s="95">
        <f t="shared" si="56"/>
        <v>0.67970782363087889</v>
      </c>
      <c r="AR224" s="95">
        <f t="shared" si="57"/>
        <v>0.86560422919569091</v>
      </c>
    </row>
    <row r="225" spans="16:44" x14ac:dyDescent="0.35">
      <c r="P225" s="88">
        <v>224</v>
      </c>
      <c r="Q225" s="88">
        <f t="shared" si="64"/>
        <v>3.9095375244672983</v>
      </c>
      <c r="R225" s="88">
        <f t="shared" si="58"/>
        <v>-0.24035179617881308</v>
      </c>
      <c r="S225" s="88">
        <f t="shared" si="59"/>
        <v>9.7108429082826714E-2</v>
      </c>
      <c r="U225" s="62">
        <v>224</v>
      </c>
      <c r="V225" s="62">
        <f t="shared" si="65"/>
        <v>3.9095375244672983</v>
      </c>
      <c r="W225" s="62">
        <f t="shared" si="60"/>
        <v>1.255068079378072</v>
      </c>
      <c r="X225" s="62">
        <f t="shared" si="61"/>
        <v>9.2898526087906497E-2</v>
      </c>
      <c r="Z225" s="89">
        <v>224</v>
      </c>
      <c r="AA225" s="89">
        <f t="shared" si="66"/>
        <v>3.9095375244672983</v>
      </c>
      <c r="AB225" s="89">
        <f t="shared" si="62"/>
        <v>1.3912211199880355</v>
      </c>
      <c r="AC225" s="89">
        <f t="shared" si="63"/>
        <v>0.2338891269542821</v>
      </c>
      <c r="AE225" s="90">
        <v>215</v>
      </c>
      <c r="AF225" s="90">
        <f t="shared" si="71"/>
        <v>3.7524578917878086</v>
      </c>
      <c r="AG225" s="90">
        <f t="shared" si="69"/>
        <v>0.81163051898230931</v>
      </c>
      <c r="AH225" s="90">
        <f t="shared" si="70"/>
        <v>0.45305307027272929</v>
      </c>
      <c r="AJ225" s="94">
        <v>224</v>
      </c>
      <c r="AK225" s="94">
        <f t="shared" si="67"/>
        <v>3.9095375244672983</v>
      </c>
      <c r="AL225" s="94">
        <f t="shared" si="54"/>
        <v>0.66720299839789721</v>
      </c>
      <c r="AM225" s="94">
        <f t="shared" si="55"/>
        <v>0.59911308623698356</v>
      </c>
      <c r="AO225" s="95">
        <v>224</v>
      </c>
      <c r="AP225" s="95">
        <f t="shared" si="68"/>
        <v>3.9095375244672983</v>
      </c>
      <c r="AQ225" s="95">
        <f t="shared" si="56"/>
        <v>0.67939132337096642</v>
      </c>
      <c r="AR225" s="95">
        <f t="shared" si="57"/>
        <v>0.86590457672770382</v>
      </c>
    </row>
    <row r="226" spans="16:44" x14ac:dyDescent="0.35">
      <c r="P226" s="88">
        <v>225</v>
      </c>
      <c r="Q226" s="88">
        <f t="shared" si="64"/>
        <v>3.9269908169872414</v>
      </c>
      <c r="R226" s="88">
        <f t="shared" si="58"/>
        <v>-0.24465894629054541</v>
      </c>
      <c r="S226" s="88">
        <f t="shared" si="59"/>
        <v>0.10134105370945448</v>
      </c>
      <c r="U226" s="62">
        <v>225</v>
      </c>
      <c r="V226" s="62">
        <f t="shared" si="65"/>
        <v>3.9269908169872414</v>
      </c>
      <c r="W226" s="62">
        <f t="shared" si="60"/>
        <v>1.2509476554272529</v>
      </c>
      <c r="X226" s="62">
        <f t="shared" si="61"/>
        <v>9.6947655427252727E-2</v>
      </c>
      <c r="Z226" s="89">
        <v>225</v>
      </c>
      <c r="AA226" s="89">
        <f t="shared" si="66"/>
        <v>3.9269908169872414</v>
      </c>
      <c r="AB226" s="89">
        <f t="shared" si="62"/>
        <v>1.3895405845398161</v>
      </c>
      <c r="AC226" s="89">
        <f t="shared" si="63"/>
        <v>0.23554058453981608</v>
      </c>
      <c r="AE226" s="90">
        <v>216</v>
      </c>
      <c r="AF226" s="90">
        <f t="shared" si="71"/>
        <v>3.7699111843077517</v>
      </c>
      <c r="AG226" s="90">
        <f t="shared" si="69"/>
        <v>0.81107637516059361</v>
      </c>
      <c r="AH226" s="90">
        <f t="shared" si="70"/>
        <v>0.45344833721937705</v>
      </c>
      <c r="AJ226" s="94">
        <v>225</v>
      </c>
      <c r="AK226" s="94">
        <f t="shared" si="67"/>
        <v>3.9269908169872414</v>
      </c>
      <c r="AL226" s="94">
        <f t="shared" si="54"/>
        <v>0.66689178812970851</v>
      </c>
      <c r="AM226" s="94">
        <f t="shared" si="55"/>
        <v>0.59941891171578621</v>
      </c>
      <c r="AO226" s="95">
        <v>225</v>
      </c>
      <c r="AP226" s="95">
        <f t="shared" si="68"/>
        <v>3.9269908169872414</v>
      </c>
      <c r="AQ226" s="95">
        <f t="shared" si="56"/>
        <v>0.67908011310277772</v>
      </c>
      <c r="AR226" s="95">
        <f t="shared" si="57"/>
        <v>0.86621040220650647</v>
      </c>
    </row>
    <row r="227" spans="16:44" x14ac:dyDescent="0.35">
      <c r="P227" s="88">
        <v>226</v>
      </c>
      <c r="Q227" s="88">
        <f t="shared" si="64"/>
        <v>3.9444441095071849</v>
      </c>
      <c r="R227" s="88">
        <f t="shared" si="58"/>
        <v>-0.24889157091717329</v>
      </c>
      <c r="S227" s="88">
        <f t="shared" si="59"/>
        <v>0.10564820382118695</v>
      </c>
      <c r="U227" s="62">
        <v>226</v>
      </c>
      <c r="V227" s="62">
        <f t="shared" si="65"/>
        <v>3.9444441095071849</v>
      </c>
      <c r="W227" s="62">
        <f t="shared" si="60"/>
        <v>1.2468985260879066</v>
      </c>
      <c r="X227" s="62">
        <f t="shared" si="61"/>
        <v>0.10106807937807191</v>
      </c>
      <c r="Z227" s="89">
        <v>226</v>
      </c>
      <c r="AA227" s="89">
        <f t="shared" si="66"/>
        <v>3.9444441095071849</v>
      </c>
      <c r="AB227" s="89">
        <f t="shared" si="62"/>
        <v>1.3878891269542821</v>
      </c>
      <c r="AC227" s="89">
        <f t="shared" si="63"/>
        <v>0.23722111998803538</v>
      </c>
      <c r="AE227" s="90">
        <v>217</v>
      </c>
      <c r="AF227" s="90">
        <f t="shared" si="71"/>
        <v>3.7873644768276953</v>
      </c>
      <c r="AG227" s="90">
        <f t="shared" si="69"/>
        <v>0.81052921409707024</v>
      </c>
      <c r="AH227" s="90">
        <f t="shared" si="70"/>
        <v>0.45385321510815557</v>
      </c>
      <c r="AJ227" s="94">
        <v>226</v>
      </c>
      <c r="AK227" s="94">
        <f t="shared" si="67"/>
        <v>3.9444441095071849</v>
      </c>
      <c r="AL227" s="94">
        <f t="shared" si="54"/>
        <v>0.66658596265090586</v>
      </c>
      <c r="AM227" s="94">
        <f t="shared" si="55"/>
        <v>0.59973012198397491</v>
      </c>
      <c r="AO227" s="95">
        <v>226</v>
      </c>
      <c r="AP227" s="95">
        <f t="shared" si="68"/>
        <v>3.9444441095071849</v>
      </c>
      <c r="AQ227" s="95">
        <f t="shared" si="56"/>
        <v>0.67877428762397507</v>
      </c>
      <c r="AR227" s="95">
        <f t="shared" si="57"/>
        <v>0.86652161247469517</v>
      </c>
    </row>
    <row r="228" spans="16:44" x14ac:dyDescent="0.35">
      <c r="P228" s="88">
        <v>227</v>
      </c>
      <c r="Q228" s="88">
        <f t="shared" si="64"/>
        <v>3.961897402027128</v>
      </c>
      <c r="R228" s="88">
        <f t="shared" si="58"/>
        <v>-0.25304838076023295</v>
      </c>
      <c r="S228" s="88">
        <f t="shared" si="59"/>
        <v>0.11002856741837547</v>
      </c>
      <c r="U228" s="62">
        <v>227</v>
      </c>
      <c r="V228" s="62">
        <f t="shared" si="65"/>
        <v>3.961897402027128</v>
      </c>
      <c r="W228" s="62">
        <f t="shared" si="60"/>
        <v>1.2429219247640546</v>
      </c>
      <c r="X228" s="62">
        <f t="shared" si="61"/>
        <v>0.10525854281931296</v>
      </c>
      <c r="Z228" s="89">
        <v>227</v>
      </c>
      <c r="AA228" s="89">
        <f t="shared" si="66"/>
        <v>3.961897402027128</v>
      </c>
      <c r="AB228" s="89">
        <f t="shared" si="62"/>
        <v>1.3862672502814122</v>
      </c>
      <c r="AC228" s="89">
        <f t="shared" si="63"/>
        <v>0.2389302213915627</v>
      </c>
      <c r="AE228" s="90">
        <v>218</v>
      </c>
      <c r="AF228" s="90">
        <f t="shared" si="71"/>
        <v>3.8048177693476384</v>
      </c>
      <c r="AG228" s="90">
        <f t="shared" si="69"/>
        <v>0.80998920246229944</v>
      </c>
      <c r="AH228" s="90">
        <f t="shared" si="70"/>
        <v>0.45426758060933781</v>
      </c>
      <c r="AJ228" s="94">
        <v>227</v>
      </c>
      <c r="AK228" s="94">
        <f t="shared" si="67"/>
        <v>3.961897402027128</v>
      </c>
      <c r="AL228" s="94">
        <f t="shared" si="54"/>
        <v>0.66628561511889295</v>
      </c>
      <c r="AM228" s="94">
        <f t="shared" si="55"/>
        <v>0.60004662224388738</v>
      </c>
      <c r="AO228" s="95">
        <v>227</v>
      </c>
      <c r="AP228" s="95">
        <f t="shared" si="68"/>
        <v>3.961897402027128</v>
      </c>
      <c r="AQ228" s="95">
        <f t="shared" si="56"/>
        <v>0.67847394009196216</v>
      </c>
      <c r="AR228" s="95">
        <f t="shared" si="57"/>
        <v>0.86683811273460765</v>
      </c>
    </row>
    <row r="229" spans="16:44" x14ac:dyDescent="0.35">
      <c r="P229" s="88">
        <v>228</v>
      </c>
      <c r="Q229" s="88">
        <f t="shared" si="64"/>
        <v>3.9793506945470716</v>
      </c>
      <c r="R229" s="88">
        <f t="shared" si="58"/>
        <v>-0.2571281096151784</v>
      </c>
      <c r="S229" s="88">
        <f t="shared" si="59"/>
        <v>0.11448081019983508</v>
      </c>
      <c r="U229" s="62">
        <v>228</v>
      </c>
      <c r="V229" s="62">
        <f t="shared" si="65"/>
        <v>3.9793506945470716</v>
      </c>
      <c r="W229" s="62">
        <f t="shared" si="60"/>
        <v>1.2390190627669826</v>
      </c>
      <c r="X229" s="62">
        <f t="shared" si="61"/>
        <v>0.10951776929521798</v>
      </c>
      <c r="Z229" s="89">
        <v>228</v>
      </c>
      <c r="AA229" s="89">
        <f t="shared" si="66"/>
        <v>3.9793506945470716</v>
      </c>
      <c r="AB229" s="89">
        <f t="shared" si="62"/>
        <v>1.3846754485605519</v>
      </c>
      <c r="AC229" s="89">
        <f t="shared" si="63"/>
        <v>0.24066736814155415</v>
      </c>
      <c r="AE229" s="90">
        <v>219</v>
      </c>
      <c r="AF229" s="90">
        <f t="shared" si="71"/>
        <v>3.8222710618675819</v>
      </c>
      <c r="AG229" s="90">
        <f t="shared" si="69"/>
        <v>0.80945650474905639</v>
      </c>
      <c r="AH229" s="90">
        <f t="shared" si="70"/>
        <v>0.4546913075031781</v>
      </c>
      <c r="AJ229" s="94">
        <v>228</v>
      </c>
      <c r="AK229" s="94">
        <f t="shared" si="67"/>
        <v>3.9793506945470716</v>
      </c>
      <c r="AL229" s="94">
        <f t="shared" si="54"/>
        <v>0.66599083702243733</v>
      </c>
      <c r="AM229" s="94">
        <f t="shared" si="55"/>
        <v>0.60036831608647845</v>
      </c>
      <c r="AO229" s="95">
        <v>228</v>
      </c>
      <c r="AP229" s="95">
        <f t="shared" si="68"/>
        <v>3.9793506945470716</v>
      </c>
      <c r="AQ229" s="95">
        <f t="shared" si="56"/>
        <v>0.67817916199550654</v>
      </c>
      <c r="AR229" s="95">
        <f t="shared" si="57"/>
        <v>0.86715980657719871</v>
      </c>
    </row>
    <row r="230" spans="16:44" x14ac:dyDescent="0.35">
      <c r="P230" s="88">
        <v>229</v>
      </c>
      <c r="Q230" s="88">
        <f t="shared" si="64"/>
        <v>3.9968039870670147</v>
      </c>
      <c r="R230" s="88">
        <f t="shared" si="58"/>
        <v>-0.26112951475707907</v>
      </c>
      <c r="S230" s="88">
        <f t="shared" si="59"/>
        <v>0.11900357596928449</v>
      </c>
      <c r="U230" s="62">
        <v>229</v>
      </c>
      <c r="V230" s="62">
        <f t="shared" si="65"/>
        <v>3.9968039870670147</v>
      </c>
      <c r="W230" s="62">
        <f t="shared" si="60"/>
        <v>1.2351911289462625</v>
      </c>
      <c r="X230" s="62">
        <f t="shared" si="61"/>
        <v>0.11384446140414209</v>
      </c>
      <c r="Z230" s="89">
        <v>229</v>
      </c>
      <c r="AA230" s="89">
        <f t="shared" si="66"/>
        <v>3.9968039870670147</v>
      </c>
      <c r="AB230" s="89">
        <f t="shared" si="62"/>
        <v>1.3831142066699258</v>
      </c>
      <c r="AC230" s="89">
        <f t="shared" si="63"/>
        <v>0.24243203108628153</v>
      </c>
      <c r="AE230" s="90">
        <v>220</v>
      </c>
      <c r="AF230" s="90">
        <f t="shared" si="71"/>
        <v>3.839724354387525</v>
      </c>
      <c r="AG230" s="90">
        <f t="shared" si="69"/>
        <v>0.80893128322222507</v>
      </c>
      <c r="AH230" s="90">
        <f t="shared" si="70"/>
        <v>0.45512426671835982</v>
      </c>
      <c r="AJ230" s="94">
        <v>229</v>
      </c>
      <c r="AK230" s="94">
        <f t="shared" si="67"/>
        <v>3.9968039870670147</v>
      </c>
      <c r="AL230" s="94">
        <f t="shared" si="54"/>
        <v>0.66570171815380286</v>
      </c>
      <c r="AM230" s="94">
        <f t="shared" si="55"/>
        <v>0.60069510552068717</v>
      </c>
      <c r="AO230" s="95">
        <v>229</v>
      </c>
      <c r="AP230" s="95">
        <f t="shared" si="68"/>
        <v>3.9968039870670147</v>
      </c>
      <c r="AQ230" s="95">
        <f t="shared" si="56"/>
        <v>0.67789004312687207</v>
      </c>
      <c r="AR230" s="95">
        <f t="shared" si="57"/>
        <v>0.86748659601140743</v>
      </c>
    </row>
    <row r="231" spans="16:44" x14ac:dyDescent="0.35">
      <c r="P231" s="88">
        <v>230</v>
      </c>
      <c r="Q231" s="88">
        <f t="shared" si="64"/>
        <v>4.0142572795869578</v>
      </c>
      <c r="R231" s="88">
        <f t="shared" si="58"/>
        <v>-0.26505137731916634</v>
      </c>
      <c r="S231" s="88">
        <f t="shared" si="59"/>
        <v>0.12359548704845733</v>
      </c>
      <c r="U231" s="62">
        <v>230</v>
      </c>
      <c r="V231" s="62">
        <f t="shared" si="65"/>
        <v>4.0142572795869578</v>
      </c>
      <c r="W231" s="62">
        <f t="shared" si="60"/>
        <v>1.2314392893276185</v>
      </c>
      <c r="X231" s="62">
        <f t="shared" si="61"/>
        <v>0.11823730119375545</v>
      </c>
      <c r="Z231" s="89">
        <v>230</v>
      </c>
      <c r="AA231" s="89">
        <f t="shared" si="66"/>
        <v>4.0142572795869578</v>
      </c>
      <c r="AB231" s="89">
        <f t="shared" si="62"/>
        <v>1.3815840001789381</v>
      </c>
      <c r="AC231" s="89">
        <f t="shared" si="63"/>
        <v>0.24422367269231718</v>
      </c>
      <c r="AE231" s="90">
        <v>221</v>
      </c>
      <c r="AF231" s="90">
        <f t="shared" si="71"/>
        <v>3.8571776469074681</v>
      </c>
      <c r="AG231" s="90">
        <f t="shared" si="69"/>
        <v>0.80841369786937034</v>
      </c>
      <c r="AH231" s="90">
        <f t="shared" si="70"/>
        <v>0.45556632637131189</v>
      </c>
      <c r="AJ231" s="94">
        <v>230</v>
      </c>
      <c r="AK231" s="94">
        <f t="shared" si="67"/>
        <v>4.0142572795869578</v>
      </c>
      <c r="AL231" s="94">
        <f t="shared" si="54"/>
        <v>0.66541834658139776</v>
      </c>
      <c r="AM231" s="94">
        <f t="shared" si="55"/>
        <v>0.60102689100328632</v>
      </c>
      <c r="AO231" s="95">
        <v>230</v>
      </c>
      <c r="AP231" s="95">
        <f t="shared" si="68"/>
        <v>4.0142572795869578</v>
      </c>
      <c r="AQ231" s="95">
        <f t="shared" si="56"/>
        <v>0.67760667155446697</v>
      </c>
      <c r="AR231" s="95">
        <f t="shared" si="57"/>
        <v>0.86781838149400659</v>
      </c>
    </row>
    <row r="232" spans="16:44" x14ac:dyDescent="0.35">
      <c r="P232" s="88">
        <v>231</v>
      </c>
      <c r="Q232" s="88">
        <f t="shared" si="64"/>
        <v>4.0317105721069009</v>
      </c>
      <c r="R232" s="88">
        <f t="shared" si="58"/>
        <v>-0.2688925026641118</v>
      </c>
      <c r="S232" s="88">
        <f t="shared" si="59"/>
        <v>0.12825514469675611</v>
      </c>
      <c r="U232" s="62">
        <v>231</v>
      </c>
      <c r="V232" s="62">
        <f t="shared" si="65"/>
        <v>4.0317105721069009</v>
      </c>
      <c r="W232" s="62">
        <f t="shared" si="60"/>
        <v>1.2277646867577428</v>
      </c>
      <c r="X232" s="62">
        <f t="shared" si="61"/>
        <v>0.12269495056250368</v>
      </c>
      <c r="Z232" s="89">
        <v>231</v>
      </c>
      <c r="AA232" s="89">
        <f t="shared" si="66"/>
        <v>4.0317105721069009</v>
      </c>
      <c r="AB232" s="89">
        <f t="shared" si="62"/>
        <v>1.3800852952033091</v>
      </c>
      <c r="AC232" s="89">
        <f t="shared" si="63"/>
        <v>0.2460417472082719</v>
      </c>
      <c r="AE232" s="90">
        <v>222</v>
      </c>
      <c r="AF232" s="90">
        <f t="shared" si="71"/>
        <v>3.8746309394274117</v>
      </c>
      <c r="AG232" s="90">
        <f t="shared" si="69"/>
        <v>0.8079039063520046</v>
      </c>
      <c r="AH232" s="90">
        <f t="shared" si="70"/>
        <v>0.45601735180638159</v>
      </c>
      <c r="AJ232" s="94">
        <v>231</v>
      </c>
      <c r="AK232" s="94">
        <f t="shared" si="67"/>
        <v>4.0317105721069009</v>
      </c>
      <c r="AL232" s="94">
        <f t="shared" si="54"/>
        <v>0.66514080862294789</v>
      </c>
      <c r="AM232" s="94">
        <f t="shared" si="55"/>
        <v>0.60136357146920394</v>
      </c>
      <c r="AO232" s="95">
        <v>231</v>
      </c>
      <c r="AP232" s="95">
        <f t="shared" si="68"/>
        <v>4.0317105721069009</v>
      </c>
      <c r="AQ232" s="95">
        <f t="shared" si="56"/>
        <v>0.6773291335960171</v>
      </c>
      <c r="AR232" s="95">
        <f t="shared" si="57"/>
        <v>0.8681550619599242</v>
      </c>
    </row>
    <row r="233" spans="16:44" x14ac:dyDescent="0.35">
      <c r="P233" s="88">
        <v>232</v>
      </c>
      <c r="Q233" s="88">
        <f t="shared" si="64"/>
        <v>4.0491638646268449</v>
      </c>
      <c r="R233" s="88">
        <f t="shared" si="58"/>
        <v>-0.27265172074792582</v>
      </c>
      <c r="S233" s="88">
        <f t="shared" si="59"/>
        <v>0.1329811295373223</v>
      </c>
      <c r="U233" s="62">
        <v>232</v>
      </c>
      <c r="V233" s="62">
        <f t="shared" si="65"/>
        <v>4.0491638646268449</v>
      </c>
      <c r="W233" s="62">
        <f t="shared" si="60"/>
        <v>1.224168440556175</v>
      </c>
      <c r="X233" s="62">
        <f t="shared" si="61"/>
        <v>0.12721605166720718</v>
      </c>
      <c r="Z233" s="89">
        <v>232</v>
      </c>
      <c r="AA233" s="89">
        <f t="shared" si="66"/>
        <v>4.0491638646268449</v>
      </c>
      <c r="AB233" s="89">
        <f t="shared" si="62"/>
        <v>1.3786185482630926</v>
      </c>
      <c r="AC233" s="89">
        <f t="shared" si="63"/>
        <v>0.24788570083103617</v>
      </c>
      <c r="AE233" s="90">
        <v>223</v>
      </c>
      <c r="AF233" s="90">
        <f t="shared" si="71"/>
        <v>3.8920842319473548</v>
      </c>
      <c r="AG233" s="90">
        <f t="shared" si="69"/>
        <v>0.80740206395756264</v>
      </c>
      <c r="AH233" s="90">
        <f t="shared" si="70"/>
        <v>0.45647720563685235</v>
      </c>
      <c r="AJ233" s="94">
        <v>232</v>
      </c>
      <c r="AK233" s="94">
        <f t="shared" si="67"/>
        <v>4.0491638646268449</v>
      </c>
      <c r="AL233" s="94">
        <f t="shared" si="54"/>
        <v>0.66486918881920409</v>
      </c>
      <c r="AM233" s="94">
        <f t="shared" si="55"/>
        <v>0.60170504436230843</v>
      </c>
      <c r="AO233" s="95">
        <v>232</v>
      </c>
      <c r="AP233" s="95">
        <f t="shared" si="68"/>
        <v>4.0491638646268449</v>
      </c>
      <c r="AQ233" s="95">
        <f t="shared" si="56"/>
        <v>0.6770575137922733</v>
      </c>
      <c r="AR233" s="95">
        <f t="shared" si="57"/>
        <v>0.86849653485302869</v>
      </c>
    </row>
    <row r="234" spans="16:44" x14ac:dyDescent="0.35">
      <c r="P234" s="88">
        <v>233</v>
      </c>
      <c r="Q234" s="88">
        <f t="shared" si="64"/>
        <v>4.066617157146788</v>
      </c>
      <c r="R234" s="88">
        <f t="shared" si="58"/>
        <v>-0.2763278864763633</v>
      </c>
      <c r="S234" s="88">
        <f t="shared" si="59"/>
        <v>0.1377720019893913</v>
      </c>
      <c r="U234" s="62">
        <v>233</v>
      </c>
      <c r="V234" s="62">
        <f t="shared" si="65"/>
        <v>4.066617157146788</v>
      </c>
      <c r="W234" s="62">
        <f t="shared" si="60"/>
        <v>1.2206516461743462</v>
      </c>
      <c r="X234" s="62">
        <f t="shared" si="61"/>
        <v>0.13179922733667204</v>
      </c>
      <c r="Z234" s="89">
        <v>233</v>
      </c>
      <c r="AA234" s="89">
        <f t="shared" si="66"/>
        <v>4.066617157146788</v>
      </c>
      <c r="AB234" s="89">
        <f t="shared" si="62"/>
        <v>1.3771842061436155</v>
      </c>
      <c r="AC234" s="89">
        <f t="shared" si="63"/>
        <v>0.24975497187447349</v>
      </c>
      <c r="AE234" s="90">
        <v>224</v>
      </c>
      <c r="AF234" s="90">
        <f t="shared" si="71"/>
        <v>3.9095375244672983</v>
      </c>
      <c r="AG234" s="90">
        <f t="shared" si="69"/>
        <v>0.80690832355209918</v>
      </c>
      <c r="AH234" s="90">
        <f t="shared" si="70"/>
        <v>0.45694574778679259</v>
      </c>
      <c r="AJ234" s="94">
        <v>233</v>
      </c>
      <c r="AK234" s="94">
        <f t="shared" si="67"/>
        <v>4.066617157146788</v>
      </c>
      <c r="AL234" s="94">
        <f t="shared" si="54"/>
        <v>0.66460356990818981</v>
      </c>
      <c r="AM234" s="94">
        <f t="shared" si="55"/>
        <v>0.6020512056666486</v>
      </c>
      <c r="AO234" s="95">
        <v>233</v>
      </c>
      <c r="AP234" s="95">
        <f t="shared" si="68"/>
        <v>4.066617157146788</v>
      </c>
      <c r="AQ234" s="95">
        <f t="shared" si="56"/>
        <v>0.67679189488125902</v>
      </c>
      <c r="AR234" s="95">
        <f t="shared" si="57"/>
        <v>0.86884269615736887</v>
      </c>
    </row>
    <row r="235" spans="16:44" x14ac:dyDescent="0.35">
      <c r="P235" s="88">
        <v>234</v>
      </c>
      <c r="Q235" s="88">
        <f t="shared" si="64"/>
        <v>4.0840704496667311</v>
      </c>
      <c r="R235" s="88">
        <f t="shared" si="58"/>
        <v>-0.27991988005373175</v>
      </c>
      <c r="S235" s="88">
        <f t="shared" si="59"/>
        <v>0.14262630270680424</v>
      </c>
      <c r="U235" s="62">
        <v>234</v>
      </c>
      <c r="V235" s="62">
        <f t="shared" si="65"/>
        <v>4.0840704496667311</v>
      </c>
      <c r="W235" s="62">
        <f t="shared" si="60"/>
        <v>1.2172153748618926</v>
      </c>
      <c r="X235" s="62">
        <f t="shared" si="61"/>
        <v>0.13644308149119136</v>
      </c>
      <c r="Z235" s="89">
        <v>234</v>
      </c>
      <c r="AA235" s="89">
        <f t="shared" si="66"/>
        <v>4.0840704496667311</v>
      </c>
      <c r="AB235" s="89">
        <f t="shared" si="62"/>
        <v>1.3757827057593821</v>
      </c>
      <c r="AC235" s="89">
        <f t="shared" si="63"/>
        <v>0.25164899094051613</v>
      </c>
      <c r="AE235" s="90">
        <v>225</v>
      </c>
      <c r="AF235" s="90">
        <f t="shared" si="71"/>
        <v>3.9269908169872414</v>
      </c>
      <c r="AG235" s="90">
        <f t="shared" si="69"/>
        <v>0.80642283553372474</v>
      </c>
      <c r="AH235" s="90">
        <f t="shared" si="70"/>
        <v>0.45742283553372465</v>
      </c>
      <c r="AJ235" s="94">
        <v>234</v>
      </c>
      <c r="AK235" s="94">
        <f t="shared" si="67"/>
        <v>4.0840704496667311</v>
      </c>
      <c r="AL235" s="94">
        <f t="shared" si="54"/>
        <v>0.66434403279999843</v>
      </c>
      <c r="AM235" s="94">
        <f t="shared" si="55"/>
        <v>0.602401949938138</v>
      </c>
      <c r="AO235" s="95">
        <v>234</v>
      </c>
      <c r="AP235" s="95">
        <f t="shared" si="68"/>
        <v>4.0840704496667311</v>
      </c>
      <c r="AQ235" s="95">
        <f t="shared" si="56"/>
        <v>0.67653235777306764</v>
      </c>
      <c r="AR235" s="95">
        <f t="shared" si="57"/>
        <v>0.86919344042885827</v>
      </c>
    </row>
    <row r="236" spans="16:44" x14ac:dyDescent="0.35">
      <c r="P236" s="88">
        <v>235</v>
      </c>
      <c r="Q236" s="88">
        <f t="shared" si="64"/>
        <v>4.1015237421866741</v>
      </c>
      <c r="R236" s="88">
        <f t="shared" si="58"/>
        <v>-0.28342660732399105</v>
      </c>
      <c r="S236" s="88">
        <f t="shared" si="59"/>
        <v>0.14754255302253794</v>
      </c>
      <c r="U236" s="62">
        <v>235</v>
      </c>
      <c r="V236" s="62">
        <f t="shared" si="65"/>
        <v>4.1015237421866741</v>
      </c>
      <c r="W236" s="62">
        <f t="shared" si="60"/>
        <v>1.2138606733403439</v>
      </c>
      <c r="X236" s="62">
        <f t="shared" si="61"/>
        <v>0.14114619956780367</v>
      </c>
      <c r="Z236" s="89">
        <v>235</v>
      </c>
      <c r="AA236" s="89">
        <f t="shared" si="66"/>
        <v>4.1015237421866741</v>
      </c>
      <c r="AB236" s="89">
        <f t="shared" si="62"/>
        <v>1.3744144740209863</v>
      </c>
      <c r="AC236" s="89">
        <f t="shared" si="63"/>
        <v>0.25356718109260878</v>
      </c>
      <c r="AE236" s="90">
        <v>226</v>
      </c>
      <c r="AF236" s="90">
        <f t="shared" si="71"/>
        <v>3.9444441095071849</v>
      </c>
      <c r="AG236" s="90">
        <f t="shared" si="69"/>
        <v>0.80594574778679262</v>
      </c>
      <c r="AH236" s="90">
        <f t="shared" si="70"/>
        <v>0.45790832355209909</v>
      </c>
      <c r="AJ236" s="94">
        <v>235</v>
      </c>
      <c r="AK236" s="94">
        <f t="shared" si="67"/>
        <v>4.1015237421866741</v>
      </c>
      <c r="AL236" s="94">
        <f t="shared" si="54"/>
        <v>0.66409065655214738</v>
      </c>
      <c r="AM236" s="94">
        <f t="shared" si="55"/>
        <v>0.60275717033667375</v>
      </c>
      <c r="AO236" s="95">
        <v>235</v>
      </c>
      <c r="AP236" s="95">
        <f t="shared" si="68"/>
        <v>4.1015237421866741</v>
      </c>
      <c r="AQ236" s="95">
        <f t="shared" si="56"/>
        <v>0.67627898152521659</v>
      </c>
      <c r="AR236" s="95">
        <f t="shared" si="57"/>
        <v>0.86954866082739402</v>
      </c>
    </row>
    <row r="237" spans="16:44" x14ac:dyDescent="0.35">
      <c r="P237" s="88">
        <v>236</v>
      </c>
      <c r="Q237" s="88">
        <f t="shared" si="64"/>
        <v>4.1189770347066181</v>
      </c>
      <c r="R237" s="88">
        <f t="shared" si="58"/>
        <v>-0.28684700010404446</v>
      </c>
      <c r="S237" s="88">
        <f t="shared" si="59"/>
        <v>0.15251925539912167</v>
      </c>
      <c r="U237" s="62">
        <v>236</v>
      </c>
      <c r="V237" s="62">
        <f t="shared" si="65"/>
        <v>4.1189770347066181</v>
      </c>
      <c r="W237" s="62">
        <f t="shared" si="60"/>
        <v>1.2105885634842812</v>
      </c>
      <c r="X237" s="62">
        <f t="shared" si="61"/>
        <v>0.1459071489511829</v>
      </c>
      <c r="Z237" s="89">
        <v>236</v>
      </c>
      <c r="AA237" s="89">
        <f t="shared" si="66"/>
        <v>4.1189770347066181</v>
      </c>
      <c r="AB237" s="89">
        <f t="shared" si="62"/>
        <v>1.3730799277050694</v>
      </c>
      <c r="AC237" s="89">
        <f t="shared" si="63"/>
        <v>0.25550895803144924</v>
      </c>
      <c r="AE237" s="90">
        <v>227</v>
      </c>
      <c r="AF237" s="90">
        <f t="shared" si="71"/>
        <v>3.961897402027128</v>
      </c>
      <c r="AG237" s="90">
        <f t="shared" si="69"/>
        <v>0.80547720563685243</v>
      </c>
      <c r="AH237" s="90">
        <f t="shared" si="70"/>
        <v>0.45840206395756256</v>
      </c>
      <c r="AJ237" s="94">
        <v>236</v>
      </c>
      <c r="AK237" s="94">
        <f t="shared" si="67"/>
        <v>4.1189770347066181</v>
      </c>
      <c r="AL237" s="94">
        <f t="shared" si="54"/>
        <v>0.66384351834549615</v>
      </c>
      <c r="AM237" s="94">
        <f t="shared" si="55"/>
        <v>0.6031167586586812</v>
      </c>
      <c r="AO237" s="95">
        <v>236</v>
      </c>
      <c r="AP237" s="95">
        <f t="shared" si="68"/>
        <v>4.1189770347066181</v>
      </c>
      <c r="AQ237" s="95">
        <f t="shared" si="56"/>
        <v>0.67603184331856536</v>
      </c>
      <c r="AR237" s="95">
        <f t="shared" si="57"/>
        <v>0.86990824914940146</v>
      </c>
    </row>
    <row r="238" spans="16:44" x14ac:dyDescent="0.35">
      <c r="P238" s="88">
        <v>237</v>
      </c>
      <c r="Q238" s="88">
        <f t="shared" si="64"/>
        <v>4.1364303272265612</v>
      </c>
      <c r="R238" s="88">
        <f t="shared" si="58"/>
        <v>-0.29018001650911668</v>
      </c>
      <c r="S238" s="88">
        <f t="shared" si="59"/>
        <v>0.15755489388480065</v>
      </c>
      <c r="U238" s="62">
        <v>237</v>
      </c>
      <c r="V238" s="62">
        <f t="shared" si="65"/>
        <v>4.1364303272265612</v>
      </c>
      <c r="W238" s="62">
        <f t="shared" si="60"/>
        <v>1.2074000420100648</v>
      </c>
      <c r="X238" s="62">
        <f t="shared" si="61"/>
        <v>0.15072447941002609</v>
      </c>
      <c r="Z238" s="89">
        <v>237</v>
      </c>
      <c r="AA238" s="89">
        <f t="shared" si="66"/>
        <v>4.1364303272265612</v>
      </c>
      <c r="AB238" s="89">
        <f t="shared" si="62"/>
        <v>1.3717794733273678</v>
      </c>
      <c r="AC238" s="89">
        <f t="shared" si="63"/>
        <v>0.25747373027297138</v>
      </c>
      <c r="AE238" s="90">
        <v>228</v>
      </c>
      <c r="AF238" s="90">
        <f t="shared" si="71"/>
        <v>3.9793506945470716</v>
      </c>
      <c r="AG238" s="90">
        <f t="shared" si="69"/>
        <v>0.80501735180638168</v>
      </c>
      <c r="AH238" s="90">
        <f t="shared" si="70"/>
        <v>0.45890390635200451</v>
      </c>
      <c r="AJ238" s="94">
        <v>237</v>
      </c>
      <c r="AK238" s="94">
        <f t="shared" si="67"/>
        <v>4.1364303272265612</v>
      </c>
      <c r="AL238" s="94">
        <f t="shared" si="54"/>
        <v>0.66360269346073653</v>
      </c>
      <c r="AM238" s="94">
        <f t="shared" si="55"/>
        <v>0.6034806053700742</v>
      </c>
      <c r="AO238" s="95">
        <v>237</v>
      </c>
      <c r="AP238" s="95">
        <f t="shared" si="68"/>
        <v>4.1364303272265612</v>
      </c>
      <c r="AQ238" s="95">
        <f t="shared" si="56"/>
        <v>0.67579101843380573</v>
      </c>
      <c r="AR238" s="95">
        <f t="shared" si="57"/>
        <v>0.87027209586079446</v>
      </c>
    </row>
    <row r="239" spans="16:44" x14ac:dyDescent="0.35">
      <c r="P239" s="88">
        <v>238</v>
      </c>
      <c r="Q239" s="88">
        <f t="shared" si="64"/>
        <v>4.1538836197465043</v>
      </c>
      <c r="R239" s="88">
        <f t="shared" si="58"/>
        <v>-0.29342464127012335</v>
      </c>
      <c r="S239" s="88">
        <f t="shared" si="59"/>
        <v>0.16264793457531104</v>
      </c>
      <c r="U239" s="62">
        <v>238</v>
      </c>
      <c r="V239" s="62">
        <f t="shared" si="65"/>
        <v>4.1538836197465043</v>
      </c>
      <c r="W239" s="62">
        <f t="shared" si="60"/>
        <v>1.2042960801722231</v>
      </c>
      <c r="X239" s="62">
        <f t="shared" si="61"/>
        <v>0.15559672353880916</v>
      </c>
      <c r="Z239" s="89">
        <v>238</v>
      </c>
      <c r="AA239" s="89">
        <f t="shared" si="66"/>
        <v>4.1538836197465043</v>
      </c>
      <c r="AB239" s="89">
        <f t="shared" si="62"/>
        <v>1.3705135070188825</v>
      </c>
      <c r="AC239" s="89">
        <f t="shared" si="63"/>
        <v>0.25946089932851735</v>
      </c>
      <c r="AE239" s="90">
        <v>229</v>
      </c>
      <c r="AF239" s="90">
        <f t="shared" si="71"/>
        <v>3.9968039870670147</v>
      </c>
      <c r="AG239" s="90">
        <f t="shared" si="69"/>
        <v>0.80456632637131198</v>
      </c>
      <c r="AH239" s="90">
        <f t="shared" si="70"/>
        <v>0.4594136978693702</v>
      </c>
      <c r="AJ239" s="94">
        <v>238</v>
      </c>
      <c r="AK239" s="94">
        <f t="shared" si="67"/>
        <v>4.1538836197465043</v>
      </c>
      <c r="AL239" s="94">
        <f t="shared" si="54"/>
        <v>0.6633682552554615</v>
      </c>
      <c r="AM239" s="94">
        <f t="shared" si="55"/>
        <v>0.60384859963961979</v>
      </c>
      <c r="AO239" s="95">
        <v>238</v>
      </c>
      <c r="AP239" s="95">
        <f t="shared" si="68"/>
        <v>4.1538836197465043</v>
      </c>
      <c r="AQ239" s="95">
        <f t="shared" si="56"/>
        <v>0.67555658022853071</v>
      </c>
      <c r="AR239" s="95">
        <f t="shared" si="57"/>
        <v>0.87064009013034005</v>
      </c>
    </row>
    <row r="240" spans="16:44" x14ac:dyDescent="0.35">
      <c r="P240" s="88">
        <v>239</v>
      </c>
      <c r="Q240" s="88">
        <f t="shared" si="64"/>
        <v>4.1713369122664474</v>
      </c>
      <c r="R240" s="88">
        <f t="shared" si="58"/>
        <v>-0.29657988604293078</v>
      </c>
      <c r="S240" s="88">
        <f t="shared" si="59"/>
        <v>0.16779682608112115</v>
      </c>
      <c r="U240" s="62">
        <v>239</v>
      </c>
      <c r="V240" s="62">
        <f t="shared" si="65"/>
        <v>4.1713369122664474</v>
      </c>
      <c r="W240" s="62">
        <f t="shared" si="60"/>
        <v>1.201277623467601</v>
      </c>
      <c r="X240" s="62">
        <f t="shared" si="61"/>
        <v>0.16052239720477196</v>
      </c>
      <c r="Z240" s="89">
        <v>239</v>
      </c>
      <c r="AA240" s="89">
        <f t="shared" si="66"/>
        <v>4.1713369122664474</v>
      </c>
      <c r="AB240" s="89">
        <f t="shared" si="62"/>
        <v>1.3692824144052149</v>
      </c>
      <c r="AC240" s="89">
        <f t="shared" si="63"/>
        <v>0.26146985988714266</v>
      </c>
      <c r="AE240" s="90">
        <v>230</v>
      </c>
      <c r="AF240" s="90">
        <f t="shared" si="71"/>
        <v>4.0142572795869578</v>
      </c>
      <c r="AG240" s="90">
        <f t="shared" si="69"/>
        <v>0.8041242667183599</v>
      </c>
      <c r="AH240" s="90">
        <f t="shared" si="70"/>
        <v>0.45993128322222493</v>
      </c>
      <c r="AJ240" s="94">
        <v>239</v>
      </c>
      <c r="AK240" s="94">
        <f t="shared" si="67"/>
        <v>4.1713369122664474</v>
      </c>
      <c r="AL240" s="94">
        <f t="shared" si="54"/>
        <v>0.66314027514181939</v>
      </c>
      <c r="AM240" s="94">
        <f t="shared" si="55"/>
        <v>0.60422062937269849</v>
      </c>
      <c r="AO240" s="95">
        <v>239</v>
      </c>
      <c r="AP240" s="95">
        <f t="shared" si="68"/>
        <v>4.1713369122664474</v>
      </c>
      <c r="AQ240" s="95">
        <f t="shared" si="56"/>
        <v>0.6753286001148886</v>
      </c>
      <c r="AR240" s="95">
        <f t="shared" si="57"/>
        <v>0.87101211986341875</v>
      </c>
    </row>
    <row r="241" spans="16:44" x14ac:dyDescent="0.35">
      <c r="P241" s="88">
        <v>240</v>
      </c>
      <c r="Q241" s="88">
        <f t="shared" si="64"/>
        <v>4.1887902047863905</v>
      </c>
      <c r="R241" s="88">
        <f t="shared" si="58"/>
        <v>-0.29964478970941566</v>
      </c>
      <c r="S241" s="88">
        <f t="shared" si="59"/>
        <v>0.17299999999999982</v>
      </c>
      <c r="U241" s="62">
        <v>240</v>
      </c>
      <c r="V241" s="62">
        <f t="shared" si="65"/>
        <v>4.1887902047863905</v>
      </c>
      <c r="W241" s="62">
        <f t="shared" si="60"/>
        <v>1.1983455913473509</v>
      </c>
      <c r="X241" s="62">
        <f t="shared" si="61"/>
        <v>0.16549999999999987</v>
      </c>
      <c r="Z241" s="89">
        <v>240</v>
      </c>
      <c r="AA241" s="89">
        <f t="shared" si="66"/>
        <v>4.1887902047863905</v>
      </c>
      <c r="AB241" s="89">
        <f t="shared" si="62"/>
        <v>1.368086570489101</v>
      </c>
      <c r="AC241" s="89">
        <f t="shared" si="63"/>
        <v>0.26349999999999996</v>
      </c>
      <c r="AE241" s="90">
        <v>231</v>
      </c>
      <c r="AF241" s="90">
        <f t="shared" si="71"/>
        <v>4.0317105721069009</v>
      </c>
      <c r="AG241" s="90">
        <f t="shared" si="69"/>
        <v>0.80369130750317819</v>
      </c>
      <c r="AH241" s="90">
        <f t="shared" si="70"/>
        <v>0.46045650474905631</v>
      </c>
      <c r="AJ241" s="94">
        <v>240</v>
      </c>
      <c r="AK241" s="94">
        <f t="shared" si="67"/>
        <v>4.1887902047863905</v>
      </c>
      <c r="AL241" s="94">
        <f t="shared" si="54"/>
        <v>0.6629188225647612</v>
      </c>
      <c r="AM241" s="94">
        <f t="shared" si="55"/>
        <v>0.6045965812454499</v>
      </c>
      <c r="AO241" s="95">
        <v>240</v>
      </c>
      <c r="AP241" s="95">
        <f t="shared" si="68"/>
        <v>4.1887902047863905</v>
      </c>
      <c r="AQ241" s="95">
        <f t="shared" si="56"/>
        <v>0.67510714753783041</v>
      </c>
      <c r="AR241" s="95">
        <f t="shared" si="57"/>
        <v>0.87138807173617017</v>
      </c>
    </row>
    <row r="242" spans="16:44" x14ac:dyDescent="0.35">
      <c r="P242" s="88">
        <v>241</v>
      </c>
      <c r="Q242" s="88">
        <f t="shared" si="64"/>
        <v>4.2062434973063345</v>
      </c>
      <c r="R242" s="88">
        <f t="shared" si="58"/>
        <v>-0.30261841867023098</v>
      </c>
      <c r="S242" s="88">
        <f t="shared" si="59"/>
        <v>0.17825587139476745</v>
      </c>
      <c r="U242" s="62">
        <v>241</v>
      </c>
      <c r="V242" s="62">
        <f t="shared" si="65"/>
        <v>4.2062434973063345</v>
      </c>
      <c r="W242" s="62">
        <f t="shared" si="60"/>
        <v>1.19550087693686</v>
      </c>
      <c r="X242" s="62">
        <f t="shared" si="61"/>
        <v>0.17052801569846252</v>
      </c>
      <c r="Z242" s="89">
        <v>241</v>
      </c>
      <c r="AA242" s="89">
        <f t="shared" si="66"/>
        <v>4.2062434973063345</v>
      </c>
      <c r="AB242" s="89">
        <f t="shared" si="62"/>
        <v>1.3669263395361817</v>
      </c>
      <c r="AC242" s="89">
        <f t="shared" si="63"/>
        <v>0.26555070126674452</v>
      </c>
      <c r="AE242" s="90">
        <v>232</v>
      </c>
      <c r="AF242" s="90">
        <f t="shared" si="71"/>
        <v>4.0491638646268449</v>
      </c>
      <c r="AG242" s="90">
        <f t="shared" si="69"/>
        <v>0.80326758060933789</v>
      </c>
      <c r="AH242" s="90">
        <f t="shared" si="70"/>
        <v>0.4609892024622993</v>
      </c>
      <c r="AJ242" s="94">
        <v>241</v>
      </c>
      <c r="AK242" s="94">
        <f t="shared" si="67"/>
        <v>4.2062434973063345</v>
      </c>
      <c r="AL242" s="94">
        <f t="shared" si="54"/>
        <v>0.66270396498088724</v>
      </c>
      <c r="AM242" s="94">
        <f t="shared" si="55"/>
        <v>0.60497634073929141</v>
      </c>
      <c r="AO242" s="95">
        <v>241</v>
      </c>
      <c r="AP242" s="95">
        <f t="shared" si="68"/>
        <v>4.2062434973063345</v>
      </c>
      <c r="AQ242" s="95">
        <f t="shared" si="56"/>
        <v>0.67489228995395645</v>
      </c>
      <c r="AR242" s="95">
        <f t="shared" si="57"/>
        <v>0.87176783123001167</v>
      </c>
    </row>
    <row r="243" spans="16:44" x14ac:dyDescent="0.35">
      <c r="P243" s="88">
        <v>242</v>
      </c>
      <c r="Q243" s="88">
        <f t="shared" si="64"/>
        <v>4.2236967898262776</v>
      </c>
      <c r="R243" s="88">
        <f t="shared" si="58"/>
        <v>-0.3054998671291887</v>
      </c>
      <c r="S243" s="88">
        <f t="shared" si="59"/>
        <v>0.18356283927608177</v>
      </c>
      <c r="U243" s="62">
        <v>242</v>
      </c>
      <c r="V243" s="62">
        <f t="shared" si="65"/>
        <v>4.2236967898262776</v>
      </c>
      <c r="W243" s="62">
        <f t="shared" si="60"/>
        <v>1.1927443467636953</v>
      </c>
      <c r="X243" s="62">
        <f t="shared" si="61"/>
        <v>0.17560491271787018</v>
      </c>
      <c r="Z243" s="89">
        <v>242</v>
      </c>
      <c r="AA243" s="89">
        <f t="shared" si="66"/>
        <v>4.2236967898262776</v>
      </c>
      <c r="AB243" s="89">
        <f t="shared" si="62"/>
        <v>1.3658020749640449</v>
      </c>
      <c r="AC243" s="89">
        <f t="shared" si="63"/>
        <v>0.26762133902390478</v>
      </c>
      <c r="AE243" s="90">
        <v>233</v>
      </c>
      <c r="AF243" s="90">
        <f t="shared" si="71"/>
        <v>4.066617157146788</v>
      </c>
      <c r="AG243" s="90">
        <f t="shared" si="69"/>
        <v>0.80285321510815566</v>
      </c>
      <c r="AH243" s="90">
        <f t="shared" si="70"/>
        <v>0.4615292140970701</v>
      </c>
      <c r="AJ243" s="94">
        <v>242</v>
      </c>
      <c r="AK243" s="94">
        <f t="shared" si="67"/>
        <v>4.2236967898262776</v>
      </c>
      <c r="AL243" s="94">
        <f t="shared" si="54"/>
        <v>0.66249576783789899</v>
      </c>
      <c r="AM243" s="94">
        <f t="shared" si="55"/>
        <v>0.6053597921758026</v>
      </c>
      <c r="AO243" s="95">
        <v>242</v>
      </c>
      <c r="AP243" s="95">
        <f t="shared" si="68"/>
        <v>4.2236967898262776</v>
      </c>
      <c r="AQ243" s="95">
        <f t="shared" si="56"/>
        <v>0.67468409281096819</v>
      </c>
      <c r="AR243" s="95">
        <f t="shared" si="57"/>
        <v>0.87215128266652286</v>
      </c>
    </row>
    <row r="244" spans="16:44" x14ac:dyDescent="0.35">
      <c r="P244" s="88">
        <v>243</v>
      </c>
      <c r="Q244" s="88">
        <f t="shared" si="64"/>
        <v>4.2411500823462207</v>
      </c>
      <c r="R244" s="88">
        <f t="shared" si="58"/>
        <v>-0.30828825736917526</v>
      </c>
      <c r="S244" s="88">
        <f t="shared" si="59"/>
        <v>0.18891928709011677</v>
      </c>
      <c r="U244" s="62">
        <v>243</v>
      </c>
      <c r="V244" s="62">
        <f t="shared" si="65"/>
        <v>4.2411500823462207</v>
      </c>
      <c r="W244" s="62">
        <f t="shared" si="60"/>
        <v>1.1900768404936504</v>
      </c>
      <c r="X244" s="62">
        <f t="shared" si="61"/>
        <v>0.18072914458620998</v>
      </c>
      <c r="Z244" s="89">
        <v>243</v>
      </c>
      <c r="AA244" s="89">
        <f t="shared" si="66"/>
        <v>4.2411500823462207</v>
      </c>
      <c r="AB244" s="89">
        <f t="shared" si="62"/>
        <v>1.3647141192345704</v>
      </c>
      <c r="AC244" s="89">
        <f t="shared" si="63"/>
        <v>0.26971128253516119</v>
      </c>
      <c r="AE244" s="90">
        <v>234</v>
      </c>
      <c r="AF244" s="90">
        <f t="shared" si="71"/>
        <v>4.0840704496667311</v>
      </c>
      <c r="AG244" s="90">
        <f t="shared" si="69"/>
        <v>0.80244833721937714</v>
      </c>
      <c r="AH244" s="90">
        <f t="shared" si="70"/>
        <v>0.46207637516059352</v>
      </c>
      <c r="AJ244" s="94">
        <v>243</v>
      </c>
      <c r="AK244" s="94">
        <f t="shared" si="67"/>
        <v>4.2411500823462207</v>
      </c>
      <c r="AL244" s="94">
        <f t="shared" si="54"/>
        <v>0.66229429455466293</v>
      </c>
      <c r="AM244" s="94">
        <f t="shared" si="55"/>
        <v>0.60574681875196124</v>
      </c>
      <c r="AO244" s="95">
        <v>243</v>
      </c>
      <c r="AP244" s="95">
        <f t="shared" si="68"/>
        <v>4.2411500823462207</v>
      </c>
      <c r="AQ244" s="95">
        <f t="shared" si="56"/>
        <v>0.67448261952773214</v>
      </c>
      <c r="AR244" s="95">
        <f t="shared" si="57"/>
        <v>0.8725383092426815</v>
      </c>
    </row>
    <row r="245" spans="16:44" x14ac:dyDescent="0.35">
      <c r="P245" s="88">
        <v>244</v>
      </c>
      <c r="Q245" s="88">
        <f t="shared" si="64"/>
        <v>4.2586033748661638</v>
      </c>
      <c r="R245" s="88">
        <f t="shared" si="58"/>
        <v>-0.31098274001951171</v>
      </c>
      <c r="S245" s="88">
        <f t="shared" si="59"/>
        <v>0.19432358321097909</v>
      </c>
      <c r="U245" s="62">
        <v>244</v>
      </c>
      <c r="V245" s="62">
        <f t="shared" si="65"/>
        <v>4.2586033748661638</v>
      </c>
      <c r="W245" s="62">
        <f t="shared" si="60"/>
        <v>1.1874991706749758</v>
      </c>
      <c r="X245" s="62">
        <f t="shared" si="61"/>
        <v>0.18589915041281527</v>
      </c>
      <c r="Z245" s="89">
        <v>244</v>
      </c>
      <c r="AA245" s="89">
        <f t="shared" si="66"/>
        <v>4.2586033748661638</v>
      </c>
      <c r="AB245" s="89">
        <f t="shared" si="62"/>
        <v>1.3636628037496126</v>
      </c>
      <c r="AC245" s="89">
        <f t="shared" si="63"/>
        <v>0.27181989518347449</v>
      </c>
      <c r="AE245" s="90">
        <v>235</v>
      </c>
      <c r="AF245" s="90">
        <f t="shared" si="71"/>
        <v>4.1015237421866741</v>
      </c>
      <c r="AG245" s="90">
        <f t="shared" si="69"/>
        <v>0.80205307027272943</v>
      </c>
      <c r="AH245" s="90">
        <f t="shared" si="70"/>
        <v>0.46263051898230917</v>
      </c>
      <c r="AJ245" s="94">
        <v>244</v>
      </c>
      <c r="AK245" s="94">
        <f t="shared" si="67"/>
        <v>4.2586033748661638</v>
      </c>
      <c r="AL245" s="94">
        <f t="shared" si="54"/>
        <v>0.66209960650189303</v>
      </c>
      <c r="AM245" s="94">
        <f t="shared" si="55"/>
        <v>0.60613730257572296</v>
      </c>
      <c r="AO245" s="95">
        <v>244</v>
      </c>
      <c r="AP245" s="95">
        <f t="shared" si="68"/>
        <v>4.2586033748661638</v>
      </c>
      <c r="AQ245" s="95">
        <f t="shared" si="56"/>
        <v>0.67428793147496224</v>
      </c>
      <c r="AR245" s="95">
        <f t="shared" si="57"/>
        <v>0.87292879306644322</v>
      </c>
    </row>
    <row r="246" spans="16:44" x14ac:dyDescent="0.35">
      <c r="P246" s="88">
        <v>245</v>
      </c>
      <c r="Q246" s="88">
        <f t="shared" si="64"/>
        <v>4.2760566673861078</v>
      </c>
      <c r="R246" s="88">
        <f t="shared" si="58"/>
        <v>-0.31358249431468088</v>
      </c>
      <c r="S246" s="88">
        <f t="shared" si="59"/>
        <v>0.19977408143771808</v>
      </c>
      <c r="U246" s="62">
        <v>245</v>
      </c>
      <c r="V246" s="62">
        <f t="shared" si="65"/>
        <v>4.2760566673861078</v>
      </c>
      <c r="W246" s="62">
        <f t="shared" si="60"/>
        <v>1.185012122490869</v>
      </c>
      <c r="X246" s="62">
        <f t="shared" si="61"/>
        <v>0.19111335536382859</v>
      </c>
      <c r="Z246" s="89">
        <v>245</v>
      </c>
      <c r="AA246" s="89">
        <f t="shared" si="66"/>
        <v>4.2760566673861078</v>
      </c>
      <c r="AB246" s="89">
        <f t="shared" si="62"/>
        <v>1.3626484487500523</v>
      </c>
      <c r="AC246" s="89">
        <f t="shared" si="63"/>
        <v>0.27394653466500563</v>
      </c>
      <c r="AE246" s="90">
        <v>236</v>
      </c>
      <c r="AF246" s="90">
        <f t="shared" si="71"/>
        <v>4.1189770347066181</v>
      </c>
      <c r="AG246" s="90">
        <f t="shared" si="69"/>
        <v>0.80166753467035345</v>
      </c>
      <c r="AH246" s="90">
        <f t="shared" si="70"/>
        <v>0.4631914767646409</v>
      </c>
      <c r="AJ246" s="94">
        <v>245</v>
      </c>
      <c r="AK246" s="94">
        <f t="shared" si="67"/>
        <v>4.2760566673861078</v>
      </c>
      <c r="AL246" s="94">
        <f t="shared" si="54"/>
        <v>0.66191176298345589</v>
      </c>
      <c r="AM246" s="94">
        <f t="shared" si="55"/>
        <v>0.60653112470193238</v>
      </c>
      <c r="AO246" s="95">
        <v>245</v>
      </c>
      <c r="AP246" s="95">
        <f t="shared" si="68"/>
        <v>4.2760566673861078</v>
      </c>
      <c r="AQ246" s="95">
        <f t="shared" si="56"/>
        <v>0.6741000879565251</v>
      </c>
      <c r="AR246" s="95">
        <f t="shared" si="57"/>
        <v>0.87332261519265264</v>
      </c>
    </row>
    <row r="247" spans="16:44" x14ac:dyDescent="0.35">
      <c r="P247" s="88">
        <v>246</v>
      </c>
      <c r="Q247" s="88">
        <f t="shared" si="64"/>
        <v>4.2935099599060509</v>
      </c>
      <c r="R247" s="88">
        <f t="shared" si="58"/>
        <v>-0.31608672834433993</v>
      </c>
      <c r="S247" s="88">
        <f t="shared" si="59"/>
        <v>0.20526912149577314</v>
      </c>
      <c r="U247" s="62">
        <v>246</v>
      </c>
      <c r="V247" s="62">
        <f t="shared" si="65"/>
        <v>4.2935099599060509</v>
      </c>
      <c r="W247" s="62">
        <f t="shared" si="60"/>
        <v>1.1826164535202992</v>
      </c>
      <c r="X247" s="62">
        <f t="shared" si="61"/>
        <v>0.19637017114191019</v>
      </c>
      <c r="Z247" s="89">
        <v>246</v>
      </c>
      <c r="AA247" s="89">
        <f t="shared" si="66"/>
        <v>4.2935099599060509</v>
      </c>
      <c r="AB247" s="89">
        <f t="shared" si="62"/>
        <v>1.3616713632182489</v>
      </c>
      <c r="AC247" s="89">
        <f t="shared" si="63"/>
        <v>0.276090553184767</v>
      </c>
      <c r="AE247" s="90">
        <v>237</v>
      </c>
      <c r="AF247" s="90">
        <f t="shared" si="71"/>
        <v>4.1364303272265612</v>
      </c>
      <c r="AG247" s="90">
        <f t="shared" si="69"/>
        <v>0.80129184785012852</v>
      </c>
      <c r="AH247" s="90">
        <f t="shared" si="70"/>
        <v>0.46375907763441393</v>
      </c>
      <c r="AJ247" s="94">
        <v>246</v>
      </c>
      <c r="AK247" s="94">
        <f t="shared" si="67"/>
        <v>4.2935099599060509</v>
      </c>
      <c r="AL247" s="94">
        <f t="shared" si="54"/>
        <v>0.66173082121830717</v>
      </c>
      <c r="AM247" s="94">
        <f t="shared" si="55"/>
        <v>0.60692816516855486</v>
      </c>
      <c r="AO247" s="95">
        <v>246</v>
      </c>
      <c r="AP247" s="95">
        <f t="shared" si="68"/>
        <v>4.2935099599060509</v>
      </c>
      <c r="AQ247" s="95">
        <f t="shared" si="56"/>
        <v>0.67391914619137638</v>
      </c>
      <c r="AR247" s="95">
        <f t="shared" si="57"/>
        <v>0.87371965565927512</v>
      </c>
    </row>
    <row r="248" spans="16:44" x14ac:dyDescent="0.35">
      <c r="P248" s="88">
        <v>247</v>
      </c>
      <c r="Q248" s="88">
        <f t="shared" si="64"/>
        <v>4.310963252425994</v>
      </c>
      <c r="R248" s="88">
        <f t="shared" si="58"/>
        <v>-0.31849467929454428</v>
      </c>
      <c r="S248" s="88">
        <f t="shared" si="59"/>
        <v>0.21080702954271124</v>
      </c>
      <c r="U248" s="62">
        <v>247</v>
      </c>
      <c r="V248" s="62">
        <f t="shared" si="65"/>
        <v>4.310963252425994</v>
      </c>
      <c r="W248" s="62">
        <f t="shared" si="60"/>
        <v>1.1803128935072422</v>
      </c>
      <c r="X248" s="62">
        <f t="shared" si="61"/>
        <v>0.20166799647005038</v>
      </c>
      <c r="Z248" s="89">
        <v>247</v>
      </c>
      <c r="AA248" s="89">
        <f t="shared" si="66"/>
        <v>4.310963252425994</v>
      </c>
      <c r="AB248" s="89">
        <f t="shared" si="62"/>
        <v>1.3607318447839207</v>
      </c>
      <c r="AC248" s="89">
        <f t="shared" si="63"/>
        <v>0.27825129765394807</v>
      </c>
      <c r="AE248" s="90">
        <v>238</v>
      </c>
      <c r="AF248" s="90">
        <f t="shared" si="71"/>
        <v>4.1538836197465043</v>
      </c>
      <c r="AG248" s="90">
        <f t="shared" si="69"/>
        <v>0.80092612424989951</v>
      </c>
      <c r="AH248" s="90">
        <f t="shared" si="70"/>
        <v>0.464333148694905</v>
      </c>
      <c r="AJ248" s="94">
        <v>247</v>
      </c>
      <c r="AK248" s="94">
        <f t="shared" si="67"/>
        <v>4.310963252425994</v>
      </c>
      <c r="AL248" s="94">
        <f t="shared" si="54"/>
        <v>0.66155683632306117</v>
      </c>
      <c r="AM248" s="94">
        <f t="shared" si="55"/>
        <v>0.60732830303321805</v>
      </c>
      <c r="AO248" s="95">
        <v>247</v>
      </c>
      <c r="AP248" s="95">
        <f t="shared" si="68"/>
        <v>4.310963252425994</v>
      </c>
      <c r="AQ248" s="95">
        <f t="shared" si="56"/>
        <v>0.67374516129613038</v>
      </c>
      <c r="AR248" s="95">
        <f t="shared" si="57"/>
        <v>0.87411979352393832</v>
      </c>
    </row>
    <row r="249" spans="16:44" x14ac:dyDescent="0.35">
      <c r="P249" s="88">
        <v>248</v>
      </c>
      <c r="Q249" s="88">
        <f t="shared" si="64"/>
        <v>4.3284165449459371</v>
      </c>
      <c r="R249" s="88">
        <f t="shared" si="58"/>
        <v>-0.3208056136801084</v>
      </c>
      <c r="S249" s="88">
        <f t="shared" si="59"/>
        <v>0.21638611867809432</v>
      </c>
      <c r="U249" s="62">
        <v>248</v>
      </c>
      <c r="V249" s="62">
        <f t="shared" si="65"/>
        <v>4.3284165449459371</v>
      </c>
      <c r="W249" s="62">
        <f t="shared" si="60"/>
        <v>1.1781021441383934</v>
      </c>
      <c r="X249" s="62">
        <f t="shared" si="61"/>
        <v>0.20700521757933305</v>
      </c>
      <c r="Z249" s="89">
        <v>248</v>
      </c>
      <c r="AA249" s="89">
        <f t="shared" si="66"/>
        <v>4.3284165449459371</v>
      </c>
      <c r="AB249" s="89">
        <f t="shared" si="62"/>
        <v>1.3598301796334837</v>
      </c>
      <c r="AC249" s="89">
        <f t="shared" si="63"/>
        <v>0.28042810988885186</v>
      </c>
      <c r="AE249" s="90">
        <v>239</v>
      </c>
      <c r="AF249" s="90">
        <f t="shared" si="71"/>
        <v>4.1713369122664474</v>
      </c>
      <c r="AG249" s="90">
        <f t="shared" si="69"/>
        <v>0.80057047527261771</v>
      </c>
      <c r="AH249" s="90">
        <f t="shared" si="70"/>
        <v>0.46491351507850787</v>
      </c>
      <c r="AJ249" s="94">
        <v>248</v>
      </c>
      <c r="AK249" s="94">
        <f t="shared" si="67"/>
        <v>4.3284165449459371</v>
      </c>
      <c r="AL249" s="94">
        <f t="shared" si="54"/>
        <v>0.6613898612952025</v>
      </c>
      <c r="AM249" s="94">
        <f t="shared" si="55"/>
        <v>0.60773141641005202</v>
      </c>
      <c r="AO249" s="95">
        <v>248</v>
      </c>
      <c r="AP249" s="95">
        <f t="shared" si="68"/>
        <v>4.3284165449459371</v>
      </c>
      <c r="AQ249" s="95">
        <f t="shared" si="56"/>
        <v>0.67357818626827171</v>
      </c>
      <c r="AR249" s="95">
        <f t="shared" si="57"/>
        <v>0.87452290690077228</v>
      </c>
    </row>
    <row r="250" spans="16:44" x14ac:dyDescent="0.35">
      <c r="P250" s="88">
        <v>249</v>
      </c>
      <c r="Q250" s="88">
        <f t="shared" si="64"/>
        <v>4.3458698374658802</v>
      </c>
      <c r="R250" s="88">
        <f t="shared" si="58"/>
        <v>-0.32301882756803174</v>
      </c>
      <c r="S250" s="88">
        <f t="shared" si="59"/>
        <v>0.22200468945732593</v>
      </c>
      <c r="U250" s="62">
        <v>249</v>
      </c>
      <c r="V250" s="62">
        <f t="shared" si="65"/>
        <v>4.3458698374658802</v>
      </c>
      <c r="W250" s="62">
        <f t="shared" si="60"/>
        <v>1.1759848788294263</v>
      </c>
      <c r="X250" s="62">
        <f t="shared" si="61"/>
        <v>0.21238020870050547</v>
      </c>
      <c r="Z250" s="89">
        <v>249</v>
      </c>
      <c r="AA250" s="89">
        <f t="shared" si="66"/>
        <v>4.3458698374658802</v>
      </c>
      <c r="AB250" s="89">
        <f t="shared" si="62"/>
        <v>1.3589666424228779</v>
      </c>
      <c r="AC250" s="89">
        <f t="shared" si="63"/>
        <v>0.28262032681138444</v>
      </c>
      <c r="AE250" s="90">
        <v>240</v>
      </c>
      <c r="AF250" s="90">
        <f t="shared" si="71"/>
        <v>4.1887902047863905</v>
      </c>
      <c r="AG250" s="90">
        <f t="shared" si="69"/>
        <v>0.80022500925240703</v>
      </c>
      <c r="AH250" s="90">
        <f t="shared" si="70"/>
        <v>0.46549999999999997</v>
      </c>
      <c r="AJ250" s="94">
        <v>249</v>
      </c>
      <c r="AK250" s="94">
        <f t="shared" si="67"/>
        <v>4.3458698374658802</v>
      </c>
      <c r="AL250" s="94">
        <f t="shared" si="54"/>
        <v>0.66122994699694215</v>
      </c>
      <c r="AM250" s="94">
        <f t="shared" si="55"/>
        <v>0.60813738250681737</v>
      </c>
      <c r="AO250" s="95">
        <v>249</v>
      </c>
      <c r="AP250" s="95">
        <f t="shared" si="68"/>
        <v>4.3458698374658802</v>
      </c>
      <c r="AQ250" s="95">
        <f t="shared" si="56"/>
        <v>0.67341827197001136</v>
      </c>
      <c r="AR250" s="95">
        <f t="shared" si="57"/>
        <v>0.87492887299753763</v>
      </c>
    </row>
    <row r="251" spans="16:44" x14ac:dyDescent="0.35">
      <c r="P251" s="88">
        <v>250</v>
      </c>
      <c r="Q251" s="88">
        <f t="shared" si="64"/>
        <v>4.3633231299858242</v>
      </c>
      <c r="R251" s="88">
        <f t="shared" si="58"/>
        <v>-0.3251336467919243</v>
      </c>
      <c r="S251" s="88">
        <f t="shared" si="59"/>
        <v>0.22766103040931868</v>
      </c>
      <c r="U251" s="62">
        <v>250</v>
      </c>
      <c r="V251" s="62">
        <f t="shared" si="65"/>
        <v>4.3633231299858242</v>
      </c>
      <c r="W251" s="62">
        <f t="shared" si="60"/>
        <v>1.1739617425198645</v>
      </c>
      <c r="X251" s="62">
        <f t="shared" si="61"/>
        <v>0.21779133255920372</v>
      </c>
      <c r="Z251" s="89">
        <v>250</v>
      </c>
      <c r="AA251" s="89">
        <f t="shared" si="66"/>
        <v>4.3633231299858242</v>
      </c>
      <c r="AB251" s="89">
        <f t="shared" si="62"/>
        <v>1.3581414961939025</v>
      </c>
      <c r="AC251" s="89">
        <f t="shared" si="63"/>
        <v>0.28482728065103474</v>
      </c>
      <c r="AE251" s="90">
        <v>241</v>
      </c>
      <c r="AF251" s="90">
        <f t="shared" si="71"/>
        <v>4.2062434973063345</v>
      </c>
      <c r="AG251" s="90">
        <f t="shared" si="69"/>
        <v>0.79988983142156367</v>
      </c>
      <c r="AH251" s="90">
        <f t="shared" si="70"/>
        <v>0.46609242481039287</v>
      </c>
      <c r="AJ251" s="94">
        <v>250</v>
      </c>
      <c r="AK251" s="94">
        <f t="shared" si="67"/>
        <v>4.3633231299858242</v>
      </c>
      <c r="AL251" s="94">
        <f t="shared" si="54"/>
        <v>0.66107714213972446</v>
      </c>
      <c r="AM251" s="94">
        <f t="shared" si="55"/>
        <v>0.60854607766230817</v>
      </c>
      <c r="AO251" s="95">
        <v>250</v>
      </c>
      <c r="AP251" s="95">
        <f t="shared" si="68"/>
        <v>4.3633231299858242</v>
      </c>
      <c r="AQ251" s="95">
        <f t="shared" si="56"/>
        <v>0.67326546711279367</v>
      </c>
      <c r="AR251" s="95">
        <f t="shared" si="57"/>
        <v>0.87533756815302843</v>
      </c>
    </row>
    <row r="252" spans="16:44" x14ac:dyDescent="0.35">
      <c r="P252" s="88">
        <v>251</v>
      </c>
      <c r="Q252" s="88">
        <f t="shared" si="64"/>
        <v>4.3807764225057673</v>
      </c>
      <c r="R252" s="88">
        <f t="shared" si="58"/>
        <v>-0.32714942715736361</v>
      </c>
      <c r="S252" s="88">
        <f t="shared" si="59"/>
        <v>0.23335341855782377</v>
      </c>
      <c r="U252" s="62">
        <v>251</v>
      </c>
      <c r="V252" s="62">
        <f t="shared" si="65"/>
        <v>4.3807764225057673</v>
      </c>
      <c r="W252" s="62">
        <f t="shared" si="60"/>
        <v>1.1720333514766261</v>
      </c>
      <c r="X252" s="62">
        <f t="shared" si="61"/>
        <v>0.22323694087468116</v>
      </c>
      <c r="Z252" s="89">
        <v>251</v>
      </c>
      <c r="AA252" s="89">
        <f t="shared" si="66"/>
        <v>4.3807764225057673</v>
      </c>
      <c r="AB252" s="89">
        <f t="shared" si="62"/>
        <v>1.3573549922940924</v>
      </c>
      <c r="AC252" s="89">
        <f t="shared" si="63"/>
        <v>0.28704829914828389</v>
      </c>
      <c r="AE252" s="90">
        <v>242</v>
      </c>
      <c r="AF252" s="90">
        <f t="shared" si="71"/>
        <v>4.2236967898262776</v>
      </c>
      <c r="AG252" s="90">
        <f t="shared" si="69"/>
        <v>0.79956504387850191</v>
      </c>
      <c r="AH252" s="90">
        <f t="shared" si="70"/>
        <v>0.46669060905135024</v>
      </c>
      <c r="AJ252" s="94">
        <v>251</v>
      </c>
      <c r="AK252" s="94">
        <f t="shared" si="67"/>
        <v>4.3807764225057673</v>
      </c>
      <c r="AL252" s="94">
        <f t="shared" si="54"/>
        <v>0.66093149326938927</v>
      </c>
      <c r="AM252" s="94">
        <f t="shared" si="55"/>
        <v>0.60895737738402089</v>
      </c>
      <c r="AO252" s="95">
        <v>251</v>
      </c>
      <c r="AP252" s="95">
        <f t="shared" si="68"/>
        <v>4.3807764225057673</v>
      </c>
      <c r="AQ252" s="95">
        <f t="shared" si="56"/>
        <v>0.67311981824245848</v>
      </c>
      <c r="AR252" s="95">
        <f t="shared" si="57"/>
        <v>0.87574886787474115</v>
      </c>
    </row>
    <row r="253" spans="16:44" x14ac:dyDescent="0.35">
      <c r="P253" s="88">
        <v>252</v>
      </c>
      <c r="Q253" s="88">
        <f t="shared" si="64"/>
        <v>4.3982297150257104</v>
      </c>
      <c r="R253" s="88">
        <f t="shared" si="58"/>
        <v>-0.32906555463812309</v>
      </c>
      <c r="S253" s="88">
        <f t="shared" si="59"/>
        <v>0.23908011994626813</v>
      </c>
      <c r="U253" s="62">
        <v>252</v>
      </c>
      <c r="V253" s="62">
        <f t="shared" si="65"/>
        <v>4.3982297150257104</v>
      </c>
      <c r="W253" s="62">
        <f t="shared" si="60"/>
        <v>1.1702002931063042</v>
      </c>
      <c r="X253" s="62">
        <f t="shared" si="61"/>
        <v>0.22871537486189236</v>
      </c>
      <c r="Z253" s="89">
        <v>252</v>
      </c>
      <c r="AA253" s="89">
        <f t="shared" si="66"/>
        <v>4.3982297150257104</v>
      </c>
      <c r="AB253" s="89">
        <f t="shared" si="62"/>
        <v>1.3566073703001544</v>
      </c>
      <c r="AC253" s="89">
        <f t="shared" si="63"/>
        <v>0.28928270575938209</v>
      </c>
      <c r="AE253" s="90">
        <v>243</v>
      </c>
      <c r="AF253" s="90">
        <f t="shared" si="71"/>
        <v>4.2411500823462207</v>
      </c>
      <c r="AG253" s="90">
        <f t="shared" si="69"/>
        <v>0.79925074555665376</v>
      </c>
      <c r="AH253" s="90">
        <f t="shared" si="70"/>
        <v>0.46729437051015765</v>
      </c>
      <c r="AJ253" s="94">
        <v>252</v>
      </c>
      <c r="AK253" s="94">
        <f t="shared" si="67"/>
        <v>4.3982297150257104</v>
      </c>
      <c r="AL253" s="94">
        <f t="shared" si="54"/>
        <v>0.6607930447519933</v>
      </c>
      <c r="AM253" s="94">
        <f t="shared" si="55"/>
        <v>0.6093711563860762</v>
      </c>
      <c r="AO253" s="95">
        <v>252</v>
      </c>
      <c r="AP253" s="95">
        <f t="shared" si="68"/>
        <v>4.3982297150257104</v>
      </c>
      <c r="AQ253" s="95">
        <f t="shared" si="56"/>
        <v>0.67298136972506251</v>
      </c>
      <c r="AR253" s="95">
        <f t="shared" si="57"/>
        <v>0.87616264687679646</v>
      </c>
    </row>
    <row r="254" spans="16:44" x14ac:dyDescent="0.35">
      <c r="P254" s="88">
        <v>253</v>
      </c>
      <c r="Q254" s="88">
        <f t="shared" si="64"/>
        <v>4.4156830075456535</v>
      </c>
      <c r="R254" s="88">
        <f t="shared" si="58"/>
        <v>-0.3308814455632102</v>
      </c>
      <c r="S254" s="88">
        <f t="shared" si="59"/>
        <v>0.24483939016593292</v>
      </c>
      <c r="U254" s="62">
        <v>253</v>
      </c>
      <c r="V254" s="62">
        <f t="shared" si="65"/>
        <v>4.4156830075456535</v>
      </c>
      <c r="W254" s="62">
        <f t="shared" si="60"/>
        <v>1.1684631257762355</v>
      </c>
      <c r="X254" s="62">
        <f t="shared" si="61"/>
        <v>0.23422496573677404</v>
      </c>
      <c r="Z254" s="89">
        <v>253</v>
      </c>
      <c r="AA254" s="89">
        <f t="shared" si="66"/>
        <v>4.4156830075456535</v>
      </c>
      <c r="AB254" s="89">
        <f t="shared" si="62"/>
        <v>1.3558988579449904</v>
      </c>
      <c r="AC254" s="89">
        <f t="shared" si="63"/>
        <v>0.29152981986243048</v>
      </c>
      <c r="AE254" s="90">
        <v>244</v>
      </c>
      <c r="AF254" s="90">
        <f t="shared" si="71"/>
        <v>4.2586033748661638</v>
      </c>
      <c r="AG254" s="90">
        <f t="shared" si="69"/>
        <v>0.79894703219433261</v>
      </c>
      <c r="AH254" s="90">
        <f t="shared" si="70"/>
        <v>0.46790352527522594</v>
      </c>
      <c r="AJ254" s="94">
        <v>253</v>
      </c>
      <c r="AK254" s="94">
        <f t="shared" si="67"/>
        <v>4.4156830075456535</v>
      </c>
      <c r="AL254" s="94">
        <f t="shared" si="54"/>
        <v>0.66066183876029627</v>
      </c>
      <c r="AM254" s="94">
        <f t="shared" si="55"/>
        <v>0.60978728862738141</v>
      </c>
      <c r="AO254" s="95">
        <v>253</v>
      </c>
      <c r="AP254" s="95">
        <f t="shared" si="68"/>
        <v>4.4156830075456535</v>
      </c>
      <c r="AQ254" s="95">
        <f t="shared" si="56"/>
        <v>0.67285016373336548</v>
      </c>
      <c r="AR254" s="95">
        <f t="shared" si="57"/>
        <v>0.87657877911810167</v>
      </c>
    </row>
    <row r="255" spans="16:44" x14ac:dyDescent="0.35">
      <c r="P255" s="88">
        <v>254</v>
      </c>
      <c r="Q255" s="88">
        <f t="shared" si="64"/>
        <v>4.4331363000655974</v>
      </c>
      <c r="R255" s="88">
        <f t="shared" si="58"/>
        <v>-0.33259654679465833</v>
      </c>
      <c r="S255" s="88">
        <f t="shared" si="59"/>
        <v>0.25062947488731835</v>
      </c>
      <c r="U255" s="62">
        <v>254</v>
      </c>
      <c r="V255" s="62">
        <f t="shared" si="65"/>
        <v>4.4331363000655974</v>
      </c>
      <c r="W255" s="62">
        <f t="shared" si="60"/>
        <v>1.1668223786444165</v>
      </c>
      <c r="X255" s="62">
        <f t="shared" si="61"/>
        <v>0.23976403522457337</v>
      </c>
      <c r="Z255" s="89">
        <v>254</v>
      </c>
      <c r="AA255" s="89">
        <f t="shared" si="66"/>
        <v>4.4331363000655974</v>
      </c>
      <c r="AB255" s="89">
        <f t="shared" si="62"/>
        <v>1.3552296710483271</v>
      </c>
      <c r="AC255" s="89">
        <f t="shared" si="63"/>
        <v>0.29378895696470519</v>
      </c>
      <c r="AE255" s="90">
        <v>245</v>
      </c>
      <c r="AF255" s="90">
        <f t="shared" si="71"/>
        <v>4.2760566673861078</v>
      </c>
      <c r="AG255" s="90">
        <f t="shared" si="69"/>
        <v>0.79865399630557077</v>
      </c>
      <c r="AH255" s="90">
        <f t="shared" si="70"/>
        <v>0.46851788779211273</v>
      </c>
      <c r="AJ255" s="94">
        <v>254</v>
      </c>
      <c r="AK255" s="94">
        <f t="shared" si="67"/>
        <v>4.4331363000655974</v>
      </c>
      <c r="AL255" s="94">
        <f t="shared" si="54"/>
        <v>0.66053791526091421</v>
      </c>
      <c r="AM255" s="94">
        <f t="shared" si="55"/>
        <v>0.61020564735002492</v>
      </c>
      <c r="AO255" s="95">
        <v>254</v>
      </c>
      <c r="AP255" s="95">
        <f t="shared" si="68"/>
        <v>4.4331363000655974</v>
      </c>
      <c r="AQ255" s="95">
        <f t="shared" si="56"/>
        <v>0.67272624023398342</v>
      </c>
      <c r="AR255" s="95">
        <f t="shared" si="57"/>
        <v>0.87699713784074518</v>
      </c>
    </row>
    <row r="256" spans="16:44" x14ac:dyDescent="0.35">
      <c r="P256" s="88">
        <v>255</v>
      </c>
      <c r="Q256" s="88">
        <f t="shared" si="64"/>
        <v>4.4505895925855405</v>
      </c>
      <c r="R256" s="88">
        <f t="shared" si="58"/>
        <v>-0.33421033589601762</v>
      </c>
      <c r="S256" s="88">
        <f t="shared" si="59"/>
        <v>0.25644861039452782</v>
      </c>
      <c r="U256" s="62">
        <v>255</v>
      </c>
      <c r="V256" s="62">
        <f t="shared" si="65"/>
        <v>4.4505895925855405</v>
      </c>
      <c r="W256" s="62">
        <f t="shared" si="60"/>
        <v>1.1652785514983184</v>
      </c>
      <c r="X256" s="62">
        <f t="shared" si="61"/>
        <v>0.24533089607106567</v>
      </c>
      <c r="Z256" s="89">
        <v>255</v>
      </c>
      <c r="AA256" s="89">
        <f t="shared" si="66"/>
        <v>4.4505895925855405</v>
      </c>
      <c r="AB256" s="89">
        <f t="shared" si="62"/>
        <v>1.3546000134509759</v>
      </c>
      <c r="AC256" s="89">
        <f t="shared" si="63"/>
        <v>0.29605942891115972</v>
      </c>
      <c r="AE256" s="90">
        <v>246</v>
      </c>
      <c r="AF256" s="90">
        <f t="shared" si="71"/>
        <v>4.2935099599060509</v>
      </c>
      <c r="AG256" s="90">
        <f t="shared" si="69"/>
        <v>0.7983717271519386</v>
      </c>
      <c r="AH256" s="90">
        <f t="shared" si="70"/>
        <v>0.46913727092004376</v>
      </c>
      <c r="AJ256" s="94">
        <v>255</v>
      </c>
      <c r="AK256" s="94">
        <f t="shared" si="67"/>
        <v>4.4505895925855405</v>
      </c>
      <c r="AL256" s="94">
        <f t="shared" si="54"/>
        <v>0.66042131200214549</v>
      </c>
      <c r="AM256" s="94">
        <f t="shared" si="55"/>
        <v>0.61062610511788684</v>
      </c>
      <c r="AO256" s="95">
        <v>255</v>
      </c>
      <c r="AP256" s="95">
        <f t="shared" si="68"/>
        <v>4.4505895925855405</v>
      </c>
      <c r="AQ256" s="95">
        <f t="shared" si="56"/>
        <v>0.6726096369752147</v>
      </c>
      <c r="AR256" s="95">
        <f t="shared" si="57"/>
        <v>0.8774175956086071</v>
      </c>
    </row>
    <row r="257" spans="16:44" x14ac:dyDescent="0.35">
      <c r="P257" s="88">
        <v>256</v>
      </c>
      <c r="Q257" s="88">
        <f t="shared" si="64"/>
        <v>4.4680428851054836</v>
      </c>
      <c r="R257" s="88">
        <f t="shared" si="58"/>
        <v>-0.33572232129149476</v>
      </c>
      <c r="S257" s="88">
        <f t="shared" si="59"/>
        <v>0.26229502412251493</v>
      </c>
      <c r="U257" s="62">
        <v>256</v>
      </c>
      <c r="V257" s="62">
        <f t="shared" si="65"/>
        <v>4.4680428851054836</v>
      </c>
      <c r="W257" s="62">
        <f t="shared" si="60"/>
        <v>1.1638321146026454</v>
      </c>
      <c r="X257" s="62">
        <f t="shared" si="61"/>
        <v>0.25092385255650995</v>
      </c>
      <c r="Z257" s="89">
        <v>256</v>
      </c>
      <c r="AA257" s="89">
        <f t="shared" si="66"/>
        <v>4.4680428851054836</v>
      </c>
      <c r="AB257" s="89">
        <f t="shared" si="62"/>
        <v>1.3540100769527406</v>
      </c>
      <c r="AC257" s="89">
        <f t="shared" si="63"/>
        <v>0.29834054409404487</v>
      </c>
      <c r="AE257" s="90">
        <v>247</v>
      </c>
      <c r="AF257" s="90">
        <f t="shared" si="71"/>
        <v>4.310963252425994</v>
      </c>
      <c r="AG257" s="90">
        <f t="shared" si="69"/>
        <v>0.79810031071535492</v>
      </c>
      <c r="AH257" s="90">
        <f t="shared" si="70"/>
        <v>0.46976148598891831</v>
      </c>
      <c r="AJ257" s="94">
        <v>256</v>
      </c>
      <c r="AK257" s="94">
        <f t="shared" si="67"/>
        <v>4.4680428851054836</v>
      </c>
      <c r="AL257" s="94">
        <f t="shared" si="54"/>
        <v>0.66031206450247226</v>
      </c>
      <c r="AM257" s="94">
        <f t="shared" si="55"/>
        <v>0.61104853385545821</v>
      </c>
      <c r="AO257" s="95">
        <v>256</v>
      </c>
      <c r="AP257" s="95">
        <f t="shared" si="68"/>
        <v>4.4680428851054836</v>
      </c>
      <c r="AQ257" s="95">
        <f t="shared" si="56"/>
        <v>0.67250038947554147</v>
      </c>
      <c r="AR257" s="95">
        <f t="shared" si="57"/>
        <v>0.87784002434617847</v>
      </c>
    </row>
    <row r="258" spans="16:44" x14ac:dyDescent="0.35">
      <c r="P258" s="88">
        <v>257</v>
      </c>
      <c r="Q258" s="88">
        <f t="shared" si="64"/>
        <v>4.4854961776254267</v>
      </c>
      <c r="R258" s="88">
        <f t="shared" si="58"/>
        <v>-0.33713204241569134</v>
      </c>
      <c r="S258" s="88">
        <f t="shared" si="59"/>
        <v>0.26816693519702262</v>
      </c>
      <c r="U258" s="62">
        <v>257</v>
      </c>
      <c r="V258" s="62">
        <f t="shared" si="65"/>
        <v>4.4854961776254267</v>
      </c>
      <c r="W258" s="62">
        <f t="shared" si="60"/>
        <v>1.1624835085560872</v>
      </c>
      <c r="X258" s="62">
        <f t="shared" si="61"/>
        <v>0.25654120101218059</v>
      </c>
      <c r="Z258" s="89">
        <v>257</v>
      </c>
      <c r="AA258" s="89">
        <f t="shared" si="66"/>
        <v>4.4854961776254267</v>
      </c>
      <c r="AB258" s="89">
        <f t="shared" si="62"/>
        <v>1.3534600412539934</v>
      </c>
      <c r="AC258" s="89">
        <f t="shared" si="63"/>
        <v>0.30063160766357822</v>
      </c>
      <c r="AE258" s="90">
        <v>248</v>
      </c>
      <c r="AF258" s="90">
        <f t="shared" si="71"/>
        <v>4.3284165449459371</v>
      </c>
      <c r="AG258" s="90">
        <f t="shared" si="69"/>
        <v>0.79783982967189537</v>
      </c>
      <c r="AH258" s="90">
        <f t="shared" si="70"/>
        <v>0.47039034285677939</v>
      </c>
      <c r="AJ258" s="94">
        <v>257</v>
      </c>
      <c r="AK258" s="94">
        <f t="shared" si="67"/>
        <v>4.4854961776254267</v>
      </c>
      <c r="AL258" s="94">
        <f t="shared" si="54"/>
        <v>0.66021020603974123</v>
      </c>
      <c r="AM258" s="94">
        <f t="shared" si="55"/>
        <v>0.61147280488685318</v>
      </c>
      <c r="AO258" s="95">
        <v>257</v>
      </c>
      <c r="AP258" s="95">
        <f t="shared" si="68"/>
        <v>4.4854961776254267</v>
      </c>
      <c r="AQ258" s="95">
        <f t="shared" si="56"/>
        <v>0.67239853101281044</v>
      </c>
      <c r="AR258" s="95">
        <f t="shared" si="57"/>
        <v>0.87826429537757345</v>
      </c>
    </row>
    <row r="259" spans="16:44" x14ac:dyDescent="0.35">
      <c r="P259" s="88">
        <v>258</v>
      </c>
      <c r="Q259" s="88">
        <f t="shared" si="64"/>
        <v>4.5029494701453698</v>
      </c>
      <c r="R259" s="88">
        <f t="shared" si="58"/>
        <v>-0.33843906985389671</v>
      </c>
      <c r="S259" s="88">
        <f t="shared" si="59"/>
        <v>0.27406255497705512</v>
      </c>
      <c r="U259" s="62">
        <v>258</v>
      </c>
      <c r="V259" s="62">
        <f t="shared" si="65"/>
        <v>4.5029494701453698</v>
      </c>
      <c r="W259" s="62">
        <f t="shared" si="60"/>
        <v>1.1612331441571104</v>
      </c>
      <c r="X259" s="62">
        <f t="shared" si="61"/>
        <v>0.2621812303393215</v>
      </c>
      <c r="Z259" s="89">
        <v>258</v>
      </c>
      <c r="AA259" s="89">
        <f t="shared" si="66"/>
        <v>4.5029494701453698</v>
      </c>
      <c r="AB259" s="89">
        <f t="shared" si="62"/>
        <v>1.3529500739009364</v>
      </c>
      <c r="AC259" s="89">
        <f t="shared" si="63"/>
        <v>0.30293192173960243</v>
      </c>
      <c r="AE259" s="90">
        <v>249</v>
      </c>
      <c r="AF259" s="90">
        <f t="shared" si="71"/>
        <v>4.3458698374658802</v>
      </c>
      <c r="AG259" s="90">
        <f t="shared" si="69"/>
        <v>0.79759036336660927</v>
      </c>
      <c r="AH259" s="90">
        <f t="shared" si="70"/>
        <v>0.47102364996773327</v>
      </c>
      <c r="AJ259" s="94">
        <v>258</v>
      </c>
      <c r="AK259" s="94">
        <f t="shared" si="67"/>
        <v>4.5029494701453698</v>
      </c>
      <c r="AL259" s="94">
        <f t="shared" ref="AL259:AL322" si="72">SIN(AK259)*0.025+$B$67</f>
        <v>0.66011576764102697</v>
      </c>
      <c r="AM259" s="94">
        <f t="shared" ref="AM259:AM322" si="73">COS(AK259)*0.025+$B$68</f>
        <v>0.61189878897500583</v>
      </c>
      <c r="AO259" s="95">
        <v>258</v>
      </c>
      <c r="AP259" s="95">
        <f t="shared" si="68"/>
        <v>4.5029494701453698</v>
      </c>
      <c r="AQ259" s="95">
        <f t="shared" ref="AQ259:AQ322" si="74">SIN(AP259)*0.025+$B$69</f>
        <v>0.67230409261409618</v>
      </c>
      <c r="AR259" s="95">
        <f t="shared" ref="AR259:AR322" si="75">COS(AP259)*0.025+$B$70</f>
        <v>0.87869027946572609</v>
      </c>
    </row>
    <row r="260" spans="16:44" x14ac:dyDescent="0.35">
      <c r="P260" s="88">
        <v>259</v>
      </c>
      <c r="Q260" s="88">
        <f t="shared" si="64"/>
        <v>4.5204027626653138</v>
      </c>
      <c r="R260" s="88">
        <f t="shared" ref="R260:R323" si="76">SIN(Q260)*$B$4</f>
        <v>-0.33964300547289172</v>
      </c>
      <c r="S260" s="88">
        <f t="shared" ref="S260:S323" si="77">COS(Q260)*$B$4+$B$4</f>
        <v>0.27998008759971554</v>
      </c>
      <c r="U260" s="62">
        <v>259</v>
      </c>
      <c r="V260" s="62">
        <f t="shared" si="65"/>
        <v>4.5204027626653138</v>
      </c>
      <c r="W260" s="62">
        <f t="shared" ref="W260:W323" si="78">SIN(V260)*$B$5+$B$7</f>
        <v>1.1600814022788233</v>
      </c>
      <c r="X260" s="62">
        <f t="shared" ref="X260:X323" si="79">COS(V260)*$B$5+$B$5</f>
        <v>0.26784222253036372</v>
      </c>
      <c r="Z260" s="89">
        <v>259</v>
      </c>
      <c r="AA260" s="89">
        <f t="shared" si="66"/>
        <v>4.5204027626653138</v>
      </c>
      <c r="AB260" s="89">
        <f t="shared" ref="AB260:AB323" si="80">SIN(AA260)*$B$9+$B$7</f>
        <v>1.3524803302345654</v>
      </c>
      <c r="AC260" s="89">
        <f t="shared" ref="AC260:AC323" si="81">COS(AA260)*$B$9+$B$5</f>
        <v>0.30524078562416651</v>
      </c>
      <c r="AE260" s="90">
        <v>250</v>
      </c>
      <c r="AF260" s="90">
        <f t="shared" si="71"/>
        <v>4.3633231299858242</v>
      </c>
      <c r="AG260" s="90">
        <f t="shared" si="69"/>
        <v>0.79735198778934968</v>
      </c>
      <c r="AH260" s="90">
        <f t="shared" si="70"/>
        <v>0.4716612144102989</v>
      </c>
      <c r="AJ260" s="94">
        <v>259</v>
      </c>
      <c r="AK260" s="94">
        <f t="shared" si="67"/>
        <v>4.5204027626653138</v>
      </c>
      <c r="AL260" s="94">
        <f t="shared" si="72"/>
        <v>0.66002877807318061</v>
      </c>
      <c r="AM260" s="94">
        <f t="shared" si="73"/>
        <v>0.61232635636103627</v>
      </c>
      <c r="AO260" s="95">
        <v>259</v>
      </c>
      <c r="AP260" s="95">
        <f t="shared" si="68"/>
        <v>4.5204027626653138</v>
      </c>
      <c r="AQ260" s="95">
        <f t="shared" si="74"/>
        <v>0.67221710304624982</v>
      </c>
      <c r="AR260" s="95">
        <f t="shared" si="75"/>
        <v>0.87911784685175653</v>
      </c>
    </row>
    <row r="261" spans="16:44" x14ac:dyDescent="0.35">
      <c r="P261" s="88">
        <v>260</v>
      </c>
      <c r="Q261" s="88">
        <f t="shared" ref="Q261:Q324" si="82">RADIANS(P261)</f>
        <v>4.5378560551852569</v>
      </c>
      <c r="R261" s="88">
        <f t="shared" si="76"/>
        <v>-0.34074348254222397</v>
      </c>
      <c r="S261" s="88">
        <f t="shared" si="77"/>
        <v>0.28591773052724206</v>
      </c>
      <c r="U261" s="62">
        <v>260</v>
      </c>
      <c r="V261" s="62">
        <f t="shared" ref="V261:V324" si="83">RADIANS(U261)</f>
        <v>4.5378560551852569</v>
      </c>
      <c r="W261" s="62">
        <f t="shared" si="78"/>
        <v>1.1590286337529592</v>
      </c>
      <c r="X261" s="62">
        <f t="shared" si="79"/>
        <v>0.27352245319224605</v>
      </c>
      <c r="Z261" s="89">
        <v>260</v>
      </c>
      <c r="AA261" s="89">
        <f t="shared" ref="AA261:AA324" si="84">RADIANS(Z261)</f>
        <v>4.5378560551852569</v>
      </c>
      <c r="AB261" s="89">
        <f t="shared" si="80"/>
        <v>1.352050953343352</v>
      </c>
      <c r="AC261" s="89">
        <f t="shared" si="81"/>
        <v>0.3075574960149644</v>
      </c>
      <c r="AE261" s="90">
        <v>251</v>
      </c>
      <c r="AF261" s="90">
        <f t="shared" si="71"/>
        <v>4.3807764225057673</v>
      </c>
      <c r="AG261" s="90">
        <f t="shared" si="69"/>
        <v>0.79712477555162675</v>
      </c>
      <c r="AH261" s="90">
        <f t="shared" si="70"/>
        <v>0.4723028419761709</v>
      </c>
      <c r="AJ261" s="94">
        <v>260</v>
      </c>
      <c r="AK261" s="94">
        <f t="shared" ref="AK261:AK324" si="85">RADIANS(AJ261)</f>
        <v>4.5378560551852569</v>
      </c>
      <c r="AL261" s="94">
        <f t="shared" si="72"/>
        <v>0.65994926383406693</v>
      </c>
      <c r="AM261" s="94">
        <f t="shared" si="73"/>
        <v>0.61275537680377656</v>
      </c>
      <c r="AO261" s="95">
        <v>260</v>
      </c>
      <c r="AP261" s="95">
        <f t="shared" ref="AP261:AP324" si="86">RADIANS(AO261)</f>
        <v>4.5378560551852569</v>
      </c>
      <c r="AQ261" s="95">
        <f t="shared" si="74"/>
        <v>0.67213758880713614</v>
      </c>
      <c r="AR261" s="95">
        <f t="shared" si="75"/>
        <v>0.87954686729449683</v>
      </c>
    </row>
    <row r="262" spans="16:44" x14ac:dyDescent="0.35">
      <c r="P262" s="88">
        <v>261</v>
      </c>
      <c r="Q262" s="88">
        <f t="shared" si="82"/>
        <v>4.5553093477052</v>
      </c>
      <c r="R262" s="88">
        <f t="shared" si="76"/>
        <v>-0.3417401658459176</v>
      </c>
      <c r="S262" s="88">
        <f t="shared" si="77"/>
        <v>0.29187367509608003</v>
      </c>
      <c r="U262" s="62">
        <v>261</v>
      </c>
      <c r="V262" s="62">
        <f t="shared" si="83"/>
        <v>4.5553093477052</v>
      </c>
      <c r="W262" s="62">
        <f t="shared" si="78"/>
        <v>1.1580751592630096</v>
      </c>
      <c r="X262" s="62">
        <f t="shared" si="79"/>
        <v>0.27922019207168353</v>
      </c>
      <c r="Z262" s="89">
        <v>261</v>
      </c>
      <c r="AA262" s="89">
        <f t="shared" si="84"/>
        <v>4.5553093477052</v>
      </c>
      <c r="AB262" s="89">
        <f t="shared" si="80"/>
        <v>1.3516620740196565</v>
      </c>
      <c r="AC262" s="89">
        <f t="shared" si="81"/>
        <v>0.30988134721956884</v>
      </c>
      <c r="AE262" s="90">
        <v>252</v>
      </c>
      <c r="AF262" s="90">
        <f t="shared" si="71"/>
        <v>4.3982297150257104</v>
      </c>
      <c r="AG262" s="90">
        <f t="shared" si="69"/>
        <v>0.79690879586448904</v>
      </c>
      <c r="AH262" s="90">
        <f t="shared" si="70"/>
        <v>0.47294833721937701</v>
      </c>
      <c r="AJ262" s="94">
        <v>261</v>
      </c>
      <c r="AK262" s="94">
        <f t="shared" si="85"/>
        <v>4.5553093477052</v>
      </c>
      <c r="AL262" s="94">
        <f t="shared" si="72"/>
        <v>0.65987724914449375</v>
      </c>
      <c r="AM262" s="94">
        <f t="shared" si="73"/>
        <v>0.61318571961944413</v>
      </c>
      <c r="AO262" s="95">
        <v>261</v>
      </c>
      <c r="AP262" s="95">
        <f t="shared" si="86"/>
        <v>4.5553093477052</v>
      </c>
      <c r="AQ262" s="95">
        <f t="shared" si="74"/>
        <v>0.67206557411756296</v>
      </c>
      <c r="AR262" s="95">
        <f t="shared" si="75"/>
        <v>0.87997721011016439</v>
      </c>
    </row>
    <row r="263" spans="16:44" x14ac:dyDescent="0.35">
      <c r="P263" s="88">
        <v>262</v>
      </c>
      <c r="Q263" s="88">
        <f t="shared" si="82"/>
        <v>4.5727626402251431</v>
      </c>
      <c r="R263" s="88">
        <f t="shared" si="76"/>
        <v>-0.3426327517845833</v>
      </c>
      <c r="S263" s="88">
        <f t="shared" si="77"/>
        <v>0.29784610706781722</v>
      </c>
      <c r="U263" s="62">
        <v>262</v>
      </c>
      <c r="V263" s="62">
        <f t="shared" si="83"/>
        <v>4.5727626402251431</v>
      </c>
      <c r="W263" s="62">
        <f t="shared" si="78"/>
        <v>1.1572212692465405</v>
      </c>
      <c r="X263" s="62">
        <f t="shared" si="79"/>
        <v>0.28493370358221826</v>
      </c>
      <c r="Z263" s="89">
        <v>262</v>
      </c>
      <c r="AA263" s="89">
        <f t="shared" si="84"/>
        <v>4.5727626402251431</v>
      </c>
      <c r="AB263" s="89">
        <f t="shared" si="80"/>
        <v>1.3513138107198881</v>
      </c>
      <c r="AC263" s="89">
        <f t="shared" si="81"/>
        <v>0.31221163137039115</v>
      </c>
      <c r="AE263" s="90">
        <v>253</v>
      </c>
      <c r="AF263" s="90">
        <f t="shared" si="71"/>
        <v>4.4156830075456535</v>
      </c>
      <c r="AG263" s="90">
        <f t="shared" si="69"/>
        <v>0.79670411451744172</v>
      </c>
      <c r="AH263" s="90">
        <f t="shared" si="70"/>
        <v>0.47359750351581326</v>
      </c>
      <c r="AJ263" s="94">
        <v>262</v>
      </c>
      <c r="AK263" s="94">
        <f t="shared" si="85"/>
        <v>4.5727626402251431</v>
      </c>
      <c r="AL263" s="94">
        <f t="shared" si="72"/>
        <v>0.65981275594083288</v>
      </c>
      <c r="AM263" s="94">
        <f t="shared" si="73"/>
        <v>0.61361725372144826</v>
      </c>
      <c r="AO263" s="95">
        <v>262</v>
      </c>
      <c r="AP263" s="95">
        <f t="shared" si="86"/>
        <v>4.5727626402251431</v>
      </c>
      <c r="AQ263" s="95">
        <f t="shared" si="74"/>
        <v>0.67200108091390209</v>
      </c>
      <c r="AR263" s="95">
        <f t="shared" si="75"/>
        <v>0.88040874421216853</v>
      </c>
    </row>
    <row r="264" spans="16:44" x14ac:dyDescent="0.35">
      <c r="P264" s="88">
        <v>263</v>
      </c>
      <c r="Q264" s="88">
        <f t="shared" si="82"/>
        <v>4.5902159327450871</v>
      </c>
      <c r="R264" s="88">
        <f t="shared" si="76"/>
        <v>-0.34342096846789744</v>
      </c>
      <c r="S264" s="88">
        <f t="shared" si="77"/>
        <v>0.30383320718181905</v>
      </c>
      <c r="U264" s="62">
        <v>263</v>
      </c>
      <c r="V264" s="62">
        <f t="shared" si="83"/>
        <v>4.5902159327450871</v>
      </c>
      <c r="W264" s="62">
        <f t="shared" si="78"/>
        <v>1.1564672238067224</v>
      </c>
      <c r="X264" s="62">
        <f t="shared" si="79"/>
        <v>0.29066124733289628</v>
      </c>
      <c r="Z264" s="89">
        <v>263</v>
      </c>
      <c r="AA264" s="89">
        <f t="shared" si="84"/>
        <v>4.5902159327450871</v>
      </c>
      <c r="AB264" s="89">
        <f t="shared" si="80"/>
        <v>1.3510062695284215</v>
      </c>
      <c r="AC264" s="89">
        <f t="shared" si="81"/>
        <v>0.31454763864030516</v>
      </c>
      <c r="AE264" s="90">
        <v>254</v>
      </c>
      <c r="AF264" s="90">
        <f t="shared" si="71"/>
        <v>4.4331363000655974</v>
      </c>
      <c r="AG264" s="90">
        <f t="shared" si="69"/>
        <v>0.79651079385840562</v>
      </c>
      <c r="AH264" s="90">
        <f t="shared" si="70"/>
        <v>0.47425014312313701</v>
      </c>
      <c r="AJ264" s="94">
        <v>263</v>
      </c>
      <c r="AK264" s="94">
        <f t="shared" si="85"/>
        <v>4.5902159327450871</v>
      </c>
      <c r="AL264" s="94">
        <f t="shared" si="72"/>
        <v>0.6597558038683391</v>
      </c>
      <c r="AM264" s="94">
        <f t="shared" si="73"/>
        <v>0.61404984766032122</v>
      </c>
      <c r="AO264" s="95">
        <v>263</v>
      </c>
      <c r="AP264" s="95">
        <f t="shared" si="86"/>
        <v>4.5902159327450871</v>
      </c>
      <c r="AQ264" s="95">
        <f t="shared" si="74"/>
        <v>0.67194412884140831</v>
      </c>
      <c r="AR264" s="95">
        <f t="shared" si="75"/>
        <v>0.88084133815104149</v>
      </c>
    </row>
    <row r="265" spans="16:44" x14ac:dyDescent="0.35">
      <c r="P265" s="88">
        <v>264</v>
      </c>
      <c r="Q265" s="88">
        <f t="shared" si="82"/>
        <v>4.6076692252650302</v>
      </c>
      <c r="R265" s="88">
        <f t="shared" si="76"/>
        <v>-0.3441045757974226</v>
      </c>
      <c r="S265" s="88">
        <f t="shared" si="77"/>
        <v>0.30983315170939191</v>
      </c>
      <c r="U265" s="62">
        <v>264</v>
      </c>
      <c r="V265" s="62">
        <f t="shared" si="83"/>
        <v>4.6076692252650302</v>
      </c>
      <c r="W265" s="62">
        <f t="shared" si="78"/>
        <v>1.1558132526331015</v>
      </c>
      <c r="X265" s="62">
        <f t="shared" si="79"/>
        <v>0.29640107865840676</v>
      </c>
      <c r="Z265" s="89">
        <v>264</v>
      </c>
      <c r="AA265" s="89">
        <f t="shared" si="84"/>
        <v>4.6076692252650302</v>
      </c>
      <c r="AB265" s="89">
        <f t="shared" si="80"/>
        <v>1.3507395441252832</v>
      </c>
      <c r="AC265" s="89">
        <f t="shared" si="81"/>
        <v>0.3168886574588668</v>
      </c>
      <c r="AE265" s="90">
        <v>255</v>
      </c>
      <c r="AF265" s="90">
        <f t="shared" si="71"/>
        <v>4.4505895925855405</v>
      </c>
      <c r="AG265" s="90">
        <f t="shared" si="69"/>
        <v>0.7963288927747264</v>
      </c>
      <c r="AH265" s="90">
        <f t="shared" si="70"/>
        <v>0.47490605724100166</v>
      </c>
      <c r="AJ265" s="94">
        <v>264</v>
      </c>
      <c r="AK265" s="94">
        <f t="shared" si="85"/>
        <v>4.6076692252650302</v>
      </c>
      <c r="AL265" s="94">
        <f t="shared" si="72"/>
        <v>0.6597064102751653</v>
      </c>
      <c r="AM265" s="94">
        <f t="shared" si="73"/>
        <v>0.61448336966375849</v>
      </c>
      <c r="AO265" s="95">
        <v>264</v>
      </c>
      <c r="AP265" s="95">
        <f t="shared" si="86"/>
        <v>4.6076692252650302</v>
      </c>
      <c r="AQ265" s="95">
        <f t="shared" si="74"/>
        <v>0.67189473524823451</v>
      </c>
      <c r="AR265" s="95">
        <f t="shared" si="75"/>
        <v>0.88127486015447876</v>
      </c>
    </row>
    <row r="266" spans="16:44" x14ac:dyDescent="0.35">
      <c r="P266" s="88">
        <v>265</v>
      </c>
      <c r="Q266" s="88">
        <f t="shared" si="82"/>
        <v>4.6251225177849733</v>
      </c>
      <c r="R266" s="88">
        <f t="shared" si="76"/>
        <v>-0.34468336553974394</v>
      </c>
      <c r="S266" s="88">
        <f t="shared" si="77"/>
        <v>0.3158441130093102</v>
      </c>
      <c r="U266" s="62">
        <v>265</v>
      </c>
      <c r="V266" s="62">
        <f t="shared" si="83"/>
        <v>4.6251225177849733</v>
      </c>
      <c r="W266" s="62">
        <f t="shared" si="78"/>
        <v>1.1552595549316322</v>
      </c>
      <c r="X266" s="62">
        <f t="shared" si="79"/>
        <v>0.30215144915052511</v>
      </c>
      <c r="Z266" s="89">
        <v>265</v>
      </c>
      <c r="AA266" s="89">
        <f t="shared" si="84"/>
        <v>4.6251225177849733</v>
      </c>
      <c r="AB266" s="89">
        <f t="shared" si="80"/>
        <v>1.3505137157576144</v>
      </c>
      <c r="AC266" s="89">
        <f t="shared" si="81"/>
        <v>0.31923397472906617</v>
      </c>
      <c r="AE266" s="90">
        <v>256</v>
      </c>
      <c r="AF266" s="90">
        <f t="shared" si="71"/>
        <v>4.4680428851054836</v>
      </c>
      <c r="AG266" s="90">
        <f t="shared" si="69"/>
        <v>0.79615846667523615</v>
      </c>
      <c r="AH266" s="90">
        <f t="shared" si="70"/>
        <v>0.47556504607161293</v>
      </c>
      <c r="AJ266" s="94">
        <v>265</v>
      </c>
      <c r="AK266" s="94">
        <f t="shared" si="85"/>
        <v>4.6251225177849733</v>
      </c>
      <c r="AL266" s="94">
        <f t="shared" si="72"/>
        <v>0.65966459020707857</v>
      </c>
      <c r="AM266" s="94">
        <f t="shared" si="73"/>
        <v>0.61491768767675836</v>
      </c>
      <c r="AO266" s="95">
        <v>265</v>
      </c>
      <c r="AP266" s="95">
        <f t="shared" si="86"/>
        <v>4.6251225177849733</v>
      </c>
      <c r="AQ266" s="95">
        <f t="shared" si="74"/>
        <v>0.67185291518014778</v>
      </c>
      <c r="AR266" s="95">
        <f t="shared" si="75"/>
        <v>0.88170917816747862</v>
      </c>
    </row>
    <row r="267" spans="16:44" x14ac:dyDescent="0.35">
      <c r="P267" s="88">
        <v>266</v>
      </c>
      <c r="Q267" s="88">
        <f t="shared" si="82"/>
        <v>4.6425758103049164</v>
      </c>
      <c r="R267" s="88">
        <f t="shared" si="76"/>
        <v>-0.34515716138989916</v>
      </c>
      <c r="S267" s="88">
        <f t="shared" si="77"/>
        <v>0.32186426008453251</v>
      </c>
      <c r="U267" s="62">
        <v>266</v>
      </c>
      <c r="V267" s="62">
        <f t="shared" si="83"/>
        <v>4.6425758103049164</v>
      </c>
      <c r="W267" s="62">
        <f t="shared" si="78"/>
        <v>1.1548062993639983</v>
      </c>
      <c r="X267" s="62">
        <f t="shared" si="79"/>
        <v>0.30791060719069446</v>
      </c>
      <c r="Z267" s="89">
        <v>266</v>
      </c>
      <c r="AA267" s="89">
        <f t="shared" si="84"/>
        <v>4.6425758103049164</v>
      </c>
      <c r="AB267" s="89">
        <f t="shared" si="80"/>
        <v>1.3503288532149238</v>
      </c>
      <c r="AC267" s="89">
        <f t="shared" si="81"/>
        <v>0.32158287604454305</v>
      </c>
      <c r="AE267" s="90">
        <v>257</v>
      </c>
      <c r="AF267" s="90">
        <f t="shared" si="71"/>
        <v>4.4854961776254267</v>
      </c>
      <c r="AG267" s="90">
        <f t="shared" si="69"/>
        <v>0.79599956747337586</v>
      </c>
      <c r="AH267" s="90">
        <f t="shared" si="70"/>
        <v>0.47622690888058922</v>
      </c>
      <c r="AJ267" s="94">
        <v>266</v>
      </c>
      <c r="AK267" s="94">
        <f t="shared" si="85"/>
        <v>4.6425758103049164</v>
      </c>
      <c r="AL267" s="94">
        <f t="shared" si="72"/>
        <v>0.65963035640287659</v>
      </c>
      <c r="AM267" s="94">
        <f t="shared" si="73"/>
        <v>0.61535266940184674</v>
      </c>
      <c r="AO267" s="95">
        <v>266</v>
      </c>
      <c r="AP267" s="95">
        <f t="shared" si="86"/>
        <v>4.6425758103049164</v>
      </c>
      <c r="AQ267" s="95">
        <f t="shared" si="74"/>
        <v>0.6718186813759458</v>
      </c>
      <c r="AR267" s="95">
        <f t="shared" si="75"/>
        <v>0.882144159892567</v>
      </c>
    </row>
    <row r="268" spans="16:44" x14ac:dyDescent="0.35">
      <c r="P268" s="88">
        <v>267</v>
      </c>
      <c r="Q268" s="88">
        <f t="shared" si="82"/>
        <v>4.6600291028248595</v>
      </c>
      <c r="R268" s="88">
        <f t="shared" si="76"/>
        <v>-0.3455258190250825</v>
      </c>
      <c r="S268" s="88">
        <f t="shared" si="77"/>
        <v>0.32789175913994123</v>
      </c>
      <c r="U268" s="62">
        <v>267</v>
      </c>
      <c r="V268" s="62">
        <f t="shared" si="83"/>
        <v>4.6600291028248595</v>
      </c>
      <c r="W268" s="62">
        <f t="shared" si="78"/>
        <v>1.1544536239962362</v>
      </c>
      <c r="X268" s="62">
        <f t="shared" si="79"/>
        <v>0.31367679848358543</v>
      </c>
      <c r="Z268" s="89">
        <v>267</v>
      </c>
      <c r="AA268" s="89">
        <f t="shared" si="84"/>
        <v>4.6600291028248595</v>
      </c>
      <c r="AB268" s="89">
        <f t="shared" si="80"/>
        <v>1.3501850128081325</v>
      </c>
      <c r="AC268" s="89">
        <f t="shared" si="81"/>
        <v>0.32393464590720256</v>
      </c>
      <c r="AE268" s="90">
        <v>258</v>
      </c>
      <c r="AF268" s="90">
        <f t="shared" si="71"/>
        <v>4.5029494701453698</v>
      </c>
      <c r="AG268" s="90">
        <f t="shared" si="69"/>
        <v>0.79585224357138162</v>
      </c>
      <c r="AH268" s="90">
        <f t="shared" si="70"/>
        <v>0.47689144405810735</v>
      </c>
      <c r="AJ268" s="94">
        <v>267</v>
      </c>
      <c r="AK268" s="94">
        <f t="shared" si="85"/>
        <v>4.6600291028248595</v>
      </c>
      <c r="AL268" s="94">
        <f t="shared" si="72"/>
        <v>0.65960371929050776</v>
      </c>
      <c r="AM268" s="94">
        <f t="shared" si="73"/>
        <v>0.61578818233937627</v>
      </c>
      <c r="AO268" s="95">
        <v>267</v>
      </c>
      <c r="AP268" s="95">
        <f t="shared" si="86"/>
        <v>4.6600291028248595</v>
      </c>
      <c r="AQ268" s="95">
        <f t="shared" si="74"/>
        <v>0.67179204426357697</v>
      </c>
      <c r="AR268" s="95">
        <f t="shared" si="75"/>
        <v>0.88257967283009653</v>
      </c>
    </row>
    <row r="269" spans="16:44" x14ac:dyDescent="0.35">
      <c r="P269" s="88">
        <v>268</v>
      </c>
      <c r="Q269" s="88">
        <f t="shared" si="82"/>
        <v>4.6774823953448035</v>
      </c>
      <c r="R269" s="88">
        <f t="shared" si="76"/>
        <v>-0.34578922614860713</v>
      </c>
      <c r="S269" s="88">
        <f t="shared" si="77"/>
        <v>0.33392477414093469</v>
      </c>
      <c r="U269" s="62">
        <v>268</v>
      </c>
      <c r="V269" s="62">
        <f t="shared" si="83"/>
        <v>4.6774823953448035</v>
      </c>
      <c r="W269" s="62">
        <f t="shared" si="78"/>
        <v>1.1542016362566794</v>
      </c>
      <c r="X269" s="62">
        <f t="shared" si="79"/>
        <v>0.31944826659147224</v>
      </c>
      <c r="Z269" s="89">
        <v>268</v>
      </c>
      <c r="AA269" s="89">
        <f t="shared" si="84"/>
        <v>4.6774823953448035</v>
      </c>
      <c r="AB269" s="89">
        <f t="shared" si="80"/>
        <v>1.3500822383524222</v>
      </c>
      <c r="AC269" s="89">
        <f t="shared" si="81"/>
        <v>0.32628856794516242</v>
      </c>
      <c r="AE269" s="90">
        <v>259</v>
      </c>
      <c r="AF269" s="90">
        <f t="shared" si="71"/>
        <v>4.5204027626653138</v>
      </c>
      <c r="AG269" s="90">
        <f t="shared" ref="AG269:AG332" si="87">SIN(AF269)*$B$10+$E$4</f>
        <v>0.79571653984554114</v>
      </c>
      <c r="AH269" s="90">
        <f t="shared" ref="AH269:AH332" si="88">COS(AF269)*$B$10+$B$14</f>
        <v>0.47755844918031476</v>
      </c>
      <c r="AJ269" s="94">
        <v>268</v>
      </c>
      <c r="AK269" s="94">
        <f t="shared" si="85"/>
        <v>4.6774823953448035</v>
      </c>
      <c r="AL269" s="94">
        <f t="shared" si="72"/>
        <v>0.65958468698389472</v>
      </c>
      <c r="AM269" s="94">
        <f t="shared" si="73"/>
        <v>0.61622409382788734</v>
      </c>
      <c r="AO269" s="95">
        <v>268</v>
      </c>
      <c r="AP269" s="95">
        <f t="shared" si="86"/>
        <v>4.6774823953448035</v>
      </c>
      <c r="AQ269" s="95">
        <f t="shared" si="74"/>
        <v>0.67177301195696393</v>
      </c>
      <c r="AR269" s="95">
        <f t="shared" si="75"/>
        <v>0.8830155843186076</v>
      </c>
    </row>
    <row r="270" spans="16:44" x14ac:dyDescent="0.35">
      <c r="P270" s="88">
        <v>269</v>
      </c>
      <c r="Q270" s="88">
        <f t="shared" si="82"/>
        <v>4.6949356878647466</v>
      </c>
      <c r="R270" s="88">
        <f t="shared" si="76"/>
        <v>-0.34594730252411138</v>
      </c>
      <c r="S270" s="88">
        <f t="shared" si="77"/>
        <v>0.33996146737269989</v>
      </c>
      <c r="U270" s="62">
        <v>269</v>
      </c>
      <c r="V270" s="62">
        <f t="shared" si="83"/>
        <v>4.6949356878647466</v>
      </c>
      <c r="W270" s="62">
        <f t="shared" si="78"/>
        <v>1.1540504129032345</v>
      </c>
      <c r="X270" s="62">
        <f t="shared" si="79"/>
        <v>0.32522325346925918</v>
      </c>
      <c r="Z270" s="89">
        <v>269</v>
      </c>
      <c r="AA270" s="89">
        <f t="shared" si="84"/>
        <v>4.6949356878647466</v>
      </c>
      <c r="AB270" s="89">
        <f t="shared" si="80"/>
        <v>1.3500205611538874</v>
      </c>
      <c r="AC270" s="89">
        <f t="shared" si="81"/>
        <v>0.32864392513096674</v>
      </c>
      <c r="AE270" s="90">
        <v>260</v>
      </c>
      <c r="AF270" s="90">
        <f t="shared" ref="AF270:AF333" si="89">RADIANS(AE270)</f>
        <v>4.5378560551852569</v>
      </c>
      <c r="AG270" s="90">
        <f t="shared" si="87"/>
        <v>0.79559249763252393</v>
      </c>
      <c r="AH270" s="90">
        <f t="shared" si="88"/>
        <v>0.47822772107098971</v>
      </c>
      <c r="AJ270" s="94">
        <v>269</v>
      </c>
      <c r="AK270" s="94">
        <f t="shared" si="85"/>
        <v>4.6949356878647466</v>
      </c>
      <c r="AL270" s="94">
        <f t="shared" si="72"/>
        <v>0.65957326528046234</v>
      </c>
      <c r="AM270" s="94">
        <f t="shared" si="73"/>
        <v>0.61666027108451782</v>
      </c>
      <c r="AO270" s="95">
        <v>269</v>
      </c>
      <c r="AP270" s="95">
        <f t="shared" si="86"/>
        <v>4.6949356878647466</v>
      </c>
      <c r="AQ270" s="95">
        <f t="shared" si="74"/>
        <v>0.67176159025353155</v>
      </c>
      <c r="AR270" s="95">
        <f t="shared" si="75"/>
        <v>0.88345176157523808</v>
      </c>
    </row>
    <row r="271" spans="16:44" x14ac:dyDescent="0.35">
      <c r="P271" s="88">
        <v>270</v>
      </c>
      <c r="Q271" s="88">
        <f t="shared" si="82"/>
        <v>4.7123889803846897</v>
      </c>
      <c r="R271" s="88">
        <f t="shared" si="76"/>
        <v>-0.34599999999999997</v>
      </c>
      <c r="S271" s="88">
        <f t="shared" si="77"/>
        <v>0.34599999999999992</v>
      </c>
      <c r="U271" s="62">
        <v>270</v>
      </c>
      <c r="V271" s="62">
        <f t="shared" si="83"/>
        <v>4.7123889803846897</v>
      </c>
      <c r="W271" s="62">
        <f t="shared" si="78"/>
        <v>1.1540000000000001</v>
      </c>
      <c r="X271" s="62">
        <f t="shared" si="79"/>
        <v>0.33099999999999996</v>
      </c>
      <c r="Z271" s="89">
        <v>270</v>
      </c>
      <c r="AA271" s="89">
        <f t="shared" si="84"/>
        <v>4.7123889803846897</v>
      </c>
      <c r="AB271" s="89">
        <f t="shared" si="80"/>
        <v>1.35</v>
      </c>
      <c r="AC271" s="89">
        <f t="shared" si="81"/>
        <v>0.33100000000000002</v>
      </c>
      <c r="AE271" s="90">
        <v>261</v>
      </c>
      <c r="AF271" s="90">
        <f t="shared" si="89"/>
        <v>4.5553093477052</v>
      </c>
      <c r="AG271" s="90">
        <f t="shared" si="87"/>
        <v>0.79548015471678968</v>
      </c>
      <c r="AH271" s="90">
        <f t="shared" si="88"/>
        <v>0.47889905586343096</v>
      </c>
      <c r="AJ271" s="94">
        <v>270</v>
      </c>
      <c r="AK271" s="94">
        <f t="shared" si="85"/>
        <v>4.7123889803846897</v>
      </c>
      <c r="AL271" s="94">
        <f t="shared" si="72"/>
        <v>0.65956945765937214</v>
      </c>
      <c r="AM271" s="94">
        <f t="shared" si="73"/>
        <v>0.61709658124544986</v>
      </c>
      <c r="AO271" s="95">
        <v>270</v>
      </c>
      <c r="AP271" s="95">
        <f t="shared" si="86"/>
        <v>4.7123889803846897</v>
      </c>
      <c r="AQ271" s="95">
        <f t="shared" si="74"/>
        <v>0.67175778263244135</v>
      </c>
      <c r="AR271" s="95">
        <f t="shared" si="75"/>
        <v>0.88388807173617012</v>
      </c>
    </row>
    <row r="272" spans="16:44" x14ac:dyDescent="0.35">
      <c r="P272" s="88">
        <v>271</v>
      </c>
      <c r="Q272" s="88">
        <f t="shared" si="82"/>
        <v>4.7298422729046328</v>
      </c>
      <c r="R272" s="88">
        <f t="shared" si="76"/>
        <v>-0.34594730252411138</v>
      </c>
      <c r="S272" s="88">
        <f t="shared" si="77"/>
        <v>0.35203853262729995</v>
      </c>
      <c r="U272" s="62">
        <v>271</v>
      </c>
      <c r="V272" s="62">
        <f t="shared" si="83"/>
        <v>4.7298422729046328</v>
      </c>
      <c r="W272" s="62">
        <f t="shared" si="78"/>
        <v>1.1540504129032345</v>
      </c>
      <c r="X272" s="62">
        <f t="shared" si="79"/>
        <v>0.33677674653074074</v>
      </c>
      <c r="Z272" s="89">
        <v>271</v>
      </c>
      <c r="AA272" s="89">
        <f t="shared" si="84"/>
        <v>4.7298422729046328</v>
      </c>
      <c r="AB272" s="89">
        <f t="shared" si="80"/>
        <v>1.3500205611538874</v>
      </c>
      <c r="AC272" s="89">
        <f t="shared" si="81"/>
        <v>0.33335607486903324</v>
      </c>
      <c r="AE272" s="90">
        <v>262</v>
      </c>
      <c r="AF272" s="90">
        <f t="shared" si="89"/>
        <v>4.5727626402251431</v>
      </c>
      <c r="AG272" s="90">
        <f t="shared" si="87"/>
        <v>0.79537954531907884</v>
      </c>
      <c r="AH272" s="90">
        <f t="shared" si="88"/>
        <v>0.47957224906255741</v>
      </c>
      <c r="AJ272" s="94">
        <v>271</v>
      </c>
      <c r="AK272" s="94">
        <f t="shared" si="85"/>
        <v>4.7298422729046328</v>
      </c>
      <c r="AL272" s="94">
        <f t="shared" si="72"/>
        <v>0.65957326528046234</v>
      </c>
      <c r="AM272" s="94">
        <f t="shared" si="73"/>
        <v>0.6175328914063819</v>
      </c>
      <c r="AO272" s="95">
        <v>271</v>
      </c>
      <c r="AP272" s="95">
        <f t="shared" si="86"/>
        <v>4.7298422729046328</v>
      </c>
      <c r="AQ272" s="95">
        <f t="shared" si="74"/>
        <v>0.67176159025353155</v>
      </c>
      <c r="AR272" s="95">
        <f t="shared" si="75"/>
        <v>0.88432438189710216</v>
      </c>
    </row>
    <row r="273" spans="16:44" x14ac:dyDescent="0.35">
      <c r="P273" s="88">
        <v>272</v>
      </c>
      <c r="Q273" s="88">
        <f t="shared" si="82"/>
        <v>4.7472955654245768</v>
      </c>
      <c r="R273" s="88">
        <f t="shared" si="76"/>
        <v>-0.34578922614860713</v>
      </c>
      <c r="S273" s="88">
        <f t="shared" si="77"/>
        <v>0.35807522585906543</v>
      </c>
      <c r="U273" s="62">
        <v>272</v>
      </c>
      <c r="V273" s="62">
        <f t="shared" si="83"/>
        <v>4.7472955654245768</v>
      </c>
      <c r="W273" s="62">
        <f t="shared" si="78"/>
        <v>1.1542016362566794</v>
      </c>
      <c r="X273" s="62">
        <f t="shared" si="79"/>
        <v>0.34255173340852796</v>
      </c>
      <c r="Z273" s="89">
        <v>272</v>
      </c>
      <c r="AA273" s="89">
        <f t="shared" si="84"/>
        <v>4.7472955654245768</v>
      </c>
      <c r="AB273" s="89">
        <f t="shared" si="80"/>
        <v>1.3500822383524222</v>
      </c>
      <c r="AC273" s="89">
        <f t="shared" si="81"/>
        <v>0.33571143205483767</v>
      </c>
      <c r="AE273" s="90">
        <v>263</v>
      </c>
      <c r="AF273" s="90">
        <f t="shared" si="89"/>
        <v>4.5902159327450871</v>
      </c>
      <c r="AG273" s="90">
        <f t="shared" si="87"/>
        <v>0.79529070008598857</v>
      </c>
      <c r="AH273" s="90">
        <f t="shared" si="88"/>
        <v>0.48024709560719925</v>
      </c>
      <c r="AJ273" s="94">
        <v>272</v>
      </c>
      <c r="AK273" s="94">
        <f t="shared" si="85"/>
        <v>4.7472955654245768</v>
      </c>
      <c r="AL273" s="94">
        <f t="shared" si="72"/>
        <v>0.65958468698389472</v>
      </c>
      <c r="AM273" s="94">
        <f t="shared" si="73"/>
        <v>0.61796906866301238</v>
      </c>
      <c r="AO273" s="95">
        <v>272</v>
      </c>
      <c r="AP273" s="95">
        <f t="shared" si="86"/>
        <v>4.7472955654245768</v>
      </c>
      <c r="AQ273" s="95">
        <f t="shared" si="74"/>
        <v>0.67177301195696393</v>
      </c>
      <c r="AR273" s="95">
        <f t="shared" si="75"/>
        <v>0.88476055915373264</v>
      </c>
    </row>
    <row r="274" spans="16:44" x14ac:dyDescent="0.35">
      <c r="P274" s="88">
        <v>273</v>
      </c>
      <c r="Q274" s="88">
        <f t="shared" si="82"/>
        <v>4.7647488579445199</v>
      </c>
      <c r="R274" s="88">
        <f t="shared" si="76"/>
        <v>-0.3455258190250825</v>
      </c>
      <c r="S274" s="88">
        <f t="shared" si="77"/>
        <v>0.36410824086005855</v>
      </c>
      <c r="U274" s="62">
        <v>273</v>
      </c>
      <c r="V274" s="62">
        <f t="shared" si="83"/>
        <v>4.7647488579445199</v>
      </c>
      <c r="W274" s="62">
        <f t="shared" si="78"/>
        <v>1.1544536239962362</v>
      </c>
      <c r="X274" s="62">
        <f t="shared" si="79"/>
        <v>0.34832320151641444</v>
      </c>
      <c r="Z274" s="89">
        <v>273</v>
      </c>
      <c r="AA274" s="89">
        <f t="shared" si="84"/>
        <v>4.7647488579445199</v>
      </c>
      <c r="AB274" s="89">
        <f t="shared" si="80"/>
        <v>1.3501850128081325</v>
      </c>
      <c r="AC274" s="89">
        <f t="shared" si="81"/>
        <v>0.33806535409279748</v>
      </c>
      <c r="AE274" s="90">
        <v>264</v>
      </c>
      <c r="AF274" s="90">
        <f t="shared" si="89"/>
        <v>4.6076692252650302</v>
      </c>
      <c r="AG274" s="90">
        <f t="shared" si="87"/>
        <v>0.79521364608063738</v>
      </c>
      <c r="AH274" s="90">
        <f t="shared" si="88"/>
        <v>0.48092338993256151</v>
      </c>
      <c r="AJ274" s="94">
        <v>273</v>
      </c>
      <c r="AK274" s="94">
        <f t="shared" si="85"/>
        <v>4.7647488579445199</v>
      </c>
      <c r="AL274" s="94">
        <f t="shared" si="72"/>
        <v>0.65960371929050776</v>
      </c>
      <c r="AM274" s="94">
        <f t="shared" si="73"/>
        <v>0.61840498015152345</v>
      </c>
      <c r="AO274" s="95">
        <v>273</v>
      </c>
      <c r="AP274" s="95">
        <f t="shared" si="86"/>
        <v>4.7647488579445199</v>
      </c>
      <c r="AQ274" s="95">
        <f t="shared" si="74"/>
        <v>0.67179204426357697</v>
      </c>
      <c r="AR274" s="95">
        <f t="shared" si="75"/>
        <v>0.88519647064224372</v>
      </c>
    </row>
    <row r="275" spans="16:44" x14ac:dyDescent="0.35">
      <c r="P275" s="88">
        <v>274</v>
      </c>
      <c r="Q275" s="88">
        <f t="shared" si="82"/>
        <v>4.782202150464463</v>
      </c>
      <c r="R275" s="88">
        <f t="shared" si="76"/>
        <v>-0.34515716138989916</v>
      </c>
      <c r="S275" s="88">
        <f t="shared" si="77"/>
        <v>0.37013573991546728</v>
      </c>
      <c r="U275" s="62">
        <v>274</v>
      </c>
      <c r="V275" s="62">
        <f t="shared" si="83"/>
        <v>4.782202150464463</v>
      </c>
      <c r="W275" s="62">
        <f t="shared" si="78"/>
        <v>1.1548062993639983</v>
      </c>
      <c r="X275" s="62">
        <f t="shared" si="79"/>
        <v>0.35408939280930546</v>
      </c>
      <c r="Z275" s="89">
        <v>274</v>
      </c>
      <c r="AA275" s="89">
        <f t="shared" si="84"/>
        <v>4.782202150464463</v>
      </c>
      <c r="AB275" s="89">
        <f t="shared" si="80"/>
        <v>1.3503288532149238</v>
      </c>
      <c r="AC275" s="89">
        <f t="shared" si="81"/>
        <v>0.34041712395545692</v>
      </c>
      <c r="AE275" s="90">
        <v>265</v>
      </c>
      <c r="AF275" s="90">
        <f t="shared" si="89"/>
        <v>4.6251225177849733</v>
      </c>
      <c r="AG275" s="90">
        <f t="shared" si="87"/>
        <v>0.795148406774422</v>
      </c>
      <c r="AH275" s="90">
        <f t="shared" si="88"/>
        <v>0.48160092603284133</v>
      </c>
      <c r="AJ275" s="94">
        <v>274</v>
      </c>
      <c r="AK275" s="94">
        <f t="shared" si="85"/>
        <v>4.782202150464463</v>
      </c>
      <c r="AL275" s="94">
        <f t="shared" si="72"/>
        <v>0.65963035640287659</v>
      </c>
      <c r="AM275" s="94">
        <f t="shared" si="73"/>
        <v>0.61884049308905298</v>
      </c>
      <c r="AO275" s="95">
        <v>274</v>
      </c>
      <c r="AP275" s="95">
        <f t="shared" si="86"/>
        <v>4.782202150464463</v>
      </c>
      <c r="AQ275" s="95">
        <f t="shared" si="74"/>
        <v>0.6718186813759458</v>
      </c>
      <c r="AR275" s="95">
        <f t="shared" si="75"/>
        <v>0.88563198357977324</v>
      </c>
    </row>
    <row r="276" spans="16:44" x14ac:dyDescent="0.35">
      <c r="P276" s="88">
        <v>275</v>
      </c>
      <c r="Q276" s="88">
        <f t="shared" si="82"/>
        <v>4.7996554429844061</v>
      </c>
      <c r="R276" s="88">
        <f t="shared" si="76"/>
        <v>-0.34468336553974394</v>
      </c>
      <c r="S276" s="88">
        <f t="shared" si="77"/>
        <v>0.37615588699068958</v>
      </c>
      <c r="U276" s="62">
        <v>275</v>
      </c>
      <c r="V276" s="62">
        <f t="shared" si="83"/>
        <v>4.7996554429844061</v>
      </c>
      <c r="W276" s="62">
        <f t="shared" si="78"/>
        <v>1.1552595549316322</v>
      </c>
      <c r="X276" s="62">
        <f t="shared" si="79"/>
        <v>0.35984855084947476</v>
      </c>
      <c r="Z276" s="89">
        <v>275</v>
      </c>
      <c r="AA276" s="89">
        <f t="shared" si="84"/>
        <v>4.7996554429844061</v>
      </c>
      <c r="AB276" s="89">
        <f t="shared" si="80"/>
        <v>1.3505137157576144</v>
      </c>
      <c r="AC276" s="89">
        <f t="shared" si="81"/>
        <v>0.34276602527093381</v>
      </c>
      <c r="AE276" s="90">
        <v>266</v>
      </c>
      <c r="AF276" s="90">
        <f t="shared" si="89"/>
        <v>4.6425758103049164</v>
      </c>
      <c r="AG276" s="90">
        <f t="shared" si="87"/>
        <v>0.79509500203986694</v>
      </c>
      <c r="AH276" s="90">
        <f t="shared" si="88"/>
        <v>0.48227949752397908</v>
      </c>
      <c r="AJ276" s="94">
        <v>275</v>
      </c>
      <c r="AK276" s="94">
        <f t="shared" si="85"/>
        <v>4.7996554429844061</v>
      </c>
      <c r="AL276" s="94">
        <f t="shared" si="72"/>
        <v>0.65966459020707857</v>
      </c>
      <c r="AM276" s="94">
        <f t="shared" si="73"/>
        <v>0.61927547481414136</v>
      </c>
      <c r="AO276" s="95">
        <v>275</v>
      </c>
      <c r="AP276" s="95">
        <f t="shared" si="86"/>
        <v>4.7996554429844061</v>
      </c>
      <c r="AQ276" s="95">
        <f t="shared" si="74"/>
        <v>0.67185291518014778</v>
      </c>
      <c r="AR276" s="95">
        <f t="shared" si="75"/>
        <v>0.88606696530486162</v>
      </c>
    </row>
    <row r="277" spans="16:44" x14ac:dyDescent="0.35">
      <c r="P277" s="88">
        <v>276</v>
      </c>
      <c r="Q277" s="88">
        <f t="shared" si="82"/>
        <v>4.8171087355043491</v>
      </c>
      <c r="R277" s="88">
        <f t="shared" si="76"/>
        <v>-0.3441045757974226</v>
      </c>
      <c r="S277" s="88">
        <f t="shared" si="77"/>
        <v>0.38216684829060787</v>
      </c>
      <c r="U277" s="62">
        <v>276</v>
      </c>
      <c r="V277" s="62">
        <f t="shared" si="83"/>
        <v>4.8171087355043491</v>
      </c>
      <c r="W277" s="62">
        <f t="shared" si="78"/>
        <v>1.1558132526331015</v>
      </c>
      <c r="X277" s="62">
        <f t="shared" si="79"/>
        <v>0.36559892134159316</v>
      </c>
      <c r="Z277" s="89">
        <v>276</v>
      </c>
      <c r="AA277" s="89">
        <f t="shared" si="84"/>
        <v>4.8171087355043491</v>
      </c>
      <c r="AB277" s="89">
        <f t="shared" si="80"/>
        <v>1.3507395441252832</v>
      </c>
      <c r="AC277" s="89">
        <f t="shared" si="81"/>
        <v>0.34511134254113318</v>
      </c>
      <c r="AE277" s="90">
        <v>267</v>
      </c>
      <c r="AF277" s="90">
        <f t="shared" si="89"/>
        <v>4.6600291028248595</v>
      </c>
      <c r="AG277" s="90">
        <f t="shared" si="87"/>
        <v>0.79505344814457168</v>
      </c>
      <c r="AH277" s="90">
        <f t="shared" si="88"/>
        <v>0.48295889770652517</v>
      </c>
      <c r="AJ277" s="94">
        <v>276</v>
      </c>
      <c r="AK277" s="94">
        <f t="shared" si="85"/>
        <v>4.8171087355043491</v>
      </c>
      <c r="AL277" s="94">
        <f t="shared" si="72"/>
        <v>0.6597064102751653</v>
      </c>
      <c r="AM277" s="94">
        <f t="shared" si="73"/>
        <v>0.61970979282714123</v>
      </c>
      <c r="AO277" s="95">
        <v>276</v>
      </c>
      <c r="AP277" s="95">
        <f t="shared" si="86"/>
        <v>4.8171087355043491</v>
      </c>
      <c r="AQ277" s="95">
        <f t="shared" si="74"/>
        <v>0.67189473524823451</v>
      </c>
      <c r="AR277" s="95">
        <f t="shared" si="75"/>
        <v>0.88650128331786149</v>
      </c>
    </row>
    <row r="278" spans="16:44" x14ac:dyDescent="0.35">
      <c r="P278" s="88">
        <v>277</v>
      </c>
      <c r="Q278" s="88">
        <f t="shared" si="82"/>
        <v>4.8345620280242931</v>
      </c>
      <c r="R278" s="88">
        <f t="shared" si="76"/>
        <v>-0.34342096846789738</v>
      </c>
      <c r="S278" s="88">
        <f t="shared" si="77"/>
        <v>0.38816679281818106</v>
      </c>
      <c r="U278" s="62">
        <v>277</v>
      </c>
      <c r="V278" s="62">
        <f t="shared" si="83"/>
        <v>4.8345620280242931</v>
      </c>
      <c r="W278" s="62">
        <f t="shared" si="78"/>
        <v>1.1564672238067226</v>
      </c>
      <c r="X278" s="62">
        <f t="shared" si="79"/>
        <v>0.37133875266710392</v>
      </c>
      <c r="Z278" s="89">
        <v>277</v>
      </c>
      <c r="AA278" s="89">
        <f t="shared" si="84"/>
        <v>4.8345620280242931</v>
      </c>
      <c r="AB278" s="89">
        <f t="shared" si="80"/>
        <v>1.3510062695284217</v>
      </c>
      <c r="AC278" s="89">
        <f t="shared" si="81"/>
        <v>0.34745236135969493</v>
      </c>
      <c r="AE278" s="90">
        <v>268</v>
      </c>
      <c r="AF278" s="90">
        <f t="shared" si="89"/>
        <v>4.6774823953448035</v>
      </c>
      <c r="AG278" s="90">
        <f t="shared" si="87"/>
        <v>0.79502375774625533</v>
      </c>
      <c r="AH278" s="90">
        <f t="shared" si="88"/>
        <v>0.48363891962860245</v>
      </c>
      <c r="AJ278" s="94">
        <v>277</v>
      </c>
      <c r="AK278" s="94">
        <f t="shared" si="85"/>
        <v>4.8345620280242931</v>
      </c>
      <c r="AL278" s="94">
        <f t="shared" si="72"/>
        <v>0.6597558038683391</v>
      </c>
      <c r="AM278" s="94">
        <f t="shared" si="73"/>
        <v>0.62014331483057861</v>
      </c>
      <c r="AO278" s="95">
        <v>277</v>
      </c>
      <c r="AP278" s="95">
        <f t="shared" si="86"/>
        <v>4.8345620280242931</v>
      </c>
      <c r="AQ278" s="95">
        <f t="shared" si="74"/>
        <v>0.67194412884140831</v>
      </c>
      <c r="AR278" s="95">
        <f t="shared" si="75"/>
        <v>0.88693480532129887</v>
      </c>
    </row>
    <row r="279" spans="16:44" x14ac:dyDescent="0.35">
      <c r="P279" s="88">
        <v>278</v>
      </c>
      <c r="Q279" s="88">
        <f t="shared" si="82"/>
        <v>4.8520153205442362</v>
      </c>
      <c r="R279" s="88">
        <f t="shared" si="76"/>
        <v>-0.3426327517845833</v>
      </c>
      <c r="S279" s="88">
        <f t="shared" si="77"/>
        <v>0.39415389293218261</v>
      </c>
      <c r="U279" s="62">
        <v>278</v>
      </c>
      <c r="V279" s="62">
        <f t="shared" si="83"/>
        <v>4.8520153205442362</v>
      </c>
      <c r="W279" s="62">
        <f t="shared" si="78"/>
        <v>1.1572212692465402</v>
      </c>
      <c r="X279" s="62">
        <f t="shared" si="79"/>
        <v>0.37706629641778167</v>
      </c>
      <c r="Z279" s="89">
        <v>278</v>
      </c>
      <c r="AA279" s="89">
        <f t="shared" si="84"/>
        <v>4.8520153205442362</v>
      </c>
      <c r="AB279" s="89">
        <f t="shared" si="80"/>
        <v>1.3513138107198881</v>
      </c>
      <c r="AC279" s="89">
        <f t="shared" si="81"/>
        <v>0.34978836862960888</v>
      </c>
      <c r="AE279" s="90">
        <v>269</v>
      </c>
      <c r="AF279" s="90">
        <f t="shared" si="89"/>
        <v>4.6949356878647466</v>
      </c>
      <c r="AG279" s="90">
        <f t="shared" si="87"/>
        <v>0.79500593988890078</v>
      </c>
      <c r="AH279" s="90">
        <f t="shared" si="88"/>
        <v>0.48431935614894595</v>
      </c>
      <c r="AJ279" s="94">
        <v>278</v>
      </c>
      <c r="AK279" s="94">
        <f t="shared" si="85"/>
        <v>4.8520153205442362</v>
      </c>
      <c r="AL279" s="94">
        <f t="shared" si="72"/>
        <v>0.65981275594083288</v>
      </c>
      <c r="AM279" s="94">
        <f t="shared" si="73"/>
        <v>0.62057590876945146</v>
      </c>
      <c r="AO279" s="95">
        <v>278</v>
      </c>
      <c r="AP279" s="95">
        <f t="shared" si="86"/>
        <v>4.8520153205442362</v>
      </c>
      <c r="AQ279" s="95">
        <f t="shared" si="74"/>
        <v>0.67200108091390209</v>
      </c>
      <c r="AR279" s="95">
        <f t="shared" si="75"/>
        <v>0.88736739926017172</v>
      </c>
    </row>
    <row r="280" spans="16:44" x14ac:dyDescent="0.35">
      <c r="P280" s="88">
        <v>279</v>
      </c>
      <c r="Q280" s="88">
        <f t="shared" si="82"/>
        <v>4.8694686130641793</v>
      </c>
      <c r="R280" s="88">
        <f t="shared" si="76"/>
        <v>-0.34174016584591765</v>
      </c>
      <c r="S280" s="88">
        <f t="shared" si="77"/>
        <v>0.40012632490391981</v>
      </c>
      <c r="U280" s="62">
        <v>279</v>
      </c>
      <c r="V280" s="62">
        <f t="shared" si="83"/>
        <v>4.8694686130641793</v>
      </c>
      <c r="W280" s="62">
        <f t="shared" si="78"/>
        <v>1.1580751592630094</v>
      </c>
      <c r="X280" s="62">
        <f t="shared" si="79"/>
        <v>0.3827798079283164</v>
      </c>
      <c r="Z280" s="89">
        <v>279</v>
      </c>
      <c r="AA280" s="89">
        <f t="shared" si="84"/>
        <v>4.8694686130641793</v>
      </c>
      <c r="AB280" s="89">
        <f t="shared" si="80"/>
        <v>1.3516620740196565</v>
      </c>
      <c r="AC280" s="89">
        <f t="shared" si="81"/>
        <v>0.35211865278043114</v>
      </c>
      <c r="AE280" s="90">
        <v>270</v>
      </c>
      <c r="AF280" s="90">
        <f t="shared" si="89"/>
        <v>4.7123889803846897</v>
      </c>
      <c r="AG280" s="90">
        <f t="shared" si="87"/>
        <v>0.79500000000000004</v>
      </c>
      <c r="AH280" s="90">
        <f t="shared" si="88"/>
        <v>0.48499999999999999</v>
      </c>
      <c r="AJ280" s="94">
        <v>279</v>
      </c>
      <c r="AK280" s="94">
        <f t="shared" si="85"/>
        <v>4.8694686130641793</v>
      </c>
      <c r="AL280" s="94">
        <f t="shared" si="72"/>
        <v>0.65987724914449375</v>
      </c>
      <c r="AM280" s="94">
        <f t="shared" si="73"/>
        <v>0.62100744287145559</v>
      </c>
      <c r="AO280" s="95">
        <v>279</v>
      </c>
      <c r="AP280" s="95">
        <f t="shared" si="86"/>
        <v>4.8694686130641793</v>
      </c>
      <c r="AQ280" s="95">
        <f t="shared" si="74"/>
        <v>0.67206557411756296</v>
      </c>
      <c r="AR280" s="95">
        <f t="shared" si="75"/>
        <v>0.88779893336217586</v>
      </c>
    </row>
    <row r="281" spans="16:44" x14ac:dyDescent="0.35">
      <c r="P281" s="88">
        <v>280</v>
      </c>
      <c r="Q281" s="88">
        <f t="shared" si="82"/>
        <v>4.8869219055841224</v>
      </c>
      <c r="R281" s="88">
        <f t="shared" si="76"/>
        <v>-0.34074348254222397</v>
      </c>
      <c r="S281" s="88">
        <f t="shared" si="77"/>
        <v>0.40608226947275772</v>
      </c>
      <c r="U281" s="62">
        <v>280</v>
      </c>
      <c r="V281" s="62">
        <f t="shared" si="83"/>
        <v>4.8869219055841224</v>
      </c>
      <c r="W281" s="62">
        <f t="shared" si="78"/>
        <v>1.1590286337529592</v>
      </c>
      <c r="X281" s="62">
        <f t="shared" si="79"/>
        <v>0.38847754680775382</v>
      </c>
      <c r="Z281" s="89">
        <v>280</v>
      </c>
      <c r="AA281" s="89">
        <f t="shared" si="84"/>
        <v>4.8869219055841224</v>
      </c>
      <c r="AB281" s="89">
        <f t="shared" si="80"/>
        <v>1.352050953343352</v>
      </c>
      <c r="AC281" s="89">
        <f t="shared" si="81"/>
        <v>0.35444250398503557</v>
      </c>
      <c r="AE281" s="90">
        <v>271</v>
      </c>
      <c r="AF281" s="90">
        <f t="shared" si="89"/>
        <v>4.7298422729046328</v>
      </c>
      <c r="AG281" s="90">
        <f t="shared" si="87"/>
        <v>0.79500593988890078</v>
      </c>
      <c r="AH281" s="90">
        <f t="shared" si="88"/>
        <v>0.48568064385105403</v>
      </c>
      <c r="AJ281" s="94">
        <v>280</v>
      </c>
      <c r="AK281" s="94">
        <f t="shared" si="85"/>
        <v>4.8869219055841224</v>
      </c>
      <c r="AL281" s="94">
        <f t="shared" si="72"/>
        <v>0.65994926383406693</v>
      </c>
      <c r="AM281" s="94">
        <f t="shared" si="73"/>
        <v>0.62143778568712316</v>
      </c>
      <c r="AO281" s="95">
        <v>280</v>
      </c>
      <c r="AP281" s="95">
        <f t="shared" si="86"/>
        <v>4.8869219055841224</v>
      </c>
      <c r="AQ281" s="95">
        <f t="shared" si="74"/>
        <v>0.67213758880713614</v>
      </c>
      <c r="AR281" s="95">
        <f t="shared" si="75"/>
        <v>0.88822927617784342</v>
      </c>
    </row>
    <row r="282" spans="16:44" x14ac:dyDescent="0.35">
      <c r="P282" s="88">
        <v>281</v>
      </c>
      <c r="Q282" s="88">
        <f t="shared" si="82"/>
        <v>4.9043751981040664</v>
      </c>
      <c r="R282" s="88">
        <f t="shared" si="76"/>
        <v>-0.33964300547289167</v>
      </c>
      <c r="S282" s="88">
        <f t="shared" si="77"/>
        <v>0.41201991240028457</v>
      </c>
      <c r="U282" s="62">
        <v>281</v>
      </c>
      <c r="V282" s="62">
        <f t="shared" si="83"/>
        <v>4.9043751981040664</v>
      </c>
      <c r="W282" s="62">
        <f t="shared" si="78"/>
        <v>1.1600814022788233</v>
      </c>
      <c r="X282" s="62">
        <f t="shared" si="79"/>
        <v>0.39415777746963643</v>
      </c>
      <c r="Z282" s="89">
        <v>281</v>
      </c>
      <c r="AA282" s="89">
        <f t="shared" si="84"/>
        <v>4.9043751981040664</v>
      </c>
      <c r="AB282" s="89">
        <f t="shared" si="80"/>
        <v>1.3524803302345654</v>
      </c>
      <c r="AC282" s="89">
        <f t="shared" si="81"/>
        <v>0.35675921437583363</v>
      </c>
      <c r="AE282" s="90">
        <v>272</v>
      </c>
      <c r="AF282" s="90">
        <f t="shared" si="89"/>
        <v>4.7472955654245768</v>
      </c>
      <c r="AG282" s="90">
        <f t="shared" si="87"/>
        <v>0.79502375774625533</v>
      </c>
      <c r="AH282" s="90">
        <f t="shared" si="88"/>
        <v>0.48636108037139753</v>
      </c>
      <c r="AJ282" s="94">
        <v>281</v>
      </c>
      <c r="AK282" s="94">
        <f t="shared" si="85"/>
        <v>4.9043751981040664</v>
      </c>
      <c r="AL282" s="94">
        <f t="shared" si="72"/>
        <v>0.66002877807318061</v>
      </c>
      <c r="AM282" s="94">
        <f t="shared" si="73"/>
        <v>0.62186680612986345</v>
      </c>
      <c r="AO282" s="95">
        <v>281</v>
      </c>
      <c r="AP282" s="95">
        <f t="shared" si="86"/>
        <v>4.9043751981040664</v>
      </c>
      <c r="AQ282" s="95">
        <f t="shared" si="74"/>
        <v>0.67221710304624982</v>
      </c>
      <c r="AR282" s="95">
        <f t="shared" si="75"/>
        <v>0.88865829662058371</v>
      </c>
    </row>
    <row r="283" spans="16:44" x14ac:dyDescent="0.35">
      <c r="P283" s="88">
        <v>282</v>
      </c>
      <c r="Q283" s="88">
        <f t="shared" si="82"/>
        <v>4.9218284906240095</v>
      </c>
      <c r="R283" s="88">
        <f t="shared" si="76"/>
        <v>-0.33843906985389671</v>
      </c>
      <c r="S283" s="88">
        <f t="shared" si="77"/>
        <v>0.41793744502294472</v>
      </c>
      <c r="U283" s="62">
        <v>282</v>
      </c>
      <c r="V283" s="62">
        <f t="shared" si="83"/>
        <v>4.9218284906240095</v>
      </c>
      <c r="W283" s="62">
        <f t="shared" si="78"/>
        <v>1.1612331441571104</v>
      </c>
      <c r="X283" s="62">
        <f t="shared" si="79"/>
        <v>0.39981876966067842</v>
      </c>
      <c r="Z283" s="89">
        <v>282</v>
      </c>
      <c r="AA283" s="89">
        <f t="shared" si="84"/>
        <v>4.9218284906240095</v>
      </c>
      <c r="AB283" s="89">
        <f t="shared" si="80"/>
        <v>1.3529500739009364</v>
      </c>
      <c r="AC283" s="89">
        <f t="shared" si="81"/>
        <v>0.35906807826039755</v>
      </c>
      <c r="AE283" s="90">
        <v>273</v>
      </c>
      <c r="AF283" s="90">
        <f t="shared" si="89"/>
        <v>4.7647488579445199</v>
      </c>
      <c r="AG283" s="90">
        <f t="shared" si="87"/>
        <v>0.79505344814457168</v>
      </c>
      <c r="AH283" s="90">
        <f t="shared" si="88"/>
        <v>0.4870411022934748</v>
      </c>
      <c r="AJ283" s="94">
        <v>282</v>
      </c>
      <c r="AK283" s="94">
        <f t="shared" si="85"/>
        <v>4.9218284906240095</v>
      </c>
      <c r="AL283" s="94">
        <f t="shared" si="72"/>
        <v>0.66011576764102697</v>
      </c>
      <c r="AM283" s="94">
        <f t="shared" si="73"/>
        <v>0.62229437351589389</v>
      </c>
      <c r="AO283" s="95">
        <v>282</v>
      </c>
      <c r="AP283" s="95">
        <f t="shared" si="86"/>
        <v>4.9218284906240095</v>
      </c>
      <c r="AQ283" s="95">
        <f t="shared" si="74"/>
        <v>0.67230409261409618</v>
      </c>
      <c r="AR283" s="95">
        <f t="shared" si="75"/>
        <v>0.88908586400661416</v>
      </c>
    </row>
    <row r="284" spans="16:44" x14ac:dyDescent="0.35">
      <c r="P284" s="88">
        <v>283</v>
      </c>
      <c r="Q284" s="88">
        <f t="shared" si="82"/>
        <v>4.9392817831439526</v>
      </c>
      <c r="R284" s="88">
        <f t="shared" si="76"/>
        <v>-0.33713204241569139</v>
      </c>
      <c r="S284" s="88">
        <f t="shared" si="77"/>
        <v>0.42383306480297722</v>
      </c>
      <c r="U284" s="62">
        <v>283</v>
      </c>
      <c r="V284" s="62">
        <f t="shared" si="83"/>
        <v>4.9392817831439526</v>
      </c>
      <c r="W284" s="62">
        <f t="shared" si="78"/>
        <v>1.1624835085560872</v>
      </c>
      <c r="X284" s="62">
        <f t="shared" si="79"/>
        <v>0.40545879898781934</v>
      </c>
      <c r="Z284" s="89">
        <v>283</v>
      </c>
      <c r="AA284" s="89">
        <f t="shared" si="84"/>
        <v>4.9392817831439526</v>
      </c>
      <c r="AB284" s="89">
        <f t="shared" si="80"/>
        <v>1.3534600412539932</v>
      </c>
      <c r="AC284" s="89">
        <f t="shared" si="81"/>
        <v>0.36136839233642176</v>
      </c>
      <c r="AE284" s="90">
        <v>274</v>
      </c>
      <c r="AF284" s="90">
        <f t="shared" si="89"/>
        <v>4.782202150464463</v>
      </c>
      <c r="AG284" s="90">
        <f t="shared" si="87"/>
        <v>0.79509500203986694</v>
      </c>
      <c r="AH284" s="90">
        <f t="shared" si="88"/>
        <v>0.48772050247602089</v>
      </c>
      <c r="AJ284" s="94">
        <v>283</v>
      </c>
      <c r="AK284" s="94">
        <f t="shared" si="85"/>
        <v>4.9392817831439526</v>
      </c>
      <c r="AL284" s="94">
        <f t="shared" si="72"/>
        <v>0.66021020603974123</v>
      </c>
      <c r="AM284" s="94">
        <f t="shared" si="73"/>
        <v>0.62272035760404654</v>
      </c>
      <c r="AO284" s="95">
        <v>283</v>
      </c>
      <c r="AP284" s="95">
        <f t="shared" si="86"/>
        <v>4.9392817831439526</v>
      </c>
      <c r="AQ284" s="95">
        <f t="shared" si="74"/>
        <v>0.67239853101281044</v>
      </c>
      <c r="AR284" s="95">
        <f t="shared" si="75"/>
        <v>0.8895118480947668</v>
      </c>
    </row>
    <row r="285" spans="16:44" x14ac:dyDescent="0.35">
      <c r="P285" s="88">
        <v>284</v>
      </c>
      <c r="Q285" s="88">
        <f t="shared" si="82"/>
        <v>4.9567350756638957</v>
      </c>
      <c r="R285" s="88">
        <f t="shared" si="76"/>
        <v>-0.33572232129149482</v>
      </c>
      <c r="S285" s="88">
        <f t="shared" si="77"/>
        <v>0.42970497587748491</v>
      </c>
      <c r="U285" s="62">
        <v>284</v>
      </c>
      <c r="V285" s="62">
        <f t="shared" si="83"/>
        <v>4.9567350756638957</v>
      </c>
      <c r="W285" s="62">
        <f t="shared" si="78"/>
        <v>1.1638321146026454</v>
      </c>
      <c r="X285" s="62">
        <f t="shared" si="79"/>
        <v>0.41107614744348997</v>
      </c>
      <c r="Z285" s="89">
        <v>284</v>
      </c>
      <c r="AA285" s="89">
        <f t="shared" si="84"/>
        <v>4.9567350756638957</v>
      </c>
      <c r="AB285" s="89">
        <f t="shared" si="80"/>
        <v>1.3540100769527406</v>
      </c>
      <c r="AC285" s="89">
        <f t="shared" si="81"/>
        <v>0.36365945590595511</v>
      </c>
      <c r="AE285" s="90">
        <v>275</v>
      </c>
      <c r="AF285" s="90">
        <f t="shared" si="89"/>
        <v>4.7996554429844061</v>
      </c>
      <c r="AG285" s="90">
        <f t="shared" si="87"/>
        <v>0.795148406774422</v>
      </c>
      <c r="AH285" s="90">
        <f t="shared" si="88"/>
        <v>0.48839907396715865</v>
      </c>
      <c r="AJ285" s="94">
        <v>284</v>
      </c>
      <c r="AK285" s="94">
        <f t="shared" si="85"/>
        <v>4.9567350756638957</v>
      </c>
      <c r="AL285" s="94">
        <f t="shared" si="72"/>
        <v>0.66031206450247226</v>
      </c>
      <c r="AM285" s="94">
        <f t="shared" si="73"/>
        <v>0.62314462863544151</v>
      </c>
      <c r="AO285" s="95">
        <v>284</v>
      </c>
      <c r="AP285" s="95">
        <f t="shared" si="86"/>
        <v>4.9567350756638957</v>
      </c>
      <c r="AQ285" s="95">
        <f t="shared" si="74"/>
        <v>0.67250038947554147</v>
      </c>
      <c r="AR285" s="95">
        <f t="shared" si="75"/>
        <v>0.88993611912616177</v>
      </c>
    </row>
    <row r="286" spans="16:44" x14ac:dyDescent="0.35">
      <c r="P286" s="88">
        <v>285</v>
      </c>
      <c r="Q286" s="88">
        <f t="shared" si="82"/>
        <v>4.9741883681838388</v>
      </c>
      <c r="R286" s="88">
        <f t="shared" si="76"/>
        <v>-0.33421033589601767</v>
      </c>
      <c r="S286" s="88">
        <f t="shared" si="77"/>
        <v>0.43555138960547202</v>
      </c>
      <c r="U286" s="62">
        <v>285</v>
      </c>
      <c r="V286" s="62">
        <f t="shared" si="83"/>
        <v>4.9741883681838388</v>
      </c>
      <c r="W286" s="62">
        <f t="shared" si="78"/>
        <v>1.1652785514983184</v>
      </c>
      <c r="X286" s="62">
        <f t="shared" si="79"/>
        <v>0.41666910392893425</v>
      </c>
      <c r="Z286" s="89">
        <v>285</v>
      </c>
      <c r="AA286" s="89">
        <f t="shared" si="84"/>
        <v>4.9741883681838388</v>
      </c>
      <c r="AB286" s="89">
        <f t="shared" si="80"/>
        <v>1.3546000134509759</v>
      </c>
      <c r="AC286" s="89">
        <f t="shared" si="81"/>
        <v>0.36594057108884026</v>
      </c>
      <c r="AE286" s="90">
        <v>276</v>
      </c>
      <c r="AF286" s="90">
        <f t="shared" si="89"/>
        <v>4.8171087355043491</v>
      </c>
      <c r="AG286" s="90">
        <f t="shared" si="87"/>
        <v>0.79521364608063738</v>
      </c>
      <c r="AH286" s="90">
        <f t="shared" si="88"/>
        <v>0.48907661006743847</v>
      </c>
      <c r="AJ286" s="94">
        <v>285</v>
      </c>
      <c r="AK286" s="94">
        <f t="shared" si="85"/>
        <v>4.9741883681838388</v>
      </c>
      <c r="AL286" s="94">
        <f t="shared" si="72"/>
        <v>0.66042131200214549</v>
      </c>
      <c r="AM286" s="94">
        <f t="shared" si="73"/>
        <v>0.62356705737301288</v>
      </c>
      <c r="AO286" s="95">
        <v>285</v>
      </c>
      <c r="AP286" s="95">
        <f t="shared" si="86"/>
        <v>4.9741883681838388</v>
      </c>
      <c r="AQ286" s="95">
        <f t="shared" si="74"/>
        <v>0.6726096369752147</v>
      </c>
      <c r="AR286" s="95">
        <f t="shared" si="75"/>
        <v>0.89035854786373314</v>
      </c>
    </row>
    <row r="287" spans="16:44" x14ac:dyDescent="0.35">
      <c r="P287" s="88">
        <v>286</v>
      </c>
      <c r="Q287" s="88">
        <f t="shared" si="82"/>
        <v>4.9916416607037828</v>
      </c>
      <c r="R287" s="88">
        <f t="shared" si="76"/>
        <v>-0.33259654679465828</v>
      </c>
      <c r="S287" s="88">
        <f t="shared" si="77"/>
        <v>0.44137052511268177</v>
      </c>
      <c r="U287" s="62">
        <v>286</v>
      </c>
      <c r="V287" s="62">
        <f t="shared" si="83"/>
        <v>4.9916416607037828</v>
      </c>
      <c r="W287" s="62">
        <f t="shared" si="78"/>
        <v>1.1668223786444165</v>
      </c>
      <c r="X287" s="62">
        <f t="shared" si="79"/>
        <v>0.4222359647754268</v>
      </c>
      <c r="Z287" s="89">
        <v>286</v>
      </c>
      <c r="AA287" s="89">
        <f t="shared" si="84"/>
        <v>4.9916416607037828</v>
      </c>
      <c r="AB287" s="89">
        <f t="shared" si="80"/>
        <v>1.3552296710483271</v>
      </c>
      <c r="AC287" s="89">
        <f t="shared" si="81"/>
        <v>0.36821104303529495</v>
      </c>
      <c r="AE287" s="90">
        <v>277</v>
      </c>
      <c r="AF287" s="90">
        <f t="shared" si="89"/>
        <v>4.8345620280242931</v>
      </c>
      <c r="AG287" s="90">
        <f t="shared" si="87"/>
        <v>0.79529070008598857</v>
      </c>
      <c r="AH287" s="90">
        <f t="shared" si="88"/>
        <v>0.48975290439280073</v>
      </c>
      <c r="AJ287" s="94">
        <v>286</v>
      </c>
      <c r="AK287" s="94">
        <f t="shared" si="85"/>
        <v>4.9916416607037828</v>
      </c>
      <c r="AL287" s="94">
        <f t="shared" si="72"/>
        <v>0.66053791526091421</v>
      </c>
      <c r="AM287" s="94">
        <f t="shared" si="73"/>
        <v>0.6239875151408748</v>
      </c>
      <c r="AO287" s="95">
        <v>286</v>
      </c>
      <c r="AP287" s="95">
        <f t="shared" si="86"/>
        <v>4.9916416607037828</v>
      </c>
      <c r="AQ287" s="95">
        <f t="shared" si="74"/>
        <v>0.67272624023398342</v>
      </c>
      <c r="AR287" s="95">
        <f t="shared" si="75"/>
        <v>0.89077900563159507</v>
      </c>
    </row>
    <row r="288" spans="16:44" x14ac:dyDescent="0.35">
      <c r="P288" s="88">
        <v>287</v>
      </c>
      <c r="Q288" s="88">
        <f t="shared" si="82"/>
        <v>5.0090949532237259</v>
      </c>
      <c r="R288" s="88">
        <f t="shared" si="76"/>
        <v>-0.33088144556321025</v>
      </c>
      <c r="S288" s="88">
        <f t="shared" si="77"/>
        <v>0.44716060983406686</v>
      </c>
      <c r="U288" s="62">
        <v>287</v>
      </c>
      <c r="V288" s="62">
        <f t="shared" si="83"/>
        <v>5.0090949532237259</v>
      </c>
      <c r="W288" s="62">
        <f t="shared" si="78"/>
        <v>1.1684631257762352</v>
      </c>
      <c r="X288" s="62">
        <f t="shared" si="79"/>
        <v>0.42777503426322588</v>
      </c>
      <c r="Z288" s="89">
        <v>287</v>
      </c>
      <c r="AA288" s="89">
        <f t="shared" si="84"/>
        <v>5.0090949532237259</v>
      </c>
      <c r="AB288" s="89">
        <f t="shared" si="80"/>
        <v>1.3558988579449902</v>
      </c>
      <c r="AC288" s="89">
        <f t="shared" si="81"/>
        <v>0.37047018013756949</v>
      </c>
      <c r="AE288" s="90">
        <v>278</v>
      </c>
      <c r="AF288" s="90">
        <f t="shared" si="89"/>
        <v>4.8520153205442362</v>
      </c>
      <c r="AG288" s="90">
        <f t="shared" si="87"/>
        <v>0.79537954531907884</v>
      </c>
      <c r="AH288" s="90">
        <f t="shared" si="88"/>
        <v>0.49042775093744256</v>
      </c>
      <c r="AJ288" s="94">
        <v>287</v>
      </c>
      <c r="AK288" s="94">
        <f t="shared" si="85"/>
        <v>5.0090949532237259</v>
      </c>
      <c r="AL288" s="94">
        <f t="shared" si="72"/>
        <v>0.66066183876029627</v>
      </c>
      <c r="AM288" s="94">
        <f t="shared" si="73"/>
        <v>0.62440587386351831</v>
      </c>
      <c r="AO288" s="95">
        <v>287</v>
      </c>
      <c r="AP288" s="95">
        <f t="shared" si="86"/>
        <v>5.0090949532237259</v>
      </c>
      <c r="AQ288" s="95">
        <f t="shared" si="74"/>
        <v>0.67285016373336548</v>
      </c>
      <c r="AR288" s="95">
        <f t="shared" si="75"/>
        <v>0.89119736435423857</v>
      </c>
    </row>
    <row r="289" spans="16:44" x14ac:dyDescent="0.35">
      <c r="P289" s="88">
        <v>288</v>
      </c>
      <c r="Q289" s="88">
        <f t="shared" si="82"/>
        <v>5.026548245743669</v>
      </c>
      <c r="R289" s="88">
        <f t="shared" si="76"/>
        <v>-0.32906555463812315</v>
      </c>
      <c r="S289" s="88">
        <f t="shared" si="77"/>
        <v>0.45291988005373174</v>
      </c>
      <c r="U289" s="62">
        <v>288</v>
      </c>
      <c r="V289" s="62">
        <f t="shared" si="83"/>
        <v>5.026548245743669</v>
      </c>
      <c r="W289" s="62">
        <f t="shared" si="78"/>
        <v>1.1702002931063042</v>
      </c>
      <c r="X289" s="62">
        <f t="shared" si="79"/>
        <v>0.43328462513810756</v>
      </c>
      <c r="Z289" s="89">
        <v>288</v>
      </c>
      <c r="AA289" s="89">
        <f t="shared" si="84"/>
        <v>5.026548245743669</v>
      </c>
      <c r="AB289" s="89">
        <f t="shared" si="80"/>
        <v>1.3566073703001544</v>
      </c>
      <c r="AC289" s="89">
        <f t="shared" si="81"/>
        <v>0.37271729424061789</v>
      </c>
      <c r="AE289" s="90">
        <v>279</v>
      </c>
      <c r="AF289" s="90">
        <f t="shared" si="89"/>
        <v>4.8694686130641793</v>
      </c>
      <c r="AG289" s="90">
        <f t="shared" si="87"/>
        <v>0.79548015471678968</v>
      </c>
      <c r="AH289" s="90">
        <f t="shared" si="88"/>
        <v>0.49110094413656896</v>
      </c>
      <c r="AJ289" s="94">
        <v>288</v>
      </c>
      <c r="AK289" s="94">
        <f t="shared" si="85"/>
        <v>5.026548245743669</v>
      </c>
      <c r="AL289" s="94">
        <f t="shared" si="72"/>
        <v>0.6607930447519933</v>
      </c>
      <c r="AM289" s="94">
        <f t="shared" si="73"/>
        <v>0.62482200610482352</v>
      </c>
      <c r="AO289" s="95">
        <v>288</v>
      </c>
      <c r="AP289" s="95">
        <f t="shared" si="86"/>
        <v>5.026548245743669</v>
      </c>
      <c r="AQ289" s="95">
        <f t="shared" si="74"/>
        <v>0.67298136972506251</v>
      </c>
      <c r="AR289" s="95">
        <f t="shared" si="75"/>
        <v>0.89161349659554379</v>
      </c>
    </row>
    <row r="290" spans="16:44" x14ac:dyDescent="0.35">
      <c r="P290" s="88">
        <v>289</v>
      </c>
      <c r="Q290" s="88">
        <f t="shared" si="82"/>
        <v>5.0440015382636121</v>
      </c>
      <c r="R290" s="88">
        <f t="shared" si="76"/>
        <v>-0.32714942715736367</v>
      </c>
      <c r="S290" s="88">
        <f t="shared" si="77"/>
        <v>0.45864658144217607</v>
      </c>
      <c r="U290" s="62">
        <v>289</v>
      </c>
      <c r="V290" s="62">
        <f t="shared" si="83"/>
        <v>5.0440015382636121</v>
      </c>
      <c r="W290" s="62">
        <f t="shared" si="78"/>
        <v>1.1720333514766261</v>
      </c>
      <c r="X290" s="62">
        <f t="shared" si="79"/>
        <v>0.43876305912531877</v>
      </c>
      <c r="Z290" s="89">
        <v>289</v>
      </c>
      <c r="AA290" s="89">
        <f t="shared" si="84"/>
        <v>5.0440015382636121</v>
      </c>
      <c r="AB290" s="89">
        <f t="shared" si="80"/>
        <v>1.3573549922940922</v>
      </c>
      <c r="AC290" s="89">
        <f t="shared" si="81"/>
        <v>0.37495170085171614</v>
      </c>
      <c r="AE290" s="90">
        <v>280</v>
      </c>
      <c r="AF290" s="90">
        <f t="shared" si="89"/>
        <v>4.8869219055841224</v>
      </c>
      <c r="AG290" s="90">
        <f t="shared" si="87"/>
        <v>0.79559249763252393</v>
      </c>
      <c r="AH290" s="90">
        <f t="shared" si="88"/>
        <v>0.49177227892901026</v>
      </c>
      <c r="AJ290" s="94">
        <v>289</v>
      </c>
      <c r="AK290" s="94">
        <f t="shared" si="85"/>
        <v>5.0440015382636121</v>
      </c>
      <c r="AL290" s="94">
        <f t="shared" si="72"/>
        <v>0.66093149326938927</v>
      </c>
      <c r="AM290" s="94">
        <f t="shared" si="73"/>
        <v>0.62523578510687872</v>
      </c>
      <c r="AO290" s="95">
        <v>289</v>
      </c>
      <c r="AP290" s="95">
        <f t="shared" si="86"/>
        <v>5.0440015382636121</v>
      </c>
      <c r="AQ290" s="95">
        <f t="shared" si="74"/>
        <v>0.67311981824245848</v>
      </c>
      <c r="AR290" s="95">
        <f t="shared" si="75"/>
        <v>0.89202727559759898</v>
      </c>
    </row>
    <row r="291" spans="16:44" x14ac:dyDescent="0.35">
      <c r="P291" s="88">
        <v>290</v>
      </c>
      <c r="Q291" s="88">
        <f t="shared" si="82"/>
        <v>5.0614548307835561</v>
      </c>
      <c r="R291" s="88">
        <f t="shared" si="76"/>
        <v>-0.32513364679192425</v>
      </c>
      <c r="S291" s="88">
        <f t="shared" si="77"/>
        <v>0.46433896959068144</v>
      </c>
      <c r="U291" s="62">
        <v>290</v>
      </c>
      <c r="V291" s="62">
        <f t="shared" si="83"/>
        <v>5.0614548307835561</v>
      </c>
      <c r="W291" s="62">
        <f t="shared" si="78"/>
        <v>1.1739617425198645</v>
      </c>
      <c r="X291" s="62">
        <f t="shared" si="79"/>
        <v>0.44420866744079646</v>
      </c>
      <c r="Z291" s="89">
        <v>290</v>
      </c>
      <c r="AA291" s="89">
        <f t="shared" si="84"/>
        <v>5.0614548307835561</v>
      </c>
      <c r="AB291" s="89">
        <f t="shared" si="80"/>
        <v>1.3581414961939025</v>
      </c>
      <c r="AC291" s="89">
        <f t="shared" si="81"/>
        <v>0.37717271934896535</v>
      </c>
      <c r="AE291" s="90">
        <v>281</v>
      </c>
      <c r="AF291" s="90">
        <f t="shared" si="89"/>
        <v>4.9043751981040664</v>
      </c>
      <c r="AG291" s="90">
        <f t="shared" si="87"/>
        <v>0.79571653984554114</v>
      </c>
      <c r="AH291" s="90">
        <f t="shared" si="88"/>
        <v>0.49244155081968527</v>
      </c>
      <c r="AJ291" s="94">
        <v>290</v>
      </c>
      <c r="AK291" s="94">
        <f t="shared" si="85"/>
        <v>5.0614548307835561</v>
      </c>
      <c r="AL291" s="94">
        <f t="shared" si="72"/>
        <v>0.66107714213972446</v>
      </c>
      <c r="AM291" s="94">
        <f t="shared" si="73"/>
        <v>0.62564708482859155</v>
      </c>
      <c r="AO291" s="95">
        <v>290</v>
      </c>
      <c r="AP291" s="95">
        <f t="shared" si="86"/>
        <v>5.0614548307835561</v>
      </c>
      <c r="AQ291" s="95">
        <f t="shared" si="74"/>
        <v>0.67326546711279367</v>
      </c>
      <c r="AR291" s="95">
        <f t="shared" si="75"/>
        <v>0.89243857531931181</v>
      </c>
    </row>
    <row r="292" spans="16:44" x14ac:dyDescent="0.35">
      <c r="P292" s="88">
        <v>291</v>
      </c>
      <c r="Q292" s="88">
        <f t="shared" si="82"/>
        <v>5.0789081233034992</v>
      </c>
      <c r="R292" s="88">
        <f t="shared" si="76"/>
        <v>-0.3230188275680318</v>
      </c>
      <c r="S292" s="88">
        <f t="shared" si="77"/>
        <v>0.46999531054267391</v>
      </c>
      <c r="U292" s="62">
        <v>291</v>
      </c>
      <c r="V292" s="62">
        <f t="shared" si="83"/>
        <v>5.0789081233034992</v>
      </c>
      <c r="W292" s="62">
        <f t="shared" si="78"/>
        <v>1.1759848788294263</v>
      </c>
      <c r="X292" s="62">
        <f t="shared" si="79"/>
        <v>0.44961979129949448</v>
      </c>
      <c r="Z292" s="89">
        <v>291</v>
      </c>
      <c r="AA292" s="89">
        <f t="shared" si="84"/>
        <v>5.0789081233034992</v>
      </c>
      <c r="AB292" s="89">
        <f t="shared" si="80"/>
        <v>1.3589666424228779</v>
      </c>
      <c r="AC292" s="89">
        <f t="shared" si="81"/>
        <v>0.37937967318861554</v>
      </c>
      <c r="AE292" s="90">
        <v>282</v>
      </c>
      <c r="AF292" s="90">
        <f t="shared" si="89"/>
        <v>4.9218284906240095</v>
      </c>
      <c r="AG292" s="90">
        <f t="shared" si="87"/>
        <v>0.79585224357138162</v>
      </c>
      <c r="AH292" s="90">
        <f t="shared" si="88"/>
        <v>0.49310855594189262</v>
      </c>
      <c r="AJ292" s="94">
        <v>291</v>
      </c>
      <c r="AK292" s="94">
        <f t="shared" si="85"/>
        <v>5.0789081233034992</v>
      </c>
      <c r="AL292" s="94">
        <f t="shared" si="72"/>
        <v>0.66122994699694215</v>
      </c>
      <c r="AM292" s="94">
        <f t="shared" si="73"/>
        <v>0.62605577998408235</v>
      </c>
      <c r="AO292" s="95">
        <v>291</v>
      </c>
      <c r="AP292" s="95">
        <f t="shared" si="86"/>
        <v>5.0789081233034992</v>
      </c>
      <c r="AQ292" s="95">
        <f t="shared" si="74"/>
        <v>0.67341827197001136</v>
      </c>
      <c r="AR292" s="95">
        <f t="shared" si="75"/>
        <v>0.89284727047480261</v>
      </c>
    </row>
    <row r="293" spans="16:44" x14ac:dyDescent="0.35">
      <c r="P293" s="88">
        <v>292</v>
      </c>
      <c r="Q293" s="88">
        <f t="shared" si="82"/>
        <v>5.0963614158234423</v>
      </c>
      <c r="R293" s="88">
        <f t="shared" si="76"/>
        <v>-0.3208056136801084</v>
      </c>
      <c r="S293" s="88">
        <f t="shared" si="77"/>
        <v>0.47561388132190552</v>
      </c>
      <c r="U293" s="62">
        <v>292</v>
      </c>
      <c r="V293" s="62">
        <f t="shared" si="83"/>
        <v>5.0963614158234423</v>
      </c>
      <c r="W293" s="62">
        <f t="shared" si="78"/>
        <v>1.1781021441383934</v>
      </c>
      <c r="X293" s="62">
        <f t="shared" si="79"/>
        <v>0.45499478242066688</v>
      </c>
      <c r="Z293" s="89">
        <v>292</v>
      </c>
      <c r="AA293" s="89">
        <f t="shared" si="84"/>
        <v>5.0963614158234423</v>
      </c>
      <c r="AB293" s="89">
        <f t="shared" si="80"/>
        <v>1.3598301796334837</v>
      </c>
      <c r="AC293" s="89">
        <f t="shared" si="81"/>
        <v>0.38157189011114812</v>
      </c>
      <c r="AE293" s="90">
        <v>283</v>
      </c>
      <c r="AF293" s="90">
        <f t="shared" si="89"/>
        <v>4.9392817831439526</v>
      </c>
      <c r="AG293" s="90">
        <f t="shared" si="87"/>
        <v>0.79599956747337586</v>
      </c>
      <c r="AH293" s="90">
        <f t="shared" si="88"/>
        <v>0.4937730911194107</v>
      </c>
      <c r="AJ293" s="94">
        <v>292</v>
      </c>
      <c r="AK293" s="94">
        <f t="shared" si="85"/>
        <v>5.0963614158234423</v>
      </c>
      <c r="AL293" s="94">
        <f t="shared" si="72"/>
        <v>0.6613898612952025</v>
      </c>
      <c r="AM293" s="94">
        <f t="shared" si="73"/>
        <v>0.6264617460808477</v>
      </c>
      <c r="AO293" s="95">
        <v>292</v>
      </c>
      <c r="AP293" s="95">
        <f t="shared" si="86"/>
        <v>5.0963614158234423</v>
      </c>
      <c r="AQ293" s="95">
        <f t="shared" si="74"/>
        <v>0.67357818626827171</v>
      </c>
      <c r="AR293" s="95">
        <f t="shared" si="75"/>
        <v>0.89325323657156797</v>
      </c>
    </row>
    <row r="294" spans="16:44" x14ac:dyDescent="0.35">
      <c r="P294" s="88">
        <v>293</v>
      </c>
      <c r="Q294" s="88">
        <f t="shared" si="82"/>
        <v>5.1138147083433854</v>
      </c>
      <c r="R294" s="88">
        <f t="shared" si="76"/>
        <v>-0.31849467929454439</v>
      </c>
      <c r="S294" s="88">
        <f t="shared" si="77"/>
        <v>0.48119297045728859</v>
      </c>
      <c r="U294" s="62">
        <v>293</v>
      </c>
      <c r="V294" s="62">
        <f t="shared" si="83"/>
        <v>5.1138147083433854</v>
      </c>
      <c r="W294" s="62">
        <f t="shared" si="78"/>
        <v>1.1803128935072422</v>
      </c>
      <c r="X294" s="62">
        <f t="shared" si="79"/>
        <v>0.46033200352994952</v>
      </c>
      <c r="Z294" s="89">
        <v>293</v>
      </c>
      <c r="AA294" s="89">
        <f t="shared" si="84"/>
        <v>5.1138147083433854</v>
      </c>
      <c r="AB294" s="89">
        <f t="shared" si="80"/>
        <v>1.3607318447839205</v>
      </c>
      <c r="AC294" s="89">
        <f t="shared" si="81"/>
        <v>0.38374870234605196</v>
      </c>
      <c r="AE294" s="90">
        <v>284</v>
      </c>
      <c r="AF294" s="90">
        <f t="shared" si="89"/>
        <v>4.9567350756638957</v>
      </c>
      <c r="AG294" s="90">
        <f t="shared" si="87"/>
        <v>0.79615846667523615</v>
      </c>
      <c r="AH294" s="90">
        <f t="shared" si="88"/>
        <v>0.49443495392838699</v>
      </c>
      <c r="AJ294" s="94">
        <v>293</v>
      </c>
      <c r="AK294" s="94">
        <f t="shared" si="85"/>
        <v>5.1138147083433854</v>
      </c>
      <c r="AL294" s="94">
        <f t="shared" si="72"/>
        <v>0.66155683632306117</v>
      </c>
      <c r="AM294" s="94">
        <f t="shared" si="73"/>
        <v>0.62686485945768167</v>
      </c>
      <c r="AO294" s="95">
        <v>293</v>
      </c>
      <c r="AP294" s="95">
        <f t="shared" si="86"/>
        <v>5.1138147083433854</v>
      </c>
      <c r="AQ294" s="95">
        <f t="shared" si="74"/>
        <v>0.67374516129613038</v>
      </c>
      <c r="AR294" s="95">
        <f t="shared" si="75"/>
        <v>0.89365634994840193</v>
      </c>
    </row>
    <row r="295" spans="16:44" x14ac:dyDescent="0.35">
      <c r="P295" s="88">
        <v>294</v>
      </c>
      <c r="Q295" s="88">
        <f t="shared" si="82"/>
        <v>5.1312680008633285</v>
      </c>
      <c r="R295" s="88">
        <f t="shared" si="76"/>
        <v>-0.31608672834433993</v>
      </c>
      <c r="S295" s="88">
        <f t="shared" si="77"/>
        <v>0.48673087850422669</v>
      </c>
      <c r="U295" s="62">
        <v>294</v>
      </c>
      <c r="V295" s="62">
        <f t="shared" si="83"/>
        <v>5.1312680008633285</v>
      </c>
      <c r="W295" s="62">
        <f t="shared" si="78"/>
        <v>1.1826164535202992</v>
      </c>
      <c r="X295" s="62">
        <f t="shared" si="79"/>
        <v>0.46562982885808973</v>
      </c>
      <c r="Z295" s="89">
        <v>294</v>
      </c>
      <c r="AA295" s="89">
        <f t="shared" si="84"/>
        <v>5.1312680008633285</v>
      </c>
      <c r="AB295" s="89">
        <f t="shared" si="80"/>
        <v>1.3616713632182489</v>
      </c>
      <c r="AC295" s="89">
        <f t="shared" si="81"/>
        <v>0.38590944681523298</v>
      </c>
      <c r="AE295" s="90">
        <v>285</v>
      </c>
      <c r="AF295" s="90">
        <f t="shared" si="89"/>
        <v>4.9741883681838388</v>
      </c>
      <c r="AG295" s="90">
        <f t="shared" si="87"/>
        <v>0.7963288927747264</v>
      </c>
      <c r="AH295" s="90">
        <f t="shared" si="88"/>
        <v>0.49509394275899826</v>
      </c>
      <c r="AJ295" s="94">
        <v>294</v>
      </c>
      <c r="AK295" s="94">
        <f t="shared" si="85"/>
        <v>5.1312680008633285</v>
      </c>
      <c r="AL295" s="94">
        <f t="shared" si="72"/>
        <v>0.66173082121830717</v>
      </c>
      <c r="AM295" s="94">
        <f t="shared" si="73"/>
        <v>0.62726499732234486</v>
      </c>
      <c r="AO295" s="95">
        <v>294</v>
      </c>
      <c r="AP295" s="95">
        <f t="shared" si="86"/>
        <v>5.1312680008633285</v>
      </c>
      <c r="AQ295" s="95">
        <f t="shared" si="74"/>
        <v>0.67391914619137638</v>
      </c>
      <c r="AR295" s="95">
        <f t="shared" si="75"/>
        <v>0.89405648781306513</v>
      </c>
    </row>
    <row r="296" spans="16:44" x14ac:dyDescent="0.35">
      <c r="P296" s="88">
        <v>295</v>
      </c>
      <c r="Q296" s="88">
        <f t="shared" si="82"/>
        <v>5.1487212933832724</v>
      </c>
      <c r="R296" s="88">
        <f t="shared" si="76"/>
        <v>-0.31358249431468088</v>
      </c>
      <c r="S296" s="88">
        <f t="shared" si="77"/>
        <v>0.49222591856228204</v>
      </c>
      <c r="U296" s="62">
        <v>295</v>
      </c>
      <c r="V296" s="62">
        <f t="shared" si="83"/>
        <v>5.1487212933832724</v>
      </c>
      <c r="W296" s="62">
        <f t="shared" si="78"/>
        <v>1.185012122490869</v>
      </c>
      <c r="X296" s="62">
        <f t="shared" si="79"/>
        <v>0.47088664463617158</v>
      </c>
      <c r="Z296" s="89">
        <v>295</v>
      </c>
      <c r="AA296" s="89">
        <f t="shared" si="84"/>
        <v>5.1487212933832724</v>
      </c>
      <c r="AB296" s="89">
        <f t="shared" si="80"/>
        <v>1.3626484487500523</v>
      </c>
      <c r="AC296" s="89">
        <f t="shared" si="81"/>
        <v>0.38805346533499446</v>
      </c>
      <c r="AE296" s="90">
        <v>286</v>
      </c>
      <c r="AF296" s="90">
        <f t="shared" si="89"/>
        <v>4.9916416607037828</v>
      </c>
      <c r="AG296" s="90">
        <f t="shared" si="87"/>
        <v>0.79651079385840562</v>
      </c>
      <c r="AH296" s="90">
        <f t="shared" si="88"/>
        <v>0.49574985687686296</v>
      </c>
      <c r="AJ296" s="94">
        <v>295</v>
      </c>
      <c r="AK296" s="94">
        <f t="shared" si="85"/>
        <v>5.1487212933832724</v>
      </c>
      <c r="AL296" s="94">
        <f t="shared" si="72"/>
        <v>0.66191176298345589</v>
      </c>
      <c r="AM296" s="94">
        <f t="shared" si="73"/>
        <v>0.62766203778896734</v>
      </c>
      <c r="AO296" s="95">
        <v>295</v>
      </c>
      <c r="AP296" s="95">
        <f t="shared" si="86"/>
        <v>5.1487212933832724</v>
      </c>
      <c r="AQ296" s="95">
        <f t="shared" si="74"/>
        <v>0.6741000879565251</v>
      </c>
      <c r="AR296" s="95">
        <f t="shared" si="75"/>
        <v>0.8944535282796876</v>
      </c>
    </row>
    <row r="297" spans="16:44" x14ac:dyDescent="0.35">
      <c r="P297" s="88">
        <v>296</v>
      </c>
      <c r="Q297" s="88">
        <f t="shared" si="82"/>
        <v>5.1661745859032155</v>
      </c>
      <c r="R297" s="88">
        <f t="shared" si="76"/>
        <v>-0.31098274001951176</v>
      </c>
      <c r="S297" s="88">
        <f t="shared" si="77"/>
        <v>0.49767641678902075</v>
      </c>
      <c r="U297" s="62">
        <v>296</v>
      </c>
      <c r="V297" s="62">
        <f t="shared" si="83"/>
        <v>5.1661745859032155</v>
      </c>
      <c r="W297" s="62">
        <f t="shared" si="78"/>
        <v>1.1874991706749758</v>
      </c>
      <c r="X297" s="62">
        <f t="shared" si="79"/>
        <v>0.47610084958718468</v>
      </c>
      <c r="Z297" s="89">
        <v>296</v>
      </c>
      <c r="AA297" s="89">
        <f t="shared" si="84"/>
        <v>5.1661745859032155</v>
      </c>
      <c r="AB297" s="89">
        <f t="shared" si="80"/>
        <v>1.3636628037496126</v>
      </c>
      <c r="AC297" s="89">
        <f t="shared" si="81"/>
        <v>0.39018010481652549</v>
      </c>
      <c r="AE297" s="90">
        <v>287</v>
      </c>
      <c r="AF297" s="90">
        <f t="shared" si="89"/>
        <v>5.0090949532237259</v>
      </c>
      <c r="AG297" s="90">
        <f t="shared" si="87"/>
        <v>0.79670411451744172</v>
      </c>
      <c r="AH297" s="90">
        <f t="shared" si="88"/>
        <v>0.49640249648418672</v>
      </c>
      <c r="AJ297" s="94">
        <v>296</v>
      </c>
      <c r="AK297" s="94">
        <f t="shared" si="85"/>
        <v>5.1661745859032155</v>
      </c>
      <c r="AL297" s="94">
        <f t="shared" si="72"/>
        <v>0.66209960650189303</v>
      </c>
      <c r="AM297" s="94">
        <f t="shared" si="73"/>
        <v>0.62805585991517676</v>
      </c>
      <c r="AO297" s="95">
        <v>296</v>
      </c>
      <c r="AP297" s="95">
        <f t="shared" si="86"/>
        <v>5.1661745859032155</v>
      </c>
      <c r="AQ297" s="95">
        <f t="shared" si="74"/>
        <v>0.67428793147496224</v>
      </c>
      <c r="AR297" s="95">
        <f t="shared" si="75"/>
        <v>0.89484735040589702</v>
      </c>
    </row>
    <row r="298" spans="16:44" x14ac:dyDescent="0.35">
      <c r="P298" s="88">
        <v>297</v>
      </c>
      <c r="Q298" s="88">
        <f t="shared" si="82"/>
        <v>5.1836278784231586</v>
      </c>
      <c r="R298" s="88">
        <f t="shared" si="76"/>
        <v>-0.30828825736917526</v>
      </c>
      <c r="S298" s="88">
        <f t="shared" si="77"/>
        <v>0.5030807129098831</v>
      </c>
      <c r="U298" s="62">
        <v>297</v>
      </c>
      <c r="V298" s="62">
        <f t="shared" si="83"/>
        <v>5.1836278784231586</v>
      </c>
      <c r="W298" s="62">
        <f t="shared" si="78"/>
        <v>1.1900768404936504</v>
      </c>
      <c r="X298" s="62">
        <f t="shared" si="79"/>
        <v>0.48127085541379</v>
      </c>
      <c r="Z298" s="89">
        <v>297</v>
      </c>
      <c r="AA298" s="89">
        <f t="shared" si="84"/>
        <v>5.1836278784231586</v>
      </c>
      <c r="AB298" s="89">
        <f t="shared" si="80"/>
        <v>1.3647141192345704</v>
      </c>
      <c r="AC298" s="89">
        <f t="shared" si="81"/>
        <v>0.39228871746483884</v>
      </c>
      <c r="AE298" s="90">
        <v>288</v>
      </c>
      <c r="AF298" s="90">
        <f t="shared" si="89"/>
        <v>5.026548245743669</v>
      </c>
      <c r="AG298" s="90">
        <f t="shared" si="87"/>
        <v>0.79690879586448904</v>
      </c>
      <c r="AH298" s="90">
        <f t="shared" si="88"/>
        <v>0.4970516627806229</v>
      </c>
      <c r="AJ298" s="94">
        <v>297</v>
      </c>
      <c r="AK298" s="94">
        <f t="shared" si="85"/>
        <v>5.1836278784231586</v>
      </c>
      <c r="AL298" s="94">
        <f t="shared" si="72"/>
        <v>0.66229429455466293</v>
      </c>
      <c r="AM298" s="94">
        <f t="shared" si="73"/>
        <v>0.62844634373893848</v>
      </c>
      <c r="AO298" s="95">
        <v>297</v>
      </c>
      <c r="AP298" s="95">
        <f t="shared" si="86"/>
        <v>5.1836278784231586</v>
      </c>
      <c r="AQ298" s="95">
        <f t="shared" si="74"/>
        <v>0.67448261952773214</v>
      </c>
      <c r="AR298" s="95">
        <f t="shared" si="75"/>
        <v>0.89523783422965875</v>
      </c>
    </row>
    <row r="299" spans="16:44" x14ac:dyDescent="0.35">
      <c r="P299" s="88">
        <v>298</v>
      </c>
      <c r="Q299" s="88">
        <f t="shared" si="82"/>
        <v>5.2010811709431017</v>
      </c>
      <c r="R299" s="88">
        <f t="shared" si="76"/>
        <v>-0.30549986712918875</v>
      </c>
      <c r="S299" s="88">
        <f t="shared" si="77"/>
        <v>0.50843716072391798</v>
      </c>
      <c r="U299" s="62">
        <v>298</v>
      </c>
      <c r="V299" s="62">
        <f t="shared" si="83"/>
        <v>5.2010811709431017</v>
      </c>
      <c r="W299" s="62">
        <f t="shared" si="78"/>
        <v>1.1927443467636953</v>
      </c>
      <c r="X299" s="62">
        <f t="shared" si="79"/>
        <v>0.48639508728212977</v>
      </c>
      <c r="Z299" s="89">
        <v>298</v>
      </c>
      <c r="AA299" s="89">
        <f t="shared" si="84"/>
        <v>5.2010811709431017</v>
      </c>
      <c r="AB299" s="89">
        <f t="shared" si="80"/>
        <v>1.3658020749640449</v>
      </c>
      <c r="AC299" s="89">
        <f t="shared" si="81"/>
        <v>0.3943786609760952</v>
      </c>
      <c r="AE299" s="90">
        <v>289</v>
      </c>
      <c r="AF299" s="90">
        <f t="shared" si="89"/>
        <v>5.0440015382636121</v>
      </c>
      <c r="AG299" s="90">
        <f t="shared" si="87"/>
        <v>0.79712477555162675</v>
      </c>
      <c r="AH299" s="90">
        <f t="shared" si="88"/>
        <v>0.49769715802382908</v>
      </c>
      <c r="AJ299" s="94">
        <v>298</v>
      </c>
      <c r="AK299" s="94">
        <f t="shared" si="85"/>
        <v>5.2010811709431017</v>
      </c>
      <c r="AL299" s="94">
        <f t="shared" si="72"/>
        <v>0.66249576783789899</v>
      </c>
      <c r="AM299" s="94">
        <f t="shared" si="73"/>
        <v>0.62883337031509712</v>
      </c>
      <c r="AO299" s="95">
        <v>298</v>
      </c>
      <c r="AP299" s="95">
        <f t="shared" si="86"/>
        <v>5.2010811709431017</v>
      </c>
      <c r="AQ299" s="95">
        <f t="shared" si="74"/>
        <v>0.67468409281096819</v>
      </c>
      <c r="AR299" s="95">
        <f t="shared" si="75"/>
        <v>0.89562486080581738</v>
      </c>
    </row>
    <row r="300" spans="16:44" x14ac:dyDescent="0.35">
      <c r="P300" s="88">
        <v>299</v>
      </c>
      <c r="Q300" s="88">
        <f t="shared" si="82"/>
        <v>5.2185344634630457</v>
      </c>
      <c r="R300" s="88">
        <f t="shared" si="76"/>
        <v>-0.30261841867023087</v>
      </c>
      <c r="S300" s="88">
        <f t="shared" si="77"/>
        <v>0.51374412860523266</v>
      </c>
      <c r="U300" s="62">
        <v>299</v>
      </c>
      <c r="V300" s="62">
        <f t="shared" si="83"/>
        <v>5.2185344634630457</v>
      </c>
      <c r="W300" s="62">
        <f t="shared" si="78"/>
        <v>1.19550087693686</v>
      </c>
      <c r="X300" s="62">
        <f t="shared" si="79"/>
        <v>0.49147198430153766</v>
      </c>
      <c r="Z300" s="89">
        <v>299</v>
      </c>
      <c r="AA300" s="89">
        <f t="shared" si="84"/>
        <v>5.2185344634630457</v>
      </c>
      <c r="AB300" s="89">
        <f t="shared" si="80"/>
        <v>1.3669263395361817</v>
      </c>
      <c r="AC300" s="89">
        <f t="shared" si="81"/>
        <v>0.39644929873325557</v>
      </c>
      <c r="AE300" s="90">
        <v>290</v>
      </c>
      <c r="AF300" s="90">
        <f t="shared" si="89"/>
        <v>5.0614548307835561</v>
      </c>
      <c r="AG300" s="90">
        <f t="shared" si="87"/>
        <v>0.79735198778934968</v>
      </c>
      <c r="AH300" s="90">
        <f t="shared" si="88"/>
        <v>0.49833878558970107</v>
      </c>
      <c r="AJ300" s="94">
        <v>299</v>
      </c>
      <c r="AK300" s="94">
        <f t="shared" si="85"/>
        <v>5.2185344634630457</v>
      </c>
      <c r="AL300" s="94">
        <f t="shared" si="72"/>
        <v>0.66270396498088724</v>
      </c>
      <c r="AM300" s="94">
        <f t="shared" si="73"/>
        <v>0.62921682175160831</v>
      </c>
      <c r="AO300" s="95">
        <v>299</v>
      </c>
      <c r="AP300" s="95">
        <f t="shared" si="86"/>
        <v>5.2185344634630457</v>
      </c>
      <c r="AQ300" s="95">
        <f t="shared" si="74"/>
        <v>0.67489228995395645</v>
      </c>
      <c r="AR300" s="95">
        <f t="shared" si="75"/>
        <v>0.89600831224232858</v>
      </c>
    </row>
    <row r="301" spans="16:44" x14ac:dyDescent="0.35">
      <c r="P301" s="88">
        <v>300</v>
      </c>
      <c r="Q301" s="88">
        <f t="shared" si="82"/>
        <v>5.2359877559829888</v>
      </c>
      <c r="R301" s="88">
        <f t="shared" si="76"/>
        <v>-0.29964478970941572</v>
      </c>
      <c r="S301" s="88">
        <f t="shared" si="77"/>
        <v>0.51900000000000002</v>
      </c>
      <c r="U301" s="62">
        <v>300</v>
      </c>
      <c r="V301" s="62">
        <f t="shared" si="83"/>
        <v>5.2359877559829888</v>
      </c>
      <c r="W301" s="62">
        <f t="shared" si="78"/>
        <v>1.1983455913473509</v>
      </c>
      <c r="X301" s="62">
        <f t="shared" si="79"/>
        <v>0.49650000000000005</v>
      </c>
      <c r="Z301" s="89">
        <v>300</v>
      </c>
      <c r="AA301" s="89">
        <f t="shared" si="84"/>
        <v>5.2359877559829888</v>
      </c>
      <c r="AB301" s="89">
        <f t="shared" si="80"/>
        <v>1.3680865704891008</v>
      </c>
      <c r="AC301" s="89">
        <f t="shared" si="81"/>
        <v>0.39850000000000002</v>
      </c>
      <c r="AE301" s="90">
        <v>291</v>
      </c>
      <c r="AF301" s="90">
        <f t="shared" si="89"/>
        <v>5.0789081233034992</v>
      </c>
      <c r="AG301" s="90">
        <f t="shared" si="87"/>
        <v>0.79759036336660916</v>
      </c>
      <c r="AH301" s="90">
        <f t="shared" si="88"/>
        <v>0.4989763500322667</v>
      </c>
      <c r="AJ301" s="94">
        <v>300</v>
      </c>
      <c r="AK301" s="94">
        <f t="shared" si="85"/>
        <v>5.2359877559829888</v>
      </c>
      <c r="AL301" s="94">
        <f t="shared" si="72"/>
        <v>0.6629188225647612</v>
      </c>
      <c r="AM301" s="94">
        <f t="shared" si="73"/>
        <v>0.62959658124544982</v>
      </c>
      <c r="AO301" s="95">
        <v>300</v>
      </c>
      <c r="AP301" s="95">
        <f t="shared" si="86"/>
        <v>5.2359877559829888</v>
      </c>
      <c r="AQ301" s="95">
        <f t="shared" si="74"/>
        <v>0.67510714753783041</v>
      </c>
      <c r="AR301" s="95">
        <f t="shared" si="75"/>
        <v>0.89638807173617008</v>
      </c>
    </row>
    <row r="302" spans="16:44" x14ac:dyDescent="0.35">
      <c r="P302" s="88">
        <v>301</v>
      </c>
      <c r="Q302" s="88">
        <f t="shared" si="82"/>
        <v>5.2534410485029319</v>
      </c>
      <c r="R302" s="88">
        <f t="shared" si="76"/>
        <v>-0.29657988604293084</v>
      </c>
      <c r="S302" s="88">
        <f t="shared" si="77"/>
        <v>0.52420317391887872</v>
      </c>
      <c r="U302" s="62">
        <v>301</v>
      </c>
      <c r="V302" s="62">
        <f t="shared" si="83"/>
        <v>5.2534410485029319</v>
      </c>
      <c r="W302" s="62">
        <f t="shared" si="78"/>
        <v>1.2012776234676008</v>
      </c>
      <c r="X302" s="62">
        <f t="shared" si="79"/>
        <v>0.50147760279522791</v>
      </c>
      <c r="Z302" s="89">
        <v>301</v>
      </c>
      <c r="AA302" s="89">
        <f t="shared" si="84"/>
        <v>5.2534410485029319</v>
      </c>
      <c r="AB302" s="89">
        <f t="shared" si="80"/>
        <v>1.3692824144052149</v>
      </c>
      <c r="AC302" s="89">
        <f t="shared" si="81"/>
        <v>0.40053014011285731</v>
      </c>
      <c r="AE302" s="90">
        <v>292</v>
      </c>
      <c r="AF302" s="90">
        <f t="shared" si="89"/>
        <v>5.0963614158234423</v>
      </c>
      <c r="AG302" s="90">
        <f t="shared" si="87"/>
        <v>0.79783982967189537</v>
      </c>
      <c r="AH302" s="90">
        <f t="shared" si="88"/>
        <v>0.49960965714322053</v>
      </c>
      <c r="AJ302" s="94">
        <v>301</v>
      </c>
      <c r="AK302" s="94">
        <f t="shared" si="85"/>
        <v>5.2534410485029319</v>
      </c>
      <c r="AL302" s="94">
        <f t="shared" si="72"/>
        <v>0.66314027514181939</v>
      </c>
      <c r="AM302" s="94">
        <f t="shared" si="73"/>
        <v>0.62997253311820123</v>
      </c>
      <c r="AO302" s="95">
        <v>301</v>
      </c>
      <c r="AP302" s="95">
        <f t="shared" si="86"/>
        <v>5.2534410485029319</v>
      </c>
      <c r="AQ302" s="95">
        <f t="shared" si="74"/>
        <v>0.6753286001148886</v>
      </c>
      <c r="AR302" s="95">
        <f t="shared" si="75"/>
        <v>0.89676402360892149</v>
      </c>
    </row>
    <row r="303" spans="16:44" x14ac:dyDescent="0.35">
      <c r="P303" s="88">
        <v>302</v>
      </c>
      <c r="Q303" s="88">
        <f t="shared" si="82"/>
        <v>5.270894341022875</v>
      </c>
      <c r="R303" s="88">
        <f t="shared" si="76"/>
        <v>-0.29342464127012341</v>
      </c>
      <c r="S303" s="88">
        <f t="shared" si="77"/>
        <v>0.52935206542468882</v>
      </c>
      <c r="U303" s="62">
        <v>302</v>
      </c>
      <c r="V303" s="62">
        <f t="shared" si="83"/>
        <v>5.270894341022875</v>
      </c>
      <c r="W303" s="62">
        <f t="shared" si="78"/>
        <v>1.2042960801722229</v>
      </c>
      <c r="X303" s="62">
        <f t="shared" si="79"/>
        <v>0.50640327646119077</v>
      </c>
      <c r="Z303" s="89">
        <v>302</v>
      </c>
      <c r="AA303" s="89">
        <f t="shared" si="84"/>
        <v>5.270894341022875</v>
      </c>
      <c r="AB303" s="89">
        <f t="shared" si="80"/>
        <v>1.3705135070188825</v>
      </c>
      <c r="AC303" s="89">
        <f t="shared" si="81"/>
        <v>0.40253910067148269</v>
      </c>
      <c r="AE303" s="90">
        <v>293</v>
      </c>
      <c r="AF303" s="90">
        <f t="shared" si="89"/>
        <v>5.1138147083433854</v>
      </c>
      <c r="AG303" s="90">
        <f t="shared" si="87"/>
        <v>0.79810031071535492</v>
      </c>
      <c r="AH303" s="90">
        <f t="shared" si="88"/>
        <v>0.50023851401108166</v>
      </c>
      <c r="AJ303" s="94">
        <v>302</v>
      </c>
      <c r="AK303" s="94">
        <f t="shared" si="85"/>
        <v>5.270894341022875</v>
      </c>
      <c r="AL303" s="94">
        <f t="shared" si="72"/>
        <v>0.6633682552554615</v>
      </c>
      <c r="AM303" s="94">
        <f t="shared" si="73"/>
        <v>0.63034456285127993</v>
      </c>
      <c r="AO303" s="95">
        <v>302</v>
      </c>
      <c r="AP303" s="95">
        <f t="shared" si="86"/>
        <v>5.270894341022875</v>
      </c>
      <c r="AQ303" s="95">
        <f t="shared" si="74"/>
        <v>0.67555658022853071</v>
      </c>
      <c r="AR303" s="95">
        <f t="shared" si="75"/>
        <v>0.89713605334200019</v>
      </c>
    </row>
    <row r="304" spans="16:44" x14ac:dyDescent="0.35">
      <c r="P304" s="88">
        <v>303</v>
      </c>
      <c r="Q304" s="88">
        <f t="shared" si="82"/>
        <v>5.2883476335428181</v>
      </c>
      <c r="R304" s="88">
        <f t="shared" si="76"/>
        <v>-0.29018001650911679</v>
      </c>
      <c r="S304" s="88">
        <f t="shared" si="77"/>
        <v>0.53444510611519913</v>
      </c>
      <c r="U304" s="62">
        <v>303</v>
      </c>
      <c r="V304" s="62">
        <f t="shared" si="83"/>
        <v>5.2883476335428181</v>
      </c>
      <c r="W304" s="62">
        <f t="shared" si="78"/>
        <v>1.2074000420100646</v>
      </c>
      <c r="X304" s="62">
        <f t="shared" si="79"/>
        <v>0.51127552058997383</v>
      </c>
      <c r="Z304" s="89">
        <v>303</v>
      </c>
      <c r="AA304" s="89">
        <f t="shared" si="84"/>
        <v>5.2883476335428181</v>
      </c>
      <c r="AB304" s="89">
        <f t="shared" si="80"/>
        <v>1.3717794733273678</v>
      </c>
      <c r="AC304" s="89">
        <f t="shared" si="81"/>
        <v>0.4045262697270286</v>
      </c>
      <c r="AE304" s="90">
        <v>294</v>
      </c>
      <c r="AF304" s="90">
        <f t="shared" si="89"/>
        <v>5.1312680008633285</v>
      </c>
      <c r="AG304" s="90">
        <f t="shared" si="87"/>
        <v>0.7983717271519386</v>
      </c>
      <c r="AH304" s="90">
        <f t="shared" si="88"/>
        <v>0.50086272907995621</v>
      </c>
      <c r="AJ304" s="94">
        <v>303</v>
      </c>
      <c r="AK304" s="94">
        <f t="shared" si="85"/>
        <v>5.2883476335428181</v>
      </c>
      <c r="AL304" s="94">
        <f t="shared" si="72"/>
        <v>0.66360269346073653</v>
      </c>
      <c r="AM304" s="94">
        <f t="shared" si="73"/>
        <v>0.63071255712082552</v>
      </c>
      <c r="AO304" s="95">
        <v>303</v>
      </c>
      <c r="AP304" s="95">
        <f t="shared" si="86"/>
        <v>5.2883476335428181</v>
      </c>
      <c r="AQ304" s="95">
        <f t="shared" si="74"/>
        <v>0.67579101843380573</v>
      </c>
      <c r="AR304" s="95">
        <f t="shared" si="75"/>
        <v>0.89750404761154579</v>
      </c>
    </row>
    <row r="305" spans="16:44" x14ac:dyDescent="0.35">
      <c r="P305" s="88">
        <v>304</v>
      </c>
      <c r="Q305" s="88">
        <f t="shared" si="82"/>
        <v>5.3058009260627621</v>
      </c>
      <c r="R305" s="88">
        <f t="shared" si="76"/>
        <v>-0.2868470001040444</v>
      </c>
      <c r="S305" s="88">
        <f t="shared" si="77"/>
        <v>0.53948074460087847</v>
      </c>
      <c r="U305" s="62">
        <v>304</v>
      </c>
      <c r="V305" s="62">
        <f t="shared" si="83"/>
        <v>5.3058009260627621</v>
      </c>
      <c r="W305" s="62">
        <f t="shared" si="78"/>
        <v>1.2105885634842812</v>
      </c>
      <c r="X305" s="62">
        <f t="shared" si="79"/>
        <v>0.5160928510488173</v>
      </c>
      <c r="Z305" s="89">
        <v>304</v>
      </c>
      <c r="AA305" s="89">
        <f t="shared" si="84"/>
        <v>5.3058009260627621</v>
      </c>
      <c r="AB305" s="89">
        <f t="shared" si="80"/>
        <v>1.3730799277050694</v>
      </c>
      <c r="AC305" s="89">
        <f t="shared" si="81"/>
        <v>0.40649104196855085</v>
      </c>
      <c r="AE305" s="90">
        <v>295</v>
      </c>
      <c r="AF305" s="90">
        <f t="shared" si="89"/>
        <v>5.1487212933832724</v>
      </c>
      <c r="AG305" s="90">
        <f t="shared" si="87"/>
        <v>0.79865399630557077</v>
      </c>
      <c r="AH305" s="90">
        <f t="shared" si="88"/>
        <v>0.5014821122078873</v>
      </c>
      <c r="AJ305" s="94">
        <v>304</v>
      </c>
      <c r="AK305" s="94">
        <f t="shared" si="85"/>
        <v>5.3058009260627621</v>
      </c>
      <c r="AL305" s="94">
        <f t="shared" si="72"/>
        <v>0.66384351834549615</v>
      </c>
      <c r="AM305" s="94">
        <f t="shared" si="73"/>
        <v>0.63107640383221852</v>
      </c>
      <c r="AO305" s="95">
        <v>304</v>
      </c>
      <c r="AP305" s="95">
        <f t="shared" si="86"/>
        <v>5.3058009260627621</v>
      </c>
      <c r="AQ305" s="95">
        <f t="shared" si="74"/>
        <v>0.67603184331856536</v>
      </c>
      <c r="AR305" s="95">
        <f t="shared" si="75"/>
        <v>0.89786789432293879</v>
      </c>
    </row>
    <row r="306" spans="16:44" x14ac:dyDescent="0.35">
      <c r="P306" s="88">
        <v>305</v>
      </c>
      <c r="Q306" s="88">
        <f t="shared" si="82"/>
        <v>5.3232542185827052</v>
      </c>
      <c r="R306" s="88">
        <f t="shared" si="76"/>
        <v>-0.28342660732399116</v>
      </c>
      <c r="S306" s="88">
        <f t="shared" si="77"/>
        <v>0.5444574469774619</v>
      </c>
      <c r="U306" s="62">
        <v>305</v>
      </c>
      <c r="V306" s="62">
        <f t="shared" si="83"/>
        <v>5.3232542185827052</v>
      </c>
      <c r="W306" s="62">
        <f t="shared" si="78"/>
        <v>1.2138606733403439</v>
      </c>
      <c r="X306" s="62">
        <f t="shared" si="79"/>
        <v>0.52085380043219631</v>
      </c>
      <c r="Z306" s="89">
        <v>305</v>
      </c>
      <c r="AA306" s="89">
        <f t="shared" si="84"/>
        <v>5.3232542185827052</v>
      </c>
      <c r="AB306" s="89">
        <f t="shared" si="80"/>
        <v>1.3744144740209863</v>
      </c>
      <c r="AC306" s="89">
        <f t="shared" si="81"/>
        <v>0.40843281890739125</v>
      </c>
      <c r="AE306" s="90">
        <v>296</v>
      </c>
      <c r="AF306" s="90">
        <f t="shared" si="89"/>
        <v>5.1661745859032155</v>
      </c>
      <c r="AG306" s="90">
        <f t="shared" si="87"/>
        <v>0.79894703219433261</v>
      </c>
      <c r="AH306" s="90">
        <f t="shared" si="88"/>
        <v>0.50209647472477403</v>
      </c>
      <c r="AJ306" s="94">
        <v>305</v>
      </c>
      <c r="AK306" s="94">
        <f t="shared" si="85"/>
        <v>5.3232542185827052</v>
      </c>
      <c r="AL306" s="94">
        <f t="shared" si="72"/>
        <v>0.66409065655214738</v>
      </c>
      <c r="AM306" s="94">
        <f t="shared" si="73"/>
        <v>0.63143599215422597</v>
      </c>
      <c r="AO306" s="95">
        <v>305</v>
      </c>
      <c r="AP306" s="95">
        <f t="shared" si="86"/>
        <v>5.3232542185827052</v>
      </c>
      <c r="AQ306" s="95">
        <f t="shared" si="74"/>
        <v>0.67627898152521659</v>
      </c>
      <c r="AR306" s="95">
        <f t="shared" si="75"/>
        <v>0.89822748264494623</v>
      </c>
    </row>
    <row r="307" spans="16:44" x14ac:dyDescent="0.35">
      <c r="P307" s="88">
        <v>306</v>
      </c>
      <c r="Q307" s="88">
        <f t="shared" si="82"/>
        <v>5.3407075111026483</v>
      </c>
      <c r="R307" s="88">
        <f t="shared" si="76"/>
        <v>-0.27991988005373186</v>
      </c>
      <c r="S307" s="88">
        <f t="shared" si="77"/>
        <v>0.54937369729319563</v>
      </c>
      <c r="U307" s="62">
        <v>306</v>
      </c>
      <c r="V307" s="62">
        <f t="shared" si="83"/>
        <v>5.3407075111026483</v>
      </c>
      <c r="W307" s="62">
        <f t="shared" si="78"/>
        <v>1.2172153748618926</v>
      </c>
      <c r="X307" s="62">
        <f t="shared" si="79"/>
        <v>0.52555691850880859</v>
      </c>
      <c r="Z307" s="89">
        <v>306</v>
      </c>
      <c r="AA307" s="89">
        <f t="shared" si="84"/>
        <v>5.3407075111026483</v>
      </c>
      <c r="AB307" s="89">
        <f t="shared" si="80"/>
        <v>1.3757827057593821</v>
      </c>
      <c r="AC307" s="89">
        <f t="shared" si="81"/>
        <v>0.41035100905948385</v>
      </c>
      <c r="AE307" s="90">
        <v>297</v>
      </c>
      <c r="AF307" s="90">
        <f t="shared" si="89"/>
        <v>5.1836278784231586</v>
      </c>
      <c r="AG307" s="90">
        <f t="shared" si="87"/>
        <v>0.79925074555665376</v>
      </c>
      <c r="AH307" s="90">
        <f t="shared" si="88"/>
        <v>0.50270562948984232</v>
      </c>
      <c r="AJ307" s="94">
        <v>306</v>
      </c>
      <c r="AK307" s="94">
        <f t="shared" si="85"/>
        <v>5.3407075111026483</v>
      </c>
      <c r="AL307" s="94">
        <f t="shared" si="72"/>
        <v>0.66434403279999843</v>
      </c>
      <c r="AM307" s="94">
        <f t="shared" si="73"/>
        <v>0.63179121255276172</v>
      </c>
      <c r="AO307" s="95">
        <v>306</v>
      </c>
      <c r="AP307" s="95">
        <f t="shared" si="86"/>
        <v>5.3407075111026483</v>
      </c>
      <c r="AQ307" s="95">
        <f t="shared" si="74"/>
        <v>0.67653235777306764</v>
      </c>
      <c r="AR307" s="95">
        <f t="shared" si="75"/>
        <v>0.89858270304348198</v>
      </c>
    </row>
    <row r="308" spans="16:44" x14ac:dyDescent="0.35">
      <c r="P308" s="88">
        <v>307</v>
      </c>
      <c r="Q308" s="88">
        <f t="shared" si="82"/>
        <v>5.3581608036225914</v>
      </c>
      <c r="R308" s="88">
        <f t="shared" si="76"/>
        <v>-0.27632788647636336</v>
      </c>
      <c r="S308" s="88">
        <f t="shared" si="77"/>
        <v>0.55422799801060851</v>
      </c>
      <c r="U308" s="62">
        <v>307</v>
      </c>
      <c r="V308" s="62">
        <f t="shared" si="83"/>
        <v>5.3581608036225914</v>
      </c>
      <c r="W308" s="62">
        <f t="shared" si="78"/>
        <v>1.2206516461743462</v>
      </c>
      <c r="X308" s="62">
        <f t="shared" si="79"/>
        <v>0.53020077266332788</v>
      </c>
      <c r="Z308" s="89">
        <v>307</v>
      </c>
      <c r="AA308" s="89">
        <f t="shared" si="84"/>
        <v>5.3581608036225914</v>
      </c>
      <c r="AB308" s="89">
        <f t="shared" si="80"/>
        <v>1.3771842061436155</v>
      </c>
      <c r="AC308" s="89">
        <f t="shared" si="81"/>
        <v>0.41224502812552649</v>
      </c>
      <c r="AE308" s="90">
        <v>298</v>
      </c>
      <c r="AF308" s="90">
        <f t="shared" si="89"/>
        <v>5.2010811709431017</v>
      </c>
      <c r="AG308" s="90">
        <f t="shared" si="87"/>
        <v>0.79956504387850191</v>
      </c>
      <c r="AH308" s="90">
        <f t="shared" si="88"/>
        <v>0.50330939094864968</v>
      </c>
      <c r="AJ308" s="94">
        <v>307</v>
      </c>
      <c r="AK308" s="94">
        <f t="shared" si="85"/>
        <v>5.3581608036225914</v>
      </c>
      <c r="AL308" s="94">
        <f t="shared" si="72"/>
        <v>0.66460356990818981</v>
      </c>
      <c r="AM308" s="94">
        <f t="shared" si="73"/>
        <v>0.63214195682425101</v>
      </c>
      <c r="AO308" s="95">
        <v>307</v>
      </c>
      <c r="AP308" s="95">
        <f t="shared" si="86"/>
        <v>5.3581608036225914</v>
      </c>
      <c r="AQ308" s="95">
        <f t="shared" si="74"/>
        <v>0.67679189488125902</v>
      </c>
      <c r="AR308" s="95">
        <f t="shared" si="75"/>
        <v>0.89893344731497127</v>
      </c>
    </row>
    <row r="309" spans="16:44" x14ac:dyDescent="0.35">
      <c r="P309" s="88">
        <v>308</v>
      </c>
      <c r="Q309" s="88">
        <f t="shared" si="82"/>
        <v>5.3756140961425354</v>
      </c>
      <c r="R309" s="88">
        <f t="shared" si="76"/>
        <v>-0.27265172074792571</v>
      </c>
      <c r="S309" s="88">
        <f t="shared" si="77"/>
        <v>0.55901887046267784</v>
      </c>
      <c r="U309" s="62">
        <v>308</v>
      </c>
      <c r="V309" s="62">
        <f t="shared" si="83"/>
        <v>5.3756140961425354</v>
      </c>
      <c r="W309" s="62">
        <f t="shared" si="78"/>
        <v>1.2241684405561752</v>
      </c>
      <c r="X309" s="62">
        <f t="shared" si="79"/>
        <v>0.53478394833279297</v>
      </c>
      <c r="Z309" s="89">
        <v>308</v>
      </c>
      <c r="AA309" s="89">
        <f t="shared" si="84"/>
        <v>5.3756140961425354</v>
      </c>
      <c r="AB309" s="89">
        <f t="shared" si="80"/>
        <v>1.3786185482630926</v>
      </c>
      <c r="AC309" s="89">
        <f t="shared" si="81"/>
        <v>0.41411429916896392</v>
      </c>
      <c r="AE309" s="90">
        <v>299</v>
      </c>
      <c r="AF309" s="90">
        <f t="shared" si="89"/>
        <v>5.2185344634630457</v>
      </c>
      <c r="AG309" s="90">
        <f t="shared" si="87"/>
        <v>0.79988983142156367</v>
      </c>
      <c r="AH309" s="90">
        <f t="shared" si="88"/>
        <v>0.50390757518960716</v>
      </c>
      <c r="AJ309" s="94">
        <v>308</v>
      </c>
      <c r="AK309" s="94">
        <f t="shared" si="85"/>
        <v>5.3756140961425354</v>
      </c>
      <c r="AL309" s="94">
        <f t="shared" si="72"/>
        <v>0.66486918881920409</v>
      </c>
      <c r="AM309" s="94">
        <f t="shared" si="73"/>
        <v>0.63248811812859129</v>
      </c>
      <c r="AO309" s="95">
        <v>308</v>
      </c>
      <c r="AP309" s="95">
        <f t="shared" si="86"/>
        <v>5.3756140961425354</v>
      </c>
      <c r="AQ309" s="95">
        <f t="shared" si="74"/>
        <v>0.6770575137922733</v>
      </c>
      <c r="AR309" s="95">
        <f t="shared" si="75"/>
        <v>0.89927960861931155</v>
      </c>
    </row>
    <row r="310" spans="16:44" x14ac:dyDescent="0.35">
      <c r="P310" s="88">
        <v>309</v>
      </c>
      <c r="Q310" s="88">
        <f t="shared" si="82"/>
        <v>5.3930673886624785</v>
      </c>
      <c r="R310" s="88">
        <f t="shared" si="76"/>
        <v>-0.26889250266411185</v>
      </c>
      <c r="S310" s="88">
        <f t="shared" si="77"/>
        <v>0.5637448553032437</v>
      </c>
      <c r="U310" s="62">
        <v>309</v>
      </c>
      <c r="V310" s="62">
        <f t="shared" si="83"/>
        <v>5.3930673886624785</v>
      </c>
      <c r="W310" s="62">
        <f t="shared" si="78"/>
        <v>1.2277646867577428</v>
      </c>
      <c r="X310" s="62">
        <f t="shared" si="79"/>
        <v>0.53930504943749624</v>
      </c>
      <c r="Z310" s="89">
        <v>309</v>
      </c>
      <c r="AA310" s="89">
        <f t="shared" si="84"/>
        <v>5.3930673886624785</v>
      </c>
      <c r="AB310" s="89">
        <f t="shared" si="80"/>
        <v>1.3800852952033091</v>
      </c>
      <c r="AC310" s="89">
        <f t="shared" si="81"/>
        <v>0.4159582527917281</v>
      </c>
      <c r="AE310" s="90">
        <v>300</v>
      </c>
      <c r="AF310" s="90">
        <f t="shared" si="89"/>
        <v>5.2359877559829888</v>
      </c>
      <c r="AG310" s="90">
        <f t="shared" si="87"/>
        <v>0.80022500925240703</v>
      </c>
      <c r="AH310" s="90">
        <f t="shared" si="88"/>
        <v>0.50449999999999995</v>
      </c>
      <c r="AJ310" s="94">
        <v>309</v>
      </c>
      <c r="AK310" s="94">
        <f t="shared" si="85"/>
        <v>5.3930673886624785</v>
      </c>
      <c r="AL310" s="94">
        <f t="shared" si="72"/>
        <v>0.66514080862294789</v>
      </c>
      <c r="AM310" s="94">
        <f t="shared" si="73"/>
        <v>0.63282959102169578</v>
      </c>
      <c r="AO310" s="95">
        <v>309</v>
      </c>
      <c r="AP310" s="95">
        <f t="shared" si="86"/>
        <v>5.3930673886624785</v>
      </c>
      <c r="AQ310" s="95">
        <f t="shared" si="74"/>
        <v>0.6773291335960171</v>
      </c>
      <c r="AR310" s="95">
        <f t="shared" si="75"/>
        <v>0.89962108151241604</v>
      </c>
    </row>
    <row r="311" spans="16:44" x14ac:dyDescent="0.35">
      <c r="P311" s="88">
        <v>310</v>
      </c>
      <c r="Q311" s="88">
        <f t="shared" si="82"/>
        <v>5.4105206811824216</v>
      </c>
      <c r="R311" s="88">
        <f t="shared" si="76"/>
        <v>-0.26505137731916639</v>
      </c>
      <c r="S311" s="88">
        <f t="shared" si="77"/>
        <v>0.56840451295154248</v>
      </c>
      <c r="U311" s="62">
        <v>310</v>
      </c>
      <c r="V311" s="62">
        <f t="shared" si="83"/>
        <v>5.4105206811824216</v>
      </c>
      <c r="W311" s="62">
        <f t="shared" si="78"/>
        <v>1.2314392893276183</v>
      </c>
      <c r="X311" s="62">
        <f t="shared" si="79"/>
        <v>0.5437626988062445</v>
      </c>
      <c r="Z311" s="89">
        <v>310</v>
      </c>
      <c r="AA311" s="89">
        <f t="shared" si="84"/>
        <v>5.4105206811824216</v>
      </c>
      <c r="AB311" s="89">
        <f t="shared" si="80"/>
        <v>1.3815840001789381</v>
      </c>
      <c r="AC311" s="89">
        <f t="shared" si="81"/>
        <v>0.41777632730768283</v>
      </c>
      <c r="AE311" s="90">
        <v>301</v>
      </c>
      <c r="AF311" s="90">
        <f t="shared" si="89"/>
        <v>5.2534410485029319</v>
      </c>
      <c r="AG311" s="90">
        <f t="shared" si="87"/>
        <v>0.80057047527261771</v>
      </c>
      <c r="AH311" s="90">
        <f t="shared" si="88"/>
        <v>0.50508648492149211</v>
      </c>
      <c r="AJ311" s="94">
        <v>310</v>
      </c>
      <c r="AK311" s="94">
        <f t="shared" si="85"/>
        <v>5.4105206811824216</v>
      </c>
      <c r="AL311" s="94">
        <f t="shared" si="72"/>
        <v>0.66541834658139776</v>
      </c>
      <c r="AM311" s="94">
        <f t="shared" si="73"/>
        <v>0.6331662714876134</v>
      </c>
      <c r="AO311" s="95">
        <v>310</v>
      </c>
      <c r="AP311" s="95">
        <f t="shared" si="86"/>
        <v>5.4105206811824216</v>
      </c>
      <c r="AQ311" s="95">
        <f t="shared" si="74"/>
        <v>0.67760667155446697</v>
      </c>
      <c r="AR311" s="95">
        <f t="shared" si="75"/>
        <v>0.89995776197833366</v>
      </c>
    </row>
    <row r="312" spans="16:44" x14ac:dyDescent="0.35">
      <c r="P312" s="88">
        <v>311</v>
      </c>
      <c r="Q312" s="88">
        <f t="shared" si="82"/>
        <v>5.4279739737023647</v>
      </c>
      <c r="R312" s="88">
        <f t="shared" si="76"/>
        <v>-0.26112951475707918</v>
      </c>
      <c r="S312" s="88">
        <f t="shared" si="77"/>
        <v>0.57299642403071538</v>
      </c>
      <c r="U312" s="62">
        <v>311</v>
      </c>
      <c r="V312" s="62">
        <f t="shared" si="83"/>
        <v>5.4279739737023647</v>
      </c>
      <c r="W312" s="62">
        <f t="shared" si="78"/>
        <v>1.2351911289462625</v>
      </c>
      <c r="X312" s="62">
        <f t="shared" si="79"/>
        <v>0.54815553859585786</v>
      </c>
      <c r="Z312" s="89">
        <v>311</v>
      </c>
      <c r="AA312" s="89">
        <f t="shared" si="84"/>
        <v>5.4279739737023647</v>
      </c>
      <c r="AB312" s="89">
        <f t="shared" si="80"/>
        <v>1.3831142066699258</v>
      </c>
      <c r="AC312" s="89">
        <f t="shared" si="81"/>
        <v>0.4195679689137185</v>
      </c>
      <c r="AE312" s="90">
        <v>302</v>
      </c>
      <c r="AF312" s="90">
        <f t="shared" si="89"/>
        <v>5.270894341022875</v>
      </c>
      <c r="AG312" s="90">
        <f t="shared" si="87"/>
        <v>0.80092612424989951</v>
      </c>
      <c r="AH312" s="90">
        <f t="shared" si="88"/>
        <v>0.50566685130509492</v>
      </c>
      <c r="AJ312" s="94">
        <v>311</v>
      </c>
      <c r="AK312" s="94">
        <f t="shared" si="85"/>
        <v>5.4279739737023647</v>
      </c>
      <c r="AL312" s="94">
        <f t="shared" si="72"/>
        <v>0.66570171815380286</v>
      </c>
      <c r="AM312" s="94">
        <f t="shared" si="73"/>
        <v>0.63349805697021255</v>
      </c>
      <c r="AO312" s="95">
        <v>311</v>
      </c>
      <c r="AP312" s="95">
        <f t="shared" si="86"/>
        <v>5.4279739737023647</v>
      </c>
      <c r="AQ312" s="95">
        <f t="shared" si="74"/>
        <v>0.67789004312687207</v>
      </c>
      <c r="AR312" s="95">
        <f t="shared" si="75"/>
        <v>0.90028954746093282</v>
      </c>
    </row>
    <row r="313" spans="16:44" x14ac:dyDescent="0.35">
      <c r="P313" s="88">
        <v>312</v>
      </c>
      <c r="Q313" s="88">
        <f t="shared" si="82"/>
        <v>5.4454272662223078</v>
      </c>
      <c r="R313" s="88">
        <f t="shared" si="76"/>
        <v>-0.25712810961517851</v>
      </c>
      <c r="S313" s="88">
        <f t="shared" si="77"/>
        <v>0.57751918980016481</v>
      </c>
      <c r="U313" s="62">
        <v>312</v>
      </c>
      <c r="V313" s="62">
        <f t="shared" si="83"/>
        <v>5.4454272662223078</v>
      </c>
      <c r="W313" s="62">
        <f t="shared" si="78"/>
        <v>1.2390190627669826</v>
      </c>
      <c r="X313" s="62">
        <f t="shared" si="79"/>
        <v>0.55248223070478197</v>
      </c>
      <c r="Z313" s="89">
        <v>312</v>
      </c>
      <c r="AA313" s="89">
        <f t="shared" si="84"/>
        <v>5.4454272662223078</v>
      </c>
      <c r="AB313" s="89">
        <f t="shared" si="80"/>
        <v>1.3846754485605519</v>
      </c>
      <c r="AC313" s="89">
        <f t="shared" si="81"/>
        <v>0.42133263185844583</v>
      </c>
      <c r="AE313" s="90">
        <v>303</v>
      </c>
      <c r="AF313" s="90">
        <f t="shared" si="89"/>
        <v>5.2883476335428181</v>
      </c>
      <c r="AG313" s="90">
        <f t="shared" si="87"/>
        <v>0.80129184785012852</v>
      </c>
      <c r="AH313" s="90">
        <f t="shared" si="88"/>
        <v>0.50624092236558604</v>
      </c>
      <c r="AJ313" s="94">
        <v>312</v>
      </c>
      <c r="AK313" s="94">
        <f t="shared" si="85"/>
        <v>5.4454272662223078</v>
      </c>
      <c r="AL313" s="94">
        <f t="shared" si="72"/>
        <v>0.66599083702243733</v>
      </c>
      <c r="AM313" s="94">
        <f t="shared" si="73"/>
        <v>0.63382484640442127</v>
      </c>
      <c r="AO313" s="95">
        <v>312</v>
      </c>
      <c r="AP313" s="95">
        <f t="shared" si="86"/>
        <v>5.4454272662223078</v>
      </c>
      <c r="AQ313" s="95">
        <f t="shared" si="74"/>
        <v>0.67817916199550654</v>
      </c>
      <c r="AR313" s="95">
        <f t="shared" si="75"/>
        <v>0.90061633689514153</v>
      </c>
    </row>
    <row r="314" spans="16:44" x14ac:dyDescent="0.35">
      <c r="P314" s="88">
        <v>313</v>
      </c>
      <c r="Q314" s="88">
        <f t="shared" si="82"/>
        <v>5.4628805587422518</v>
      </c>
      <c r="R314" s="88">
        <f t="shared" si="76"/>
        <v>-0.25304838076023295</v>
      </c>
      <c r="S314" s="88">
        <f t="shared" si="77"/>
        <v>0.58197143258162454</v>
      </c>
      <c r="U314" s="62">
        <v>313</v>
      </c>
      <c r="V314" s="62">
        <f t="shared" si="83"/>
        <v>5.4628805587422518</v>
      </c>
      <c r="W314" s="62">
        <f t="shared" si="78"/>
        <v>1.2429219247640546</v>
      </c>
      <c r="X314" s="62">
        <f t="shared" si="79"/>
        <v>0.55674145718068702</v>
      </c>
      <c r="Z314" s="89">
        <v>313</v>
      </c>
      <c r="AA314" s="89">
        <f t="shared" si="84"/>
        <v>5.4628805587422518</v>
      </c>
      <c r="AB314" s="89">
        <f t="shared" si="80"/>
        <v>1.3862672502814122</v>
      </c>
      <c r="AC314" s="89">
        <f t="shared" si="81"/>
        <v>0.42306977860843731</v>
      </c>
      <c r="AE314" s="90">
        <v>304</v>
      </c>
      <c r="AF314" s="90">
        <f t="shared" si="89"/>
        <v>5.3058009260627621</v>
      </c>
      <c r="AG314" s="90">
        <f t="shared" si="87"/>
        <v>0.80166753467035345</v>
      </c>
      <c r="AH314" s="90">
        <f t="shared" si="88"/>
        <v>0.50680852323535908</v>
      </c>
      <c r="AJ314" s="94">
        <v>313</v>
      </c>
      <c r="AK314" s="94">
        <f t="shared" si="85"/>
        <v>5.4628805587422518</v>
      </c>
      <c r="AL314" s="94">
        <f t="shared" si="72"/>
        <v>0.66628561511889295</v>
      </c>
      <c r="AM314" s="94">
        <f t="shared" si="73"/>
        <v>0.63414654024701234</v>
      </c>
      <c r="AO314" s="95">
        <v>313</v>
      </c>
      <c r="AP314" s="95">
        <f t="shared" si="86"/>
        <v>5.4628805587422518</v>
      </c>
      <c r="AQ314" s="95">
        <f t="shared" si="74"/>
        <v>0.67847394009196216</v>
      </c>
      <c r="AR314" s="95">
        <f t="shared" si="75"/>
        <v>0.9009380307377326</v>
      </c>
    </row>
    <row r="315" spans="16:44" x14ac:dyDescent="0.35">
      <c r="P315" s="88">
        <v>314</v>
      </c>
      <c r="Q315" s="88">
        <f t="shared" si="82"/>
        <v>5.4803338512621949</v>
      </c>
      <c r="R315" s="88">
        <f t="shared" si="76"/>
        <v>-0.24889157091717329</v>
      </c>
      <c r="S315" s="88">
        <f t="shared" si="77"/>
        <v>0.58635179617881295</v>
      </c>
      <c r="U315" s="62">
        <v>314</v>
      </c>
      <c r="V315" s="62">
        <f t="shared" si="83"/>
        <v>5.4803338512621949</v>
      </c>
      <c r="W315" s="62">
        <f t="shared" si="78"/>
        <v>1.2468985260879066</v>
      </c>
      <c r="X315" s="62">
        <f t="shared" si="79"/>
        <v>0.56093192062192809</v>
      </c>
      <c r="Z315" s="89">
        <v>314</v>
      </c>
      <c r="AA315" s="89">
        <f t="shared" si="84"/>
        <v>5.4803338512621949</v>
      </c>
      <c r="AB315" s="89">
        <f t="shared" si="80"/>
        <v>1.3878891269542821</v>
      </c>
      <c r="AC315" s="89">
        <f t="shared" si="81"/>
        <v>0.42477888001196462</v>
      </c>
      <c r="AE315" s="90">
        <v>305</v>
      </c>
      <c r="AF315" s="90">
        <f t="shared" si="89"/>
        <v>5.3232542185827052</v>
      </c>
      <c r="AG315" s="90">
        <f t="shared" si="87"/>
        <v>0.80205307027272943</v>
      </c>
      <c r="AH315" s="90">
        <f t="shared" si="88"/>
        <v>0.50736948101769075</v>
      </c>
      <c r="AJ315" s="94">
        <v>314</v>
      </c>
      <c r="AK315" s="94">
        <f t="shared" si="85"/>
        <v>5.4803338512621949</v>
      </c>
      <c r="AL315" s="94">
        <f t="shared" si="72"/>
        <v>0.66658596265090586</v>
      </c>
      <c r="AM315" s="94">
        <f t="shared" si="73"/>
        <v>0.63446304050692481</v>
      </c>
      <c r="AO315" s="95">
        <v>314</v>
      </c>
      <c r="AP315" s="95">
        <f t="shared" si="86"/>
        <v>5.4803338512621949</v>
      </c>
      <c r="AQ315" s="95">
        <f t="shared" si="74"/>
        <v>0.67877428762397507</v>
      </c>
      <c r="AR315" s="95">
        <f t="shared" si="75"/>
        <v>0.90125453099764508</v>
      </c>
    </row>
    <row r="316" spans="16:44" x14ac:dyDescent="0.35">
      <c r="P316" s="88">
        <v>315</v>
      </c>
      <c r="Q316" s="88">
        <f t="shared" si="82"/>
        <v>5.497787143782138</v>
      </c>
      <c r="R316" s="88">
        <f t="shared" si="76"/>
        <v>-0.24465894629054549</v>
      </c>
      <c r="S316" s="88">
        <f t="shared" si="77"/>
        <v>0.59065894629054538</v>
      </c>
      <c r="U316" s="62">
        <v>315</v>
      </c>
      <c r="V316" s="62">
        <f t="shared" si="83"/>
        <v>5.497787143782138</v>
      </c>
      <c r="W316" s="62">
        <f t="shared" si="78"/>
        <v>1.2509476554272527</v>
      </c>
      <c r="X316" s="62">
        <f t="shared" si="79"/>
        <v>0.56505234457274722</v>
      </c>
      <c r="Z316" s="89">
        <v>315</v>
      </c>
      <c r="AA316" s="89">
        <f t="shared" si="84"/>
        <v>5.497787143782138</v>
      </c>
      <c r="AB316" s="89">
        <f t="shared" si="80"/>
        <v>1.3895405845398161</v>
      </c>
      <c r="AC316" s="89">
        <f t="shared" si="81"/>
        <v>0.4264594154601839</v>
      </c>
      <c r="AE316" s="90">
        <v>306</v>
      </c>
      <c r="AF316" s="90">
        <f t="shared" si="89"/>
        <v>5.3407075111026483</v>
      </c>
      <c r="AG316" s="90">
        <f t="shared" si="87"/>
        <v>0.80244833721937714</v>
      </c>
      <c r="AH316" s="90">
        <f t="shared" si="88"/>
        <v>0.50792362483940645</v>
      </c>
      <c r="AJ316" s="94">
        <v>315</v>
      </c>
      <c r="AK316" s="94">
        <f t="shared" si="85"/>
        <v>5.497787143782138</v>
      </c>
      <c r="AL316" s="94">
        <f t="shared" si="72"/>
        <v>0.66689178812970851</v>
      </c>
      <c r="AM316" s="94">
        <f t="shared" si="73"/>
        <v>0.63477425077511351</v>
      </c>
      <c r="AO316" s="95">
        <v>315</v>
      </c>
      <c r="AP316" s="95">
        <f t="shared" si="86"/>
        <v>5.497787143782138</v>
      </c>
      <c r="AQ316" s="95">
        <f t="shared" si="74"/>
        <v>0.67908011310277772</v>
      </c>
      <c r="AR316" s="95">
        <f t="shared" si="75"/>
        <v>0.90156574126583378</v>
      </c>
    </row>
    <row r="317" spans="16:44" x14ac:dyDescent="0.35">
      <c r="P317" s="88">
        <v>316</v>
      </c>
      <c r="Q317" s="88">
        <f t="shared" si="82"/>
        <v>5.5152404363020811</v>
      </c>
      <c r="R317" s="88">
        <f t="shared" si="76"/>
        <v>-0.24035179617881314</v>
      </c>
      <c r="S317" s="88">
        <f t="shared" si="77"/>
        <v>0.59489157091717315</v>
      </c>
      <c r="U317" s="62">
        <v>316</v>
      </c>
      <c r="V317" s="62">
        <f t="shared" si="83"/>
        <v>5.5152404363020811</v>
      </c>
      <c r="W317" s="62">
        <f t="shared" si="78"/>
        <v>1.255068079378072</v>
      </c>
      <c r="X317" s="62">
        <f t="shared" si="79"/>
        <v>0.56910147391209343</v>
      </c>
      <c r="Z317" s="89">
        <v>316</v>
      </c>
      <c r="AA317" s="89">
        <f t="shared" si="84"/>
        <v>5.5152404363020811</v>
      </c>
      <c r="AB317" s="89">
        <f t="shared" si="80"/>
        <v>1.3912211199880353</v>
      </c>
      <c r="AC317" s="89">
        <f t="shared" si="81"/>
        <v>0.42811087304571788</v>
      </c>
      <c r="AE317" s="90">
        <v>307</v>
      </c>
      <c r="AF317" s="90">
        <f t="shared" si="89"/>
        <v>5.3581608036225914</v>
      </c>
      <c r="AG317" s="90">
        <f t="shared" si="87"/>
        <v>0.80285321510815566</v>
      </c>
      <c r="AH317" s="90">
        <f t="shared" si="88"/>
        <v>0.50847078590292982</v>
      </c>
      <c r="AJ317" s="94">
        <v>316</v>
      </c>
      <c r="AK317" s="94">
        <f t="shared" si="85"/>
        <v>5.5152404363020811</v>
      </c>
      <c r="AL317" s="94">
        <f t="shared" si="72"/>
        <v>0.66720299839789721</v>
      </c>
      <c r="AM317" s="94">
        <f t="shared" si="73"/>
        <v>0.63508007625391616</v>
      </c>
      <c r="AO317" s="95">
        <v>316</v>
      </c>
      <c r="AP317" s="95">
        <f t="shared" si="86"/>
        <v>5.5152404363020811</v>
      </c>
      <c r="AQ317" s="95">
        <f t="shared" si="74"/>
        <v>0.67939132337096642</v>
      </c>
      <c r="AR317" s="95">
        <f t="shared" si="75"/>
        <v>0.90187156674463642</v>
      </c>
    </row>
    <row r="318" spans="16:44" x14ac:dyDescent="0.35">
      <c r="P318" s="88">
        <v>317</v>
      </c>
      <c r="Q318" s="88">
        <f t="shared" si="82"/>
        <v>5.532693728822025</v>
      </c>
      <c r="R318" s="88">
        <f t="shared" si="76"/>
        <v>-0.23597143258162437</v>
      </c>
      <c r="S318" s="88">
        <f t="shared" si="77"/>
        <v>0.59904838076023303</v>
      </c>
      <c r="U318" s="62">
        <v>317</v>
      </c>
      <c r="V318" s="62">
        <f t="shared" si="83"/>
        <v>5.532693728822025</v>
      </c>
      <c r="W318" s="62">
        <f t="shared" si="78"/>
        <v>1.259258542819313</v>
      </c>
      <c r="X318" s="62">
        <f t="shared" si="79"/>
        <v>0.57307807523594556</v>
      </c>
      <c r="Z318" s="89">
        <v>317</v>
      </c>
      <c r="AA318" s="89">
        <f t="shared" si="84"/>
        <v>5.532693728822025</v>
      </c>
      <c r="AB318" s="89">
        <f t="shared" si="80"/>
        <v>1.3929302213915629</v>
      </c>
      <c r="AC318" s="89">
        <f t="shared" si="81"/>
        <v>0.42973274971858805</v>
      </c>
      <c r="AE318" s="90">
        <v>308</v>
      </c>
      <c r="AF318" s="90">
        <f t="shared" si="89"/>
        <v>5.3756140961425354</v>
      </c>
      <c r="AG318" s="90">
        <f t="shared" si="87"/>
        <v>0.80326758060933789</v>
      </c>
      <c r="AH318" s="90">
        <f t="shared" si="88"/>
        <v>0.50901079753770062</v>
      </c>
      <c r="AJ318" s="94">
        <v>317</v>
      </c>
      <c r="AK318" s="94">
        <f t="shared" si="85"/>
        <v>5.532693728822025</v>
      </c>
      <c r="AL318" s="94">
        <f t="shared" si="72"/>
        <v>0.66751949865780968</v>
      </c>
      <c r="AM318" s="94">
        <f t="shared" si="73"/>
        <v>0.63538042378592907</v>
      </c>
      <c r="AO318" s="95">
        <v>317</v>
      </c>
      <c r="AP318" s="95">
        <f t="shared" si="86"/>
        <v>5.532693728822025</v>
      </c>
      <c r="AQ318" s="95">
        <f t="shared" si="74"/>
        <v>0.67970782363087889</v>
      </c>
      <c r="AR318" s="95">
        <f t="shared" si="75"/>
        <v>0.90217191427664933</v>
      </c>
    </row>
    <row r="319" spans="16:44" x14ac:dyDescent="0.35">
      <c r="P319" s="88">
        <v>318</v>
      </c>
      <c r="Q319" s="88">
        <f t="shared" si="82"/>
        <v>5.5501470213419681</v>
      </c>
      <c r="R319" s="88">
        <f t="shared" si="76"/>
        <v>-0.23151918980016489</v>
      </c>
      <c r="S319" s="88">
        <f t="shared" si="77"/>
        <v>0.60312810961517838</v>
      </c>
      <c r="U319" s="62">
        <v>318</v>
      </c>
      <c r="V319" s="62">
        <f t="shared" si="83"/>
        <v>5.5501470213419681</v>
      </c>
      <c r="W319" s="62">
        <f t="shared" si="78"/>
        <v>1.263517769295218</v>
      </c>
      <c r="X319" s="62">
        <f t="shared" si="79"/>
        <v>0.57698093723301747</v>
      </c>
      <c r="Z319" s="89">
        <v>318</v>
      </c>
      <c r="AA319" s="89">
        <f t="shared" si="84"/>
        <v>5.5501470213419681</v>
      </c>
      <c r="AB319" s="89">
        <f t="shared" si="80"/>
        <v>1.3946673681415542</v>
      </c>
      <c r="AC319" s="89">
        <f t="shared" si="81"/>
        <v>0.43132455143944826</v>
      </c>
      <c r="AE319" s="90">
        <v>309</v>
      </c>
      <c r="AF319" s="90">
        <f t="shared" si="89"/>
        <v>5.3930673886624785</v>
      </c>
      <c r="AG319" s="90">
        <f t="shared" si="87"/>
        <v>0.80369130750317819</v>
      </c>
      <c r="AH319" s="90">
        <f t="shared" si="88"/>
        <v>0.50954349525094367</v>
      </c>
      <c r="AJ319" s="94">
        <v>318</v>
      </c>
      <c r="AK319" s="94">
        <f t="shared" si="85"/>
        <v>5.5501470213419681</v>
      </c>
      <c r="AL319" s="94">
        <f t="shared" si="72"/>
        <v>0.66784119250040075</v>
      </c>
      <c r="AM319" s="94">
        <f t="shared" si="73"/>
        <v>0.63567520188238469</v>
      </c>
      <c r="AO319" s="95">
        <v>318</v>
      </c>
      <c r="AP319" s="95">
        <f t="shared" si="86"/>
        <v>5.5501470213419681</v>
      </c>
      <c r="AQ319" s="95">
        <f t="shared" si="74"/>
        <v>0.68002951747346996</v>
      </c>
      <c r="AR319" s="95">
        <f t="shared" si="75"/>
        <v>0.90246669237310495</v>
      </c>
    </row>
    <row r="320" spans="16:44" x14ac:dyDescent="0.35">
      <c r="P320" s="88">
        <v>319</v>
      </c>
      <c r="Q320" s="88">
        <f t="shared" si="82"/>
        <v>5.5676003138619112</v>
      </c>
      <c r="R320" s="88">
        <f t="shared" si="76"/>
        <v>-0.22699642403071554</v>
      </c>
      <c r="S320" s="88">
        <f t="shared" si="77"/>
        <v>0.60712951475707899</v>
      </c>
      <c r="U320" s="62">
        <v>319</v>
      </c>
      <c r="V320" s="62">
        <f t="shared" si="83"/>
        <v>5.5676003138619112</v>
      </c>
      <c r="W320" s="62">
        <f t="shared" si="78"/>
        <v>1.2678444614041422</v>
      </c>
      <c r="X320" s="62">
        <f t="shared" si="79"/>
        <v>0.58080887105373757</v>
      </c>
      <c r="Z320" s="89">
        <v>319</v>
      </c>
      <c r="AA320" s="89">
        <f t="shared" si="84"/>
        <v>5.5676003138619112</v>
      </c>
      <c r="AB320" s="89">
        <f t="shared" si="80"/>
        <v>1.3964320310862817</v>
      </c>
      <c r="AC320" s="89">
        <f t="shared" si="81"/>
        <v>0.43288579333007426</v>
      </c>
      <c r="AE320" s="90">
        <v>310</v>
      </c>
      <c r="AF320" s="90">
        <f t="shared" si="89"/>
        <v>5.4105206811824216</v>
      </c>
      <c r="AG320" s="90">
        <f t="shared" si="87"/>
        <v>0.8041242667183599</v>
      </c>
      <c r="AH320" s="90">
        <f t="shared" si="88"/>
        <v>0.51006871677777499</v>
      </c>
      <c r="AJ320" s="94">
        <v>319</v>
      </c>
      <c r="AK320" s="94">
        <f t="shared" si="85"/>
        <v>5.5676003138619112</v>
      </c>
      <c r="AL320" s="94">
        <f t="shared" si="72"/>
        <v>0.66816798193460947</v>
      </c>
      <c r="AM320" s="94">
        <f t="shared" si="73"/>
        <v>0.63596432075101916</v>
      </c>
      <c r="AO320" s="95">
        <v>319</v>
      </c>
      <c r="AP320" s="95">
        <f t="shared" si="86"/>
        <v>5.5676003138619112</v>
      </c>
      <c r="AQ320" s="95">
        <f t="shared" si="74"/>
        <v>0.68035630690767868</v>
      </c>
      <c r="AR320" s="95">
        <f t="shared" si="75"/>
        <v>0.90275581124173943</v>
      </c>
    </row>
    <row r="321" spans="16:44" x14ac:dyDescent="0.35">
      <c r="P321" s="88">
        <v>320</v>
      </c>
      <c r="Q321" s="88">
        <f t="shared" si="82"/>
        <v>5.5850536063818543</v>
      </c>
      <c r="R321" s="88">
        <f t="shared" si="76"/>
        <v>-0.22240451295154268</v>
      </c>
      <c r="S321" s="88">
        <f t="shared" si="77"/>
        <v>0.61105137731916626</v>
      </c>
      <c r="U321" s="62">
        <v>320</v>
      </c>
      <c r="V321" s="62">
        <f t="shared" si="83"/>
        <v>5.5850536063818543</v>
      </c>
      <c r="W321" s="62">
        <f t="shared" si="78"/>
        <v>1.2722373011937556</v>
      </c>
      <c r="X321" s="62">
        <f t="shared" si="79"/>
        <v>0.58456071067238169</v>
      </c>
      <c r="Z321" s="89">
        <v>320</v>
      </c>
      <c r="AA321" s="89">
        <f t="shared" si="84"/>
        <v>5.5850536063818543</v>
      </c>
      <c r="AB321" s="89">
        <f t="shared" si="80"/>
        <v>1.3982236726923172</v>
      </c>
      <c r="AC321" s="89">
        <f t="shared" si="81"/>
        <v>0.43441599982106205</v>
      </c>
      <c r="AE321" s="90">
        <v>311</v>
      </c>
      <c r="AF321" s="90">
        <f t="shared" si="89"/>
        <v>5.4279739737023647</v>
      </c>
      <c r="AG321" s="90">
        <f t="shared" si="87"/>
        <v>0.80456632637131198</v>
      </c>
      <c r="AH321" s="90">
        <f t="shared" si="88"/>
        <v>0.51058630213062972</v>
      </c>
      <c r="AJ321" s="94">
        <v>320</v>
      </c>
      <c r="AK321" s="94">
        <f t="shared" si="85"/>
        <v>5.5850536063818543</v>
      </c>
      <c r="AL321" s="94">
        <f t="shared" si="72"/>
        <v>0.66849976741720862</v>
      </c>
      <c r="AM321" s="94">
        <f t="shared" si="73"/>
        <v>0.63624769232342426</v>
      </c>
      <c r="AO321" s="95">
        <v>320</v>
      </c>
      <c r="AP321" s="95">
        <f t="shared" si="86"/>
        <v>5.5850536063818543</v>
      </c>
      <c r="AQ321" s="95">
        <f t="shared" si="74"/>
        <v>0.68068809239027783</v>
      </c>
      <c r="AR321" s="95">
        <f t="shared" si="75"/>
        <v>0.90303918281414453</v>
      </c>
    </row>
    <row r="322" spans="16:44" x14ac:dyDescent="0.35">
      <c r="P322" s="88">
        <v>321</v>
      </c>
      <c r="Q322" s="88">
        <f t="shared" si="82"/>
        <v>5.6025068989017974</v>
      </c>
      <c r="R322" s="88">
        <f t="shared" si="76"/>
        <v>-0.21774485530324386</v>
      </c>
      <c r="S322" s="88">
        <f t="shared" si="77"/>
        <v>0.61489250266411177</v>
      </c>
      <c r="U322" s="62">
        <v>321</v>
      </c>
      <c r="V322" s="62">
        <f t="shared" si="83"/>
        <v>5.6025068989017974</v>
      </c>
      <c r="W322" s="62">
        <f t="shared" si="78"/>
        <v>1.2766949505625038</v>
      </c>
      <c r="X322" s="62">
        <f t="shared" si="79"/>
        <v>0.58823531324225731</v>
      </c>
      <c r="Z322" s="89">
        <v>321</v>
      </c>
      <c r="AA322" s="89">
        <f t="shared" si="84"/>
        <v>5.6025068989017974</v>
      </c>
      <c r="AB322" s="89">
        <f t="shared" si="80"/>
        <v>1.400041747208272</v>
      </c>
      <c r="AC322" s="89">
        <f t="shared" si="81"/>
        <v>0.43591470479669103</v>
      </c>
      <c r="AE322" s="90">
        <v>312</v>
      </c>
      <c r="AF322" s="90">
        <f t="shared" si="89"/>
        <v>5.4454272662223078</v>
      </c>
      <c r="AG322" s="90">
        <f t="shared" si="87"/>
        <v>0.80501735180638168</v>
      </c>
      <c r="AH322" s="90">
        <f t="shared" si="88"/>
        <v>0.51109609364799546</v>
      </c>
      <c r="AJ322" s="94">
        <v>321</v>
      </c>
      <c r="AK322" s="94">
        <f t="shared" si="85"/>
        <v>5.6025068989017974</v>
      </c>
      <c r="AL322" s="94">
        <f t="shared" si="72"/>
        <v>0.66883644788312624</v>
      </c>
      <c r="AM322" s="94">
        <f t="shared" si="73"/>
        <v>0.63652523028187413</v>
      </c>
      <c r="AO322" s="95">
        <v>321</v>
      </c>
      <c r="AP322" s="95">
        <f t="shared" si="86"/>
        <v>5.6025068989017974</v>
      </c>
      <c r="AQ322" s="95">
        <f t="shared" si="74"/>
        <v>0.68102477285619545</v>
      </c>
      <c r="AR322" s="95">
        <f t="shared" si="75"/>
        <v>0.90331672077259439</v>
      </c>
    </row>
    <row r="323" spans="16:44" x14ac:dyDescent="0.35">
      <c r="P323" s="88">
        <v>322</v>
      </c>
      <c r="Q323" s="88">
        <f t="shared" si="82"/>
        <v>5.6199601914217414</v>
      </c>
      <c r="R323" s="88">
        <f t="shared" si="76"/>
        <v>-0.21301887046267773</v>
      </c>
      <c r="S323" s="88">
        <f t="shared" si="77"/>
        <v>0.61865172074792585</v>
      </c>
      <c r="U323" s="62">
        <v>322</v>
      </c>
      <c r="V323" s="62">
        <f t="shared" si="83"/>
        <v>5.6199601914217414</v>
      </c>
      <c r="W323" s="62">
        <f t="shared" si="78"/>
        <v>1.2812160516672073</v>
      </c>
      <c r="X323" s="62">
        <f t="shared" si="79"/>
        <v>0.59183155944382504</v>
      </c>
      <c r="Z323" s="89">
        <v>322</v>
      </c>
      <c r="AA323" s="89">
        <f t="shared" si="84"/>
        <v>5.6199601914217414</v>
      </c>
      <c r="AB323" s="89">
        <f t="shared" si="80"/>
        <v>1.4018857008310361</v>
      </c>
      <c r="AC323" s="89">
        <f t="shared" si="81"/>
        <v>0.43738145173690751</v>
      </c>
      <c r="AE323" s="90">
        <v>313</v>
      </c>
      <c r="AF323" s="90">
        <f t="shared" si="89"/>
        <v>5.4628805587422518</v>
      </c>
      <c r="AG323" s="90">
        <f t="shared" si="87"/>
        <v>0.80547720563685243</v>
      </c>
      <c r="AH323" s="90">
        <f t="shared" si="88"/>
        <v>0.51159793604243742</v>
      </c>
      <c r="AJ323" s="94">
        <v>322</v>
      </c>
      <c r="AK323" s="94">
        <f t="shared" si="85"/>
        <v>5.6199601914217414</v>
      </c>
      <c r="AL323" s="94">
        <f t="shared" ref="AL323:AL386" si="90">SIN(AK323)*0.025+$B$67</f>
        <v>0.66917792077623073</v>
      </c>
      <c r="AM323" s="94">
        <f t="shared" ref="AM323:AM361" si="91">COS(AK323)*0.025+$B$68</f>
        <v>0.63679685008561793</v>
      </c>
      <c r="AO323" s="95">
        <v>322</v>
      </c>
      <c r="AP323" s="95">
        <f t="shared" si="86"/>
        <v>5.6199601914217414</v>
      </c>
      <c r="AQ323" s="95">
        <f t="shared" ref="AQ323:AQ386" si="92">SIN(AP323)*0.025+$B$69</f>
        <v>0.68136624574929994</v>
      </c>
      <c r="AR323" s="95">
        <f t="shared" ref="AR323:AR361" si="93">COS(AP323)*0.025+$B$70</f>
        <v>0.90358834057633819</v>
      </c>
    </row>
    <row r="324" spans="16:44" x14ac:dyDescent="0.35">
      <c r="P324" s="88">
        <v>323</v>
      </c>
      <c r="Q324" s="88">
        <f t="shared" si="82"/>
        <v>5.6374134839416845</v>
      </c>
      <c r="R324" s="88">
        <f t="shared" ref="R324:R361" si="94">SIN(Q324)*$B$4</f>
        <v>-0.20822799801060868</v>
      </c>
      <c r="S324" s="88">
        <f t="shared" ref="S324:S361" si="95">COS(Q324)*$B$4+$B$4</f>
        <v>0.62232788647636328</v>
      </c>
      <c r="U324" s="62">
        <v>323</v>
      </c>
      <c r="V324" s="62">
        <f t="shared" si="83"/>
        <v>5.6374134839416845</v>
      </c>
      <c r="W324" s="62">
        <f t="shared" ref="W324:W361" si="96">SIN(V324)*$B$5+$B$7</f>
        <v>1.2857992273366721</v>
      </c>
      <c r="X324" s="62">
        <f t="shared" ref="X324:X361" si="97">COS(V324)*$B$5+$B$5</f>
        <v>0.59534835382565388</v>
      </c>
      <c r="Z324" s="89">
        <v>323</v>
      </c>
      <c r="AA324" s="89">
        <f t="shared" si="84"/>
        <v>5.6374134839416845</v>
      </c>
      <c r="AB324" s="89">
        <f t="shared" ref="AB324:AB361" si="98">SIN(AA324)*$B$9+$B$7</f>
        <v>1.4037549718744735</v>
      </c>
      <c r="AC324" s="89">
        <f t="shared" ref="AC324:AC361" si="99">COS(AA324)*$B$9+$B$5</f>
        <v>0.43881579385638458</v>
      </c>
      <c r="AE324" s="90">
        <v>314</v>
      </c>
      <c r="AF324" s="90">
        <f t="shared" si="89"/>
        <v>5.4803338512621949</v>
      </c>
      <c r="AG324" s="90">
        <f t="shared" si="87"/>
        <v>0.80594574778679262</v>
      </c>
      <c r="AH324" s="90">
        <f t="shared" si="88"/>
        <v>0.51209167644790088</v>
      </c>
      <c r="AJ324" s="94">
        <v>323</v>
      </c>
      <c r="AK324" s="94">
        <f t="shared" si="85"/>
        <v>5.6374134839416845</v>
      </c>
      <c r="AL324" s="94">
        <f t="shared" si="90"/>
        <v>0.6695240820805709</v>
      </c>
      <c r="AM324" s="94">
        <f t="shared" si="91"/>
        <v>0.63706246899663221</v>
      </c>
      <c r="AO324" s="95">
        <v>323</v>
      </c>
      <c r="AP324" s="95">
        <f t="shared" si="86"/>
        <v>5.6374134839416845</v>
      </c>
      <c r="AQ324" s="95">
        <f t="shared" si="92"/>
        <v>0.68171240705364011</v>
      </c>
      <c r="AR324" s="95">
        <f t="shared" si="93"/>
        <v>0.90385395948735248</v>
      </c>
    </row>
    <row r="325" spans="16:44" x14ac:dyDescent="0.35">
      <c r="P325" s="88">
        <v>324</v>
      </c>
      <c r="Q325" s="88">
        <f t="shared" ref="Q325:Q361" si="100">RADIANS(P325)</f>
        <v>5.6548667764616276</v>
      </c>
      <c r="R325" s="88">
        <f t="shared" si="94"/>
        <v>-0.20337369729319577</v>
      </c>
      <c r="S325" s="88">
        <f t="shared" si="95"/>
        <v>0.62591988005373178</v>
      </c>
      <c r="U325" s="62">
        <v>324</v>
      </c>
      <c r="V325" s="62">
        <f t="shared" ref="V325:V361" si="101">RADIANS(U325)</f>
        <v>5.6548667764616276</v>
      </c>
      <c r="W325" s="62">
        <f t="shared" si="96"/>
        <v>1.2904430814911914</v>
      </c>
      <c r="X325" s="62">
        <f t="shared" si="97"/>
        <v>0.5987846251381076</v>
      </c>
      <c r="Z325" s="89">
        <v>324</v>
      </c>
      <c r="AA325" s="89">
        <f t="shared" ref="AA325:AA361" si="102">RADIANS(Z325)</f>
        <v>5.6548667764616276</v>
      </c>
      <c r="AB325" s="89">
        <f t="shared" si="98"/>
        <v>1.4056489909405161</v>
      </c>
      <c r="AC325" s="89">
        <f t="shared" si="99"/>
        <v>0.4402172942406179</v>
      </c>
      <c r="AE325" s="90">
        <v>315</v>
      </c>
      <c r="AF325" s="90">
        <f t="shared" si="89"/>
        <v>5.497787143782138</v>
      </c>
      <c r="AG325" s="90">
        <f t="shared" si="87"/>
        <v>0.80642283553372474</v>
      </c>
      <c r="AH325" s="90">
        <f t="shared" si="88"/>
        <v>0.51257716446627533</v>
      </c>
      <c r="AJ325" s="94">
        <v>324</v>
      </c>
      <c r="AK325" s="94">
        <f t="shared" ref="AK325:AK361" si="103">RADIANS(AJ325)</f>
        <v>5.6548667764616276</v>
      </c>
      <c r="AL325" s="94">
        <f t="shared" si="90"/>
        <v>0.6698748263520603</v>
      </c>
      <c r="AM325" s="94">
        <f t="shared" si="91"/>
        <v>0.63732200610482359</v>
      </c>
      <c r="AO325" s="95">
        <v>324</v>
      </c>
      <c r="AP325" s="95">
        <f t="shared" ref="AP325:AP361" si="104">RADIANS(AO325)</f>
        <v>5.6548667764616276</v>
      </c>
      <c r="AQ325" s="95">
        <f t="shared" si="92"/>
        <v>0.68206315132512951</v>
      </c>
      <c r="AR325" s="95">
        <f t="shared" si="93"/>
        <v>0.90411349659554385</v>
      </c>
    </row>
    <row r="326" spans="16:44" x14ac:dyDescent="0.35">
      <c r="P326" s="88">
        <v>325</v>
      </c>
      <c r="Q326" s="88">
        <f t="shared" si="100"/>
        <v>5.6723200689815707</v>
      </c>
      <c r="R326" s="88">
        <f t="shared" si="94"/>
        <v>-0.19845744697746207</v>
      </c>
      <c r="S326" s="88">
        <f t="shared" si="95"/>
        <v>0.62942660732399103</v>
      </c>
      <c r="U326" s="62">
        <v>325</v>
      </c>
      <c r="V326" s="62">
        <f t="shared" si="101"/>
        <v>5.6723200689815707</v>
      </c>
      <c r="W326" s="62">
        <f t="shared" si="96"/>
        <v>1.2951461995678037</v>
      </c>
      <c r="X326" s="62">
        <f t="shared" si="97"/>
        <v>0.60213932665965619</v>
      </c>
      <c r="Z326" s="89">
        <v>325</v>
      </c>
      <c r="AA326" s="89">
        <f t="shared" si="102"/>
        <v>5.6723200689815707</v>
      </c>
      <c r="AB326" s="89">
        <f t="shared" si="98"/>
        <v>1.4075671810926087</v>
      </c>
      <c r="AC326" s="89">
        <f t="shared" si="99"/>
        <v>0.4415855259790139</v>
      </c>
      <c r="AE326" s="90">
        <v>316</v>
      </c>
      <c r="AF326" s="90">
        <f t="shared" si="89"/>
        <v>5.5152404363020811</v>
      </c>
      <c r="AG326" s="90">
        <f t="shared" si="87"/>
        <v>0.80690832355209918</v>
      </c>
      <c r="AH326" s="90">
        <f t="shared" si="88"/>
        <v>0.51305425221320733</v>
      </c>
      <c r="AJ326" s="94">
        <v>325</v>
      </c>
      <c r="AK326" s="94">
        <f t="shared" si="103"/>
        <v>5.6723200689815707</v>
      </c>
      <c r="AL326" s="94">
        <f t="shared" si="90"/>
        <v>0.67023004675059594</v>
      </c>
      <c r="AM326" s="94">
        <f t="shared" si="91"/>
        <v>0.63757538235267464</v>
      </c>
      <c r="AO326" s="95">
        <v>325</v>
      </c>
      <c r="AP326" s="95">
        <f t="shared" si="104"/>
        <v>5.6723200689815707</v>
      </c>
      <c r="AQ326" s="95">
        <f t="shared" si="92"/>
        <v>0.68241837172366515</v>
      </c>
      <c r="AR326" s="95">
        <f t="shared" si="93"/>
        <v>0.9043668728433949</v>
      </c>
    </row>
    <row r="327" spans="16:44" x14ac:dyDescent="0.35">
      <c r="P327" s="88">
        <v>326</v>
      </c>
      <c r="Q327" s="88">
        <f t="shared" si="100"/>
        <v>5.6897733615015147</v>
      </c>
      <c r="R327" s="88">
        <f t="shared" si="94"/>
        <v>-0.1934807446008783</v>
      </c>
      <c r="S327" s="88">
        <f t="shared" si="95"/>
        <v>0.63284700010404449</v>
      </c>
      <c r="U327" s="62">
        <v>326</v>
      </c>
      <c r="V327" s="62">
        <f t="shared" si="101"/>
        <v>5.6897733615015147</v>
      </c>
      <c r="W327" s="62">
        <f t="shared" si="96"/>
        <v>1.2999071489511831</v>
      </c>
      <c r="X327" s="62">
        <f t="shared" si="97"/>
        <v>0.60541143651571883</v>
      </c>
      <c r="Z327" s="89">
        <v>326</v>
      </c>
      <c r="AA327" s="89">
        <f t="shared" si="102"/>
        <v>5.6897733615015147</v>
      </c>
      <c r="AB327" s="89">
        <f t="shared" si="98"/>
        <v>1.4095089580314493</v>
      </c>
      <c r="AC327" s="89">
        <f t="shared" si="99"/>
        <v>0.44292007229493069</v>
      </c>
      <c r="AE327" s="90">
        <v>317</v>
      </c>
      <c r="AF327" s="90">
        <f t="shared" si="89"/>
        <v>5.532693728822025</v>
      </c>
      <c r="AG327" s="90">
        <f t="shared" si="87"/>
        <v>0.80740206395756264</v>
      </c>
      <c r="AH327" s="90">
        <f t="shared" si="88"/>
        <v>0.51352279436314763</v>
      </c>
      <c r="AJ327" s="94">
        <v>326</v>
      </c>
      <c r="AK327" s="94">
        <f t="shared" si="103"/>
        <v>5.6897733615015147</v>
      </c>
      <c r="AL327" s="94">
        <f t="shared" si="90"/>
        <v>0.6705896350726035</v>
      </c>
      <c r="AM327" s="94">
        <f t="shared" si="91"/>
        <v>0.63782252055932587</v>
      </c>
      <c r="AO327" s="95">
        <v>326</v>
      </c>
      <c r="AP327" s="95">
        <f t="shared" si="104"/>
        <v>5.6897733615015147</v>
      </c>
      <c r="AQ327" s="95">
        <f t="shared" si="92"/>
        <v>0.6827779600456727</v>
      </c>
      <c r="AR327" s="95">
        <f t="shared" si="93"/>
        <v>0.90461401105004613</v>
      </c>
    </row>
    <row r="328" spans="16:44" x14ac:dyDescent="0.35">
      <c r="P328" s="88">
        <v>327</v>
      </c>
      <c r="Q328" s="88">
        <f t="shared" si="100"/>
        <v>5.7072266540214578</v>
      </c>
      <c r="R328" s="88">
        <f t="shared" si="94"/>
        <v>-0.18844510611519932</v>
      </c>
      <c r="S328" s="88">
        <f t="shared" si="95"/>
        <v>0.63618001650911671</v>
      </c>
      <c r="U328" s="62">
        <v>327</v>
      </c>
      <c r="V328" s="62">
        <f t="shared" si="101"/>
        <v>5.7072266540214578</v>
      </c>
      <c r="W328" s="62">
        <f t="shared" si="96"/>
        <v>1.3047244794100261</v>
      </c>
      <c r="X328" s="62">
        <f t="shared" si="97"/>
        <v>0.60859995798993538</v>
      </c>
      <c r="Z328" s="89">
        <v>327</v>
      </c>
      <c r="AA328" s="89">
        <f t="shared" si="102"/>
        <v>5.7072266540214578</v>
      </c>
      <c r="AB328" s="89">
        <f t="shared" si="98"/>
        <v>1.4114737302729714</v>
      </c>
      <c r="AC328" s="89">
        <f t="shared" si="99"/>
        <v>0.44422052667263229</v>
      </c>
      <c r="AE328" s="90">
        <v>318</v>
      </c>
      <c r="AF328" s="90">
        <f t="shared" si="89"/>
        <v>5.5501470213419681</v>
      </c>
      <c r="AG328" s="90">
        <f t="shared" si="87"/>
        <v>0.8079039063520046</v>
      </c>
      <c r="AH328" s="90">
        <f t="shared" si="88"/>
        <v>0.51398264819361839</v>
      </c>
      <c r="AJ328" s="94">
        <v>327</v>
      </c>
      <c r="AK328" s="94">
        <f t="shared" si="103"/>
        <v>5.7072266540214578</v>
      </c>
      <c r="AL328" s="94">
        <f t="shared" si="90"/>
        <v>0.6709534817839965</v>
      </c>
      <c r="AM328" s="94">
        <f t="shared" si="91"/>
        <v>0.63806334544408549</v>
      </c>
      <c r="AO328" s="95">
        <v>327</v>
      </c>
      <c r="AP328" s="95">
        <f t="shared" si="104"/>
        <v>5.7072266540214578</v>
      </c>
      <c r="AQ328" s="95">
        <f t="shared" si="92"/>
        <v>0.68314180675706571</v>
      </c>
      <c r="AR328" s="95">
        <f t="shared" si="93"/>
        <v>0.90485483593480576</v>
      </c>
    </row>
    <row r="329" spans="16:44" x14ac:dyDescent="0.35">
      <c r="P329" s="88">
        <v>328</v>
      </c>
      <c r="Q329" s="88">
        <f t="shared" si="100"/>
        <v>5.7246799465414009</v>
      </c>
      <c r="R329" s="88">
        <f t="shared" si="94"/>
        <v>-0.18335206542468893</v>
      </c>
      <c r="S329" s="88">
        <f t="shared" si="95"/>
        <v>0.63942464127012333</v>
      </c>
      <c r="U329" s="62">
        <v>328</v>
      </c>
      <c r="V329" s="62">
        <f t="shared" si="101"/>
        <v>5.7246799465414009</v>
      </c>
      <c r="W329" s="62">
        <f t="shared" si="96"/>
        <v>1.3095967235388093</v>
      </c>
      <c r="X329" s="62">
        <f t="shared" si="97"/>
        <v>0.61170391982777694</v>
      </c>
      <c r="Z329" s="89">
        <v>328</v>
      </c>
      <c r="AA329" s="89">
        <f t="shared" si="102"/>
        <v>5.7246799465414009</v>
      </c>
      <c r="AB329" s="89">
        <f t="shared" si="98"/>
        <v>1.4134608993285174</v>
      </c>
      <c r="AC329" s="89">
        <f t="shared" si="99"/>
        <v>0.44548649298111753</v>
      </c>
      <c r="AE329" s="90">
        <v>319</v>
      </c>
      <c r="AF329" s="90">
        <f t="shared" si="89"/>
        <v>5.5676003138619112</v>
      </c>
      <c r="AG329" s="90">
        <f t="shared" si="87"/>
        <v>0.80841369786937034</v>
      </c>
      <c r="AH329" s="90">
        <f t="shared" si="88"/>
        <v>0.51443367362868808</v>
      </c>
      <c r="AJ329" s="94">
        <v>328</v>
      </c>
      <c r="AK329" s="94">
        <f t="shared" si="103"/>
        <v>5.7246799465414009</v>
      </c>
      <c r="AL329" s="94">
        <f t="shared" si="90"/>
        <v>0.67132147605354209</v>
      </c>
      <c r="AM329" s="94">
        <f t="shared" si="91"/>
        <v>0.63829778364936052</v>
      </c>
      <c r="AO329" s="95">
        <v>328</v>
      </c>
      <c r="AP329" s="95">
        <f t="shared" si="104"/>
        <v>5.7246799465414009</v>
      </c>
      <c r="AQ329" s="95">
        <f t="shared" si="92"/>
        <v>0.6835098010266113</v>
      </c>
      <c r="AR329" s="95">
        <f t="shared" si="93"/>
        <v>0.90508927414008078</v>
      </c>
    </row>
    <row r="330" spans="16:44" x14ac:dyDescent="0.35">
      <c r="P330" s="88">
        <v>329</v>
      </c>
      <c r="Q330" s="88">
        <f t="shared" si="100"/>
        <v>5.742133239061344</v>
      </c>
      <c r="R330" s="88">
        <f t="shared" si="94"/>
        <v>-0.17820317391887883</v>
      </c>
      <c r="S330" s="88">
        <f t="shared" si="95"/>
        <v>0.64257988604293081</v>
      </c>
      <c r="U330" s="62">
        <v>329</v>
      </c>
      <c r="V330" s="62">
        <f t="shared" si="101"/>
        <v>5.742133239061344</v>
      </c>
      <c r="W330" s="62">
        <f t="shared" si="96"/>
        <v>1.3145223972047719</v>
      </c>
      <c r="X330" s="62">
        <f t="shared" si="97"/>
        <v>0.61472237653239914</v>
      </c>
      <c r="Z330" s="89">
        <v>329</v>
      </c>
      <c r="AA330" s="89">
        <f t="shared" si="102"/>
        <v>5.742133239061344</v>
      </c>
      <c r="AB330" s="89">
        <f t="shared" si="98"/>
        <v>1.4154698598871427</v>
      </c>
      <c r="AC330" s="89">
        <f t="shared" si="99"/>
        <v>0.44671758559478514</v>
      </c>
      <c r="AE330" s="90">
        <v>320</v>
      </c>
      <c r="AF330" s="90">
        <f t="shared" si="89"/>
        <v>5.5850536063818543</v>
      </c>
      <c r="AG330" s="90">
        <f t="shared" si="87"/>
        <v>0.80893128322222507</v>
      </c>
      <c r="AH330" s="90">
        <f t="shared" si="88"/>
        <v>0.51487573328164016</v>
      </c>
      <c r="AJ330" s="94">
        <v>329</v>
      </c>
      <c r="AK330" s="94">
        <f t="shared" si="103"/>
        <v>5.742133239061344</v>
      </c>
      <c r="AL330" s="94">
        <f t="shared" si="90"/>
        <v>0.67169350578662079</v>
      </c>
      <c r="AM330" s="94">
        <f t="shared" si="91"/>
        <v>0.63852576376300263</v>
      </c>
      <c r="AO330" s="95">
        <v>329</v>
      </c>
      <c r="AP330" s="95">
        <f t="shared" si="104"/>
        <v>5.742133239061344</v>
      </c>
      <c r="AQ330" s="95">
        <f t="shared" si="92"/>
        <v>0.68388183075969</v>
      </c>
      <c r="AR330" s="95">
        <f t="shared" si="93"/>
        <v>0.90531725425372289</v>
      </c>
    </row>
    <row r="331" spans="16:44" x14ac:dyDescent="0.35">
      <c r="P331" s="88">
        <v>330</v>
      </c>
      <c r="Q331" s="88">
        <f t="shared" si="100"/>
        <v>5.7595865315812871</v>
      </c>
      <c r="R331" s="88">
        <f t="shared" si="94"/>
        <v>-0.17300000000000015</v>
      </c>
      <c r="S331" s="88">
        <f t="shared" si="95"/>
        <v>0.64564478970941563</v>
      </c>
      <c r="U331" s="62">
        <v>330</v>
      </c>
      <c r="V331" s="62">
        <f t="shared" si="101"/>
        <v>5.7595865315812871</v>
      </c>
      <c r="W331" s="62">
        <f t="shared" si="96"/>
        <v>1.3194999999999999</v>
      </c>
      <c r="X331" s="62">
        <f t="shared" si="97"/>
        <v>0.6176544086526492</v>
      </c>
      <c r="Z331" s="89">
        <v>330</v>
      </c>
      <c r="AA331" s="89">
        <f t="shared" si="102"/>
        <v>5.7595865315812871</v>
      </c>
      <c r="AB331" s="89">
        <f t="shared" si="98"/>
        <v>1.4175</v>
      </c>
      <c r="AC331" s="89">
        <f t="shared" si="99"/>
        <v>0.44791342951089919</v>
      </c>
      <c r="AE331" s="90">
        <v>321</v>
      </c>
      <c r="AF331" s="90">
        <f t="shared" si="89"/>
        <v>5.6025068989017974</v>
      </c>
      <c r="AG331" s="90">
        <f t="shared" si="87"/>
        <v>0.80945650474905639</v>
      </c>
      <c r="AH331" s="90">
        <f t="shared" si="88"/>
        <v>0.51530869249682187</v>
      </c>
      <c r="AJ331" s="94">
        <v>330</v>
      </c>
      <c r="AK331" s="94">
        <f t="shared" si="103"/>
        <v>5.7595865315812871</v>
      </c>
      <c r="AL331" s="94">
        <f t="shared" si="90"/>
        <v>0.6720694576593722</v>
      </c>
      <c r="AM331" s="94">
        <f t="shared" si="91"/>
        <v>0.63874721634006082</v>
      </c>
      <c r="AO331" s="95">
        <v>330</v>
      </c>
      <c r="AP331" s="95">
        <f t="shared" si="104"/>
        <v>5.7595865315812871</v>
      </c>
      <c r="AQ331" s="95">
        <f t="shared" si="92"/>
        <v>0.68425778263244141</v>
      </c>
      <c r="AR331" s="95">
        <f t="shared" si="93"/>
        <v>0.90553870683078108</v>
      </c>
    </row>
    <row r="332" spans="16:44" x14ac:dyDescent="0.35">
      <c r="P332" s="88">
        <v>331</v>
      </c>
      <c r="Q332" s="88">
        <f t="shared" si="100"/>
        <v>5.7770398241012311</v>
      </c>
      <c r="R332" s="88">
        <f t="shared" si="94"/>
        <v>-0.16774412860523255</v>
      </c>
      <c r="S332" s="88">
        <f t="shared" si="95"/>
        <v>0.64861841867023085</v>
      </c>
      <c r="U332" s="62">
        <v>331</v>
      </c>
      <c r="V332" s="62">
        <f t="shared" si="101"/>
        <v>5.7770398241012311</v>
      </c>
      <c r="W332" s="62">
        <f t="shared" si="96"/>
        <v>1.3245280156984625</v>
      </c>
      <c r="X332" s="62">
        <f t="shared" si="97"/>
        <v>0.62049912306314003</v>
      </c>
      <c r="Z332" s="89">
        <v>331</v>
      </c>
      <c r="AA332" s="89">
        <f t="shared" si="102"/>
        <v>5.7770398241012311</v>
      </c>
      <c r="AB332" s="89">
        <f t="shared" si="98"/>
        <v>1.4195507012667445</v>
      </c>
      <c r="AC332" s="89">
        <f t="shared" si="99"/>
        <v>0.44907366046381847</v>
      </c>
      <c r="AE332" s="90">
        <v>322</v>
      </c>
      <c r="AF332" s="90">
        <f t="shared" si="89"/>
        <v>5.6199601914217414</v>
      </c>
      <c r="AG332" s="90">
        <f t="shared" si="87"/>
        <v>0.80998920246229944</v>
      </c>
      <c r="AH332" s="90">
        <f t="shared" si="88"/>
        <v>0.51573241939066217</v>
      </c>
      <c r="AJ332" s="94">
        <v>331</v>
      </c>
      <c r="AK332" s="94">
        <f t="shared" si="103"/>
        <v>5.7770398241012311</v>
      </c>
      <c r="AL332" s="94">
        <f t="shared" si="90"/>
        <v>0.67244921715321371</v>
      </c>
      <c r="AM332" s="94">
        <f t="shared" si="91"/>
        <v>0.63896207392393478</v>
      </c>
      <c r="AO332" s="95">
        <v>331</v>
      </c>
      <c r="AP332" s="95">
        <f t="shared" si="104"/>
        <v>5.7770398241012311</v>
      </c>
      <c r="AQ332" s="95">
        <f t="shared" si="92"/>
        <v>0.68463754212628292</v>
      </c>
      <c r="AR332" s="95">
        <f t="shared" si="93"/>
        <v>0.90575356441465504</v>
      </c>
    </row>
    <row r="333" spans="16:44" x14ac:dyDescent="0.35">
      <c r="P333" s="88">
        <v>332</v>
      </c>
      <c r="Q333" s="88">
        <f t="shared" si="100"/>
        <v>5.7944931166211742</v>
      </c>
      <c r="R333" s="88">
        <f t="shared" si="94"/>
        <v>-0.1624371607239182</v>
      </c>
      <c r="S333" s="88">
        <f t="shared" si="95"/>
        <v>0.65149986712918873</v>
      </c>
      <c r="U333" s="62">
        <v>332</v>
      </c>
      <c r="V333" s="62">
        <f t="shared" si="101"/>
        <v>5.7944931166211742</v>
      </c>
      <c r="W333" s="62">
        <f t="shared" si="96"/>
        <v>1.3296049127178702</v>
      </c>
      <c r="X333" s="62">
        <f t="shared" si="97"/>
        <v>0.62325565323630483</v>
      </c>
      <c r="Z333" s="89">
        <v>332</v>
      </c>
      <c r="AA333" s="89">
        <f t="shared" si="102"/>
        <v>5.7944931166211742</v>
      </c>
      <c r="AB333" s="89">
        <f t="shared" si="98"/>
        <v>1.4216213390239048</v>
      </c>
      <c r="AC333" s="89">
        <f t="shared" si="99"/>
        <v>0.45019792503595513</v>
      </c>
      <c r="AE333" s="90">
        <v>323</v>
      </c>
      <c r="AF333" s="90">
        <f t="shared" si="89"/>
        <v>5.6374134839416845</v>
      </c>
      <c r="AG333" s="90">
        <f t="shared" ref="AG333:AG370" si="105">SIN(AF333)*$B$10+$E$4</f>
        <v>0.81052921409707024</v>
      </c>
      <c r="AH333" s="90">
        <f t="shared" ref="AH333:AH370" si="106">COS(AF333)*$B$10+$B$14</f>
        <v>0.5161467848918444</v>
      </c>
      <c r="AJ333" s="94">
        <v>332</v>
      </c>
      <c r="AK333" s="94">
        <f t="shared" si="103"/>
        <v>5.7944931166211742</v>
      </c>
      <c r="AL333" s="94">
        <f t="shared" si="90"/>
        <v>0.6728326685897249</v>
      </c>
      <c r="AM333" s="94">
        <f t="shared" si="91"/>
        <v>0.63917027106692303</v>
      </c>
      <c r="AO333" s="95">
        <v>332</v>
      </c>
      <c r="AP333" s="95">
        <f t="shared" si="104"/>
        <v>5.7944931166211742</v>
      </c>
      <c r="AQ333" s="95">
        <f t="shared" si="92"/>
        <v>0.68502099356279411</v>
      </c>
      <c r="AR333" s="95">
        <f t="shared" si="93"/>
        <v>0.9059617615576433</v>
      </c>
    </row>
    <row r="334" spans="16:44" x14ac:dyDescent="0.35">
      <c r="P334" s="88">
        <v>333</v>
      </c>
      <c r="Q334" s="88">
        <f t="shared" si="100"/>
        <v>5.8119464091411173</v>
      </c>
      <c r="R334" s="88">
        <f t="shared" si="94"/>
        <v>-0.15708071290988324</v>
      </c>
      <c r="S334" s="88">
        <f t="shared" si="95"/>
        <v>0.65428825736917529</v>
      </c>
      <c r="U334" s="62">
        <v>333</v>
      </c>
      <c r="V334" s="62">
        <f t="shared" si="101"/>
        <v>5.8119464091411173</v>
      </c>
      <c r="W334" s="62">
        <f t="shared" si="96"/>
        <v>1.3347291445862099</v>
      </c>
      <c r="X334" s="62">
        <f t="shared" si="97"/>
        <v>0.62592315950634969</v>
      </c>
      <c r="Z334" s="89">
        <v>333</v>
      </c>
      <c r="AA334" s="89">
        <f t="shared" si="102"/>
        <v>5.8119464091411173</v>
      </c>
      <c r="AB334" s="89">
        <f t="shared" si="98"/>
        <v>1.4237112825351612</v>
      </c>
      <c r="AC334" s="89">
        <f t="shared" si="99"/>
        <v>0.45128588076542969</v>
      </c>
      <c r="AE334" s="90">
        <v>324</v>
      </c>
      <c r="AF334" s="90">
        <f t="shared" ref="AF334:AF370" si="107">RADIANS(AE334)</f>
        <v>5.6548667764616276</v>
      </c>
      <c r="AG334" s="90">
        <f t="shared" si="105"/>
        <v>0.81107637516059361</v>
      </c>
      <c r="AH334" s="90">
        <f t="shared" si="106"/>
        <v>0.51655166278062292</v>
      </c>
      <c r="AJ334" s="94">
        <v>333</v>
      </c>
      <c r="AK334" s="94">
        <f t="shared" si="103"/>
        <v>5.8119464091411173</v>
      </c>
      <c r="AL334" s="94">
        <f t="shared" si="90"/>
        <v>0.67321969516588354</v>
      </c>
      <c r="AM334" s="94">
        <f t="shared" si="91"/>
        <v>0.63937174435015909</v>
      </c>
      <c r="AO334" s="95">
        <v>333</v>
      </c>
      <c r="AP334" s="95">
        <f t="shared" si="104"/>
        <v>5.8119464091411173</v>
      </c>
      <c r="AQ334" s="95">
        <f t="shared" si="92"/>
        <v>0.68540802013895274</v>
      </c>
      <c r="AR334" s="95">
        <f t="shared" si="93"/>
        <v>0.90616323484087935</v>
      </c>
    </row>
    <row r="335" spans="16:44" x14ac:dyDescent="0.35">
      <c r="P335" s="88">
        <v>334</v>
      </c>
      <c r="Q335" s="88">
        <f t="shared" si="100"/>
        <v>5.8293997016610604</v>
      </c>
      <c r="R335" s="88">
        <f t="shared" si="94"/>
        <v>-0.15167641678902091</v>
      </c>
      <c r="S335" s="88">
        <f t="shared" si="95"/>
        <v>0.65698274001951162</v>
      </c>
      <c r="U335" s="62">
        <v>334</v>
      </c>
      <c r="V335" s="62">
        <f t="shared" si="101"/>
        <v>5.8293997016610604</v>
      </c>
      <c r="W335" s="62">
        <f t="shared" si="96"/>
        <v>1.3398991504128153</v>
      </c>
      <c r="X335" s="62">
        <f t="shared" si="97"/>
        <v>0.62850082932502427</v>
      </c>
      <c r="Z335" s="89">
        <v>334</v>
      </c>
      <c r="AA335" s="89">
        <f t="shared" si="102"/>
        <v>5.8293997016610604</v>
      </c>
      <c r="AB335" s="89">
        <f t="shared" si="98"/>
        <v>1.4258198951834746</v>
      </c>
      <c r="AC335" s="89">
        <f t="shared" si="99"/>
        <v>0.45233719625038754</v>
      </c>
      <c r="AE335" s="90">
        <v>325</v>
      </c>
      <c r="AF335" s="90">
        <f t="shared" si="107"/>
        <v>5.6723200689815707</v>
      </c>
      <c r="AG335" s="90">
        <f t="shared" si="105"/>
        <v>0.81163051898230931</v>
      </c>
      <c r="AH335" s="90">
        <f t="shared" si="106"/>
        <v>0.51694692972727063</v>
      </c>
      <c r="AJ335" s="94">
        <v>334</v>
      </c>
      <c r="AK335" s="94">
        <f t="shared" si="103"/>
        <v>5.8293997016610604</v>
      </c>
      <c r="AL335" s="94">
        <f t="shared" si="90"/>
        <v>0.67361017898964526</v>
      </c>
      <c r="AM335" s="94">
        <f t="shared" si="91"/>
        <v>0.63956643240292899</v>
      </c>
      <c r="AO335" s="95">
        <v>334</v>
      </c>
      <c r="AP335" s="95">
        <f t="shared" si="104"/>
        <v>5.8293997016610604</v>
      </c>
      <c r="AQ335" s="95">
        <f t="shared" si="92"/>
        <v>0.68579850396271447</v>
      </c>
      <c r="AR335" s="95">
        <f t="shared" si="93"/>
        <v>0.90635792289364925</v>
      </c>
    </row>
    <row r="336" spans="16:44" x14ac:dyDescent="0.35">
      <c r="P336" s="88">
        <v>335</v>
      </c>
      <c r="Q336" s="88">
        <f t="shared" si="100"/>
        <v>5.8468529941810043</v>
      </c>
      <c r="R336" s="88">
        <f t="shared" si="94"/>
        <v>-0.14622591856228193</v>
      </c>
      <c r="S336" s="88">
        <f t="shared" si="95"/>
        <v>0.65958249431468086</v>
      </c>
      <c r="U336" s="62">
        <v>335</v>
      </c>
      <c r="V336" s="62">
        <f t="shared" si="101"/>
        <v>5.8468529941810043</v>
      </c>
      <c r="W336" s="62">
        <f t="shared" si="96"/>
        <v>1.3451133553638286</v>
      </c>
      <c r="X336" s="62">
        <f t="shared" si="97"/>
        <v>0.63098787750913121</v>
      </c>
      <c r="Z336" s="89">
        <v>335</v>
      </c>
      <c r="AA336" s="89">
        <f t="shared" si="102"/>
        <v>5.8468529941810043</v>
      </c>
      <c r="AB336" s="89">
        <f t="shared" si="98"/>
        <v>1.4279465346650058</v>
      </c>
      <c r="AC336" s="89">
        <f t="shared" si="99"/>
        <v>0.45335155124994775</v>
      </c>
      <c r="AE336" s="90">
        <v>326</v>
      </c>
      <c r="AF336" s="90">
        <f t="shared" si="107"/>
        <v>5.6897733615015147</v>
      </c>
      <c r="AG336" s="90">
        <f t="shared" si="105"/>
        <v>0.81219147676464098</v>
      </c>
      <c r="AH336" s="90">
        <f t="shared" si="106"/>
        <v>0.51733246532964661</v>
      </c>
      <c r="AJ336" s="94">
        <v>335</v>
      </c>
      <c r="AK336" s="94">
        <f t="shared" si="103"/>
        <v>5.8468529941810043</v>
      </c>
      <c r="AL336" s="94">
        <f t="shared" si="90"/>
        <v>0.67400400111585468</v>
      </c>
      <c r="AM336" s="94">
        <f t="shared" si="91"/>
        <v>0.63975427592136613</v>
      </c>
      <c r="AO336" s="95">
        <v>335</v>
      </c>
      <c r="AP336" s="95">
        <f t="shared" si="104"/>
        <v>5.8468529941810043</v>
      </c>
      <c r="AQ336" s="95">
        <f t="shared" si="92"/>
        <v>0.68619232608892389</v>
      </c>
      <c r="AR336" s="95">
        <f t="shared" si="93"/>
        <v>0.9065457664120864</v>
      </c>
    </row>
    <row r="337" spans="16:44" x14ac:dyDescent="0.35">
      <c r="P337" s="88">
        <v>336</v>
      </c>
      <c r="Q337" s="88">
        <f t="shared" si="100"/>
        <v>5.8643062867009474</v>
      </c>
      <c r="R337" s="88">
        <f t="shared" si="94"/>
        <v>-0.14073087850422683</v>
      </c>
      <c r="S337" s="88">
        <f t="shared" si="95"/>
        <v>0.6620867283443399</v>
      </c>
      <c r="U337" s="62">
        <v>336</v>
      </c>
      <c r="V337" s="62">
        <f t="shared" si="101"/>
        <v>5.8643062867009474</v>
      </c>
      <c r="W337" s="62">
        <f t="shared" si="96"/>
        <v>1.3503701711419103</v>
      </c>
      <c r="X337" s="62">
        <f t="shared" si="97"/>
        <v>0.63338354647970097</v>
      </c>
      <c r="Z337" s="89">
        <v>336</v>
      </c>
      <c r="AA337" s="89">
        <f t="shared" si="102"/>
        <v>5.8643062867009474</v>
      </c>
      <c r="AB337" s="89">
        <f t="shared" si="98"/>
        <v>1.430090553184767</v>
      </c>
      <c r="AC337" s="89">
        <f t="shared" si="99"/>
        <v>0.45432863678175117</v>
      </c>
      <c r="AE337" s="90">
        <v>327</v>
      </c>
      <c r="AF337" s="90">
        <f t="shared" si="107"/>
        <v>5.7072266540214578</v>
      </c>
      <c r="AG337" s="90">
        <f t="shared" si="105"/>
        <v>0.81275907763441402</v>
      </c>
      <c r="AH337" s="90">
        <f t="shared" si="106"/>
        <v>0.51770815214987154</v>
      </c>
      <c r="AJ337" s="94">
        <v>336</v>
      </c>
      <c r="AK337" s="94">
        <f t="shared" si="103"/>
        <v>5.8643062867009474</v>
      </c>
      <c r="AL337" s="94">
        <f t="shared" si="90"/>
        <v>0.67440104158247716</v>
      </c>
      <c r="AM337" s="94">
        <f t="shared" si="91"/>
        <v>0.63993521768651485</v>
      </c>
      <c r="AO337" s="95">
        <v>336</v>
      </c>
      <c r="AP337" s="95">
        <f t="shared" si="104"/>
        <v>5.8643062867009474</v>
      </c>
      <c r="AQ337" s="95">
        <f t="shared" si="92"/>
        <v>0.68658936655554637</v>
      </c>
      <c r="AR337" s="95">
        <f t="shared" si="93"/>
        <v>0.90672670817723511</v>
      </c>
    </row>
    <row r="338" spans="16:44" x14ac:dyDescent="0.35">
      <c r="P338" s="88">
        <v>337</v>
      </c>
      <c r="Q338" s="88">
        <f t="shared" si="100"/>
        <v>5.8817595792208905</v>
      </c>
      <c r="R338" s="88">
        <f t="shared" si="94"/>
        <v>-0.13519297045728876</v>
      </c>
      <c r="S338" s="88">
        <f t="shared" si="95"/>
        <v>0.66449467929454431</v>
      </c>
      <c r="U338" s="62">
        <v>337</v>
      </c>
      <c r="V338" s="62">
        <f t="shared" si="101"/>
        <v>5.8817595792208905</v>
      </c>
      <c r="W338" s="62">
        <f t="shared" si="96"/>
        <v>1.3556679964700504</v>
      </c>
      <c r="X338" s="62">
        <f t="shared" si="97"/>
        <v>0.63568710649275784</v>
      </c>
      <c r="Z338" s="89">
        <v>337</v>
      </c>
      <c r="AA338" s="89">
        <f t="shared" si="102"/>
        <v>5.8817595792208905</v>
      </c>
      <c r="AB338" s="89">
        <f t="shared" si="98"/>
        <v>1.4322512976539481</v>
      </c>
      <c r="AC338" s="89">
        <f t="shared" si="99"/>
        <v>0.45526815521607944</v>
      </c>
      <c r="AE338" s="90">
        <v>328</v>
      </c>
      <c r="AF338" s="90">
        <f t="shared" si="107"/>
        <v>5.7246799465414009</v>
      </c>
      <c r="AG338" s="90">
        <f t="shared" si="105"/>
        <v>0.81333314869490503</v>
      </c>
      <c r="AH338" s="90">
        <f t="shared" si="106"/>
        <v>0.51807387575010055</v>
      </c>
      <c r="AJ338" s="94">
        <v>337</v>
      </c>
      <c r="AK338" s="94">
        <f t="shared" si="103"/>
        <v>5.8817595792208905</v>
      </c>
      <c r="AL338" s="94">
        <f t="shared" si="90"/>
        <v>0.67480117944714035</v>
      </c>
      <c r="AM338" s="94">
        <f t="shared" si="91"/>
        <v>0.64010920258176085</v>
      </c>
      <c r="AO338" s="95">
        <v>337</v>
      </c>
      <c r="AP338" s="95">
        <f t="shared" si="104"/>
        <v>5.8817595792208905</v>
      </c>
      <c r="AQ338" s="95">
        <f t="shared" si="92"/>
        <v>0.68698950442020956</v>
      </c>
      <c r="AR338" s="95">
        <f t="shared" si="93"/>
        <v>0.90690069307248111</v>
      </c>
    </row>
    <row r="339" spans="16:44" x14ac:dyDescent="0.35">
      <c r="P339" s="88">
        <v>338</v>
      </c>
      <c r="Q339" s="88">
        <f t="shared" si="100"/>
        <v>5.8992128717408336</v>
      </c>
      <c r="R339" s="88">
        <f t="shared" si="94"/>
        <v>-0.12961388132190566</v>
      </c>
      <c r="S339" s="88">
        <f t="shared" si="95"/>
        <v>0.66680561368010838</v>
      </c>
      <c r="U339" s="62">
        <v>338</v>
      </c>
      <c r="V339" s="62">
        <f t="shared" si="101"/>
        <v>5.8992128717408336</v>
      </c>
      <c r="W339" s="62">
        <f t="shared" si="96"/>
        <v>1.361005217579333</v>
      </c>
      <c r="X339" s="62">
        <f t="shared" si="97"/>
        <v>0.63789785586160663</v>
      </c>
      <c r="Z339" s="89">
        <v>338</v>
      </c>
      <c r="AA339" s="89">
        <f t="shared" si="102"/>
        <v>5.8992128717408336</v>
      </c>
      <c r="AB339" s="89">
        <f t="shared" si="98"/>
        <v>1.4344281098888518</v>
      </c>
      <c r="AC339" s="89">
        <f t="shared" si="99"/>
        <v>0.45616982036651632</v>
      </c>
      <c r="AE339" s="90">
        <v>329</v>
      </c>
      <c r="AF339" s="90">
        <f t="shared" si="107"/>
        <v>5.742133239061344</v>
      </c>
      <c r="AG339" s="90">
        <f t="shared" si="105"/>
        <v>0.81391351507850795</v>
      </c>
      <c r="AH339" s="90">
        <f t="shared" si="106"/>
        <v>0.51842952472738235</v>
      </c>
      <c r="AJ339" s="94">
        <v>338</v>
      </c>
      <c r="AK339" s="94">
        <f t="shared" si="103"/>
        <v>5.8992128717408336</v>
      </c>
      <c r="AL339" s="94">
        <f t="shared" si="90"/>
        <v>0.67520429282397432</v>
      </c>
      <c r="AM339" s="94">
        <f t="shared" si="91"/>
        <v>0.64027617760961952</v>
      </c>
      <c r="AO339" s="95">
        <v>338</v>
      </c>
      <c r="AP339" s="95">
        <f t="shared" si="104"/>
        <v>5.8992128717408336</v>
      </c>
      <c r="AQ339" s="95">
        <f t="shared" si="92"/>
        <v>0.68739261779704353</v>
      </c>
      <c r="AR339" s="95">
        <f t="shared" si="93"/>
        <v>0.90706766810033979</v>
      </c>
    </row>
    <row r="340" spans="16:44" x14ac:dyDescent="0.35">
      <c r="P340" s="88">
        <v>339</v>
      </c>
      <c r="Q340" s="88">
        <f t="shared" si="100"/>
        <v>5.9166661642607767</v>
      </c>
      <c r="R340" s="88">
        <f t="shared" si="94"/>
        <v>-0.12399531054267406</v>
      </c>
      <c r="S340" s="88">
        <f t="shared" si="95"/>
        <v>0.66901882756803166</v>
      </c>
      <c r="U340" s="62">
        <v>339</v>
      </c>
      <c r="V340" s="62">
        <f t="shared" si="101"/>
        <v>5.9166661642607767</v>
      </c>
      <c r="W340" s="62">
        <f t="shared" si="96"/>
        <v>1.3663802087005055</v>
      </c>
      <c r="X340" s="62">
        <f t="shared" si="97"/>
        <v>0.6400151211705738</v>
      </c>
      <c r="Z340" s="89">
        <v>339</v>
      </c>
      <c r="AA340" s="89">
        <f t="shared" si="102"/>
        <v>5.9166661642607767</v>
      </c>
      <c r="AB340" s="89">
        <f t="shared" si="98"/>
        <v>1.4366203268113844</v>
      </c>
      <c r="AC340" s="89">
        <f t="shared" si="99"/>
        <v>0.45703335757712227</v>
      </c>
      <c r="AE340" s="90">
        <v>330</v>
      </c>
      <c r="AF340" s="90">
        <f t="shared" si="107"/>
        <v>5.7595865315812871</v>
      </c>
      <c r="AG340" s="90">
        <f t="shared" si="105"/>
        <v>0.8145</v>
      </c>
      <c r="AH340" s="90">
        <f t="shared" si="106"/>
        <v>0.51877499074759303</v>
      </c>
      <c r="AJ340" s="94">
        <v>339</v>
      </c>
      <c r="AK340" s="94">
        <f t="shared" si="103"/>
        <v>5.9166661642607767</v>
      </c>
      <c r="AL340" s="94">
        <f t="shared" si="90"/>
        <v>0.67561025892073967</v>
      </c>
      <c r="AM340" s="94">
        <f t="shared" si="91"/>
        <v>0.64043609190787987</v>
      </c>
      <c r="AO340" s="95">
        <v>339</v>
      </c>
      <c r="AP340" s="95">
        <f t="shared" si="104"/>
        <v>5.9166661642607767</v>
      </c>
      <c r="AQ340" s="95">
        <f t="shared" si="92"/>
        <v>0.68779858389380888</v>
      </c>
      <c r="AR340" s="95">
        <f t="shared" si="93"/>
        <v>0.90722758239860013</v>
      </c>
    </row>
    <row r="341" spans="16:44" x14ac:dyDescent="0.35">
      <c r="P341" s="88">
        <v>340</v>
      </c>
      <c r="Q341" s="88">
        <f t="shared" si="100"/>
        <v>5.9341194567807207</v>
      </c>
      <c r="R341" s="88">
        <f t="shared" si="94"/>
        <v>-0.11833896959068133</v>
      </c>
      <c r="S341" s="88">
        <f t="shared" si="95"/>
        <v>0.67113364679192422</v>
      </c>
      <c r="U341" s="62">
        <v>340</v>
      </c>
      <c r="V341" s="62">
        <f t="shared" si="101"/>
        <v>5.9341194567807207</v>
      </c>
      <c r="W341" s="62">
        <f t="shared" si="96"/>
        <v>1.3717913325592037</v>
      </c>
      <c r="X341" s="62">
        <f t="shared" si="97"/>
        <v>0.64203825748013577</v>
      </c>
      <c r="Z341" s="89">
        <v>340</v>
      </c>
      <c r="AA341" s="89">
        <f t="shared" si="102"/>
        <v>5.9341194567807207</v>
      </c>
      <c r="AB341" s="89">
        <f t="shared" si="98"/>
        <v>1.4388272806510349</v>
      </c>
      <c r="AC341" s="89">
        <f t="shared" si="99"/>
        <v>0.45785850380609766</v>
      </c>
      <c r="AE341" s="90">
        <v>331</v>
      </c>
      <c r="AF341" s="90">
        <f t="shared" si="107"/>
        <v>5.7770398241012311</v>
      </c>
      <c r="AG341" s="90">
        <f t="shared" si="105"/>
        <v>0.8150924248103929</v>
      </c>
      <c r="AH341" s="90">
        <f t="shared" si="106"/>
        <v>0.51911016857843639</v>
      </c>
      <c r="AJ341" s="94">
        <v>340</v>
      </c>
      <c r="AK341" s="94">
        <f t="shared" si="103"/>
        <v>5.9341194567807207</v>
      </c>
      <c r="AL341" s="94">
        <f t="shared" si="90"/>
        <v>0.67601895407623047</v>
      </c>
      <c r="AM341" s="94">
        <f t="shared" si="91"/>
        <v>0.64058889676509756</v>
      </c>
      <c r="AO341" s="95">
        <v>340</v>
      </c>
      <c r="AP341" s="95">
        <f t="shared" si="104"/>
        <v>5.9341194567807207</v>
      </c>
      <c r="AQ341" s="95">
        <f t="shared" si="92"/>
        <v>0.68820727904929968</v>
      </c>
      <c r="AR341" s="95">
        <f t="shared" si="93"/>
        <v>0.90738038725581782</v>
      </c>
    </row>
    <row r="342" spans="16:44" x14ac:dyDescent="0.35">
      <c r="P342" s="88">
        <v>341</v>
      </c>
      <c r="Q342" s="88">
        <f t="shared" si="100"/>
        <v>5.9515727493006638</v>
      </c>
      <c r="R342" s="88">
        <f t="shared" si="94"/>
        <v>-0.11264658144217621</v>
      </c>
      <c r="S342" s="88">
        <f t="shared" si="95"/>
        <v>0.67314942715736359</v>
      </c>
      <c r="U342" s="62">
        <v>341</v>
      </c>
      <c r="V342" s="62">
        <f t="shared" si="101"/>
        <v>5.9515727493006638</v>
      </c>
      <c r="W342" s="62">
        <f t="shared" si="96"/>
        <v>1.3772369408746812</v>
      </c>
      <c r="X342" s="62">
        <f t="shared" si="97"/>
        <v>0.64396664852337393</v>
      </c>
      <c r="Z342" s="89">
        <v>341</v>
      </c>
      <c r="AA342" s="89">
        <f t="shared" si="102"/>
        <v>5.9515727493006638</v>
      </c>
      <c r="AB342" s="89">
        <f t="shared" si="98"/>
        <v>1.441048299148284</v>
      </c>
      <c r="AC342" s="89">
        <f t="shared" si="99"/>
        <v>0.45864500770590777</v>
      </c>
      <c r="AE342" s="90">
        <v>332</v>
      </c>
      <c r="AF342" s="90">
        <f t="shared" si="107"/>
        <v>5.7944931166211742</v>
      </c>
      <c r="AG342" s="90">
        <f t="shared" si="105"/>
        <v>0.81569060905135038</v>
      </c>
      <c r="AH342" s="90">
        <f t="shared" si="106"/>
        <v>0.51943495612149815</v>
      </c>
      <c r="AJ342" s="94">
        <v>341</v>
      </c>
      <c r="AK342" s="94">
        <f t="shared" si="103"/>
        <v>5.9515727493006638</v>
      </c>
      <c r="AL342" s="94">
        <f t="shared" si="90"/>
        <v>0.67643025379794319</v>
      </c>
      <c r="AM342" s="94">
        <f t="shared" si="91"/>
        <v>0.64073454563543275</v>
      </c>
      <c r="AO342" s="95">
        <v>341</v>
      </c>
      <c r="AP342" s="95">
        <f t="shared" si="104"/>
        <v>5.9515727493006638</v>
      </c>
      <c r="AQ342" s="95">
        <f t="shared" si="92"/>
        <v>0.6886185787710124</v>
      </c>
      <c r="AR342" s="95">
        <f t="shared" si="93"/>
        <v>0.90752603612615301</v>
      </c>
    </row>
    <row r="343" spans="16:44" x14ac:dyDescent="0.35">
      <c r="P343" s="88">
        <v>342</v>
      </c>
      <c r="Q343" s="88">
        <f t="shared" si="100"/>
        <v>5.9690260418206069</v>
      </c>
      <c r="R343" s="88">
        <f t="shared" si="94"/>
        <v>-0.10691988005373186</v>
      </c>
      <c r="S343" s="88">
        <f t="shared" si="95"/>
        <v>0.67506555463812301</v>
      </c>
      <c r="U343" s="62">
        <v>342</v>
      </c>
      <c r="V343" s="62">
        <f t="shared" si="101"/>
        <v>5.9690260418206069</v>
      </c>
      <c r="W343" s="62">
        <f t="shared" si="96"/>
        <v>1.3827153748618923</v>
      </c>
      <c r="X343" s="62">
        <f t="shared" si="97"/>
        <v>0.64579970689369581</v>
      </c>
      <c r="Z343" s="89">
        <v>342</v>
      </c>
      <c r="AA343" s="89">
        <f t="shared" si="102"/>
        <v>5.9690260418206069</v>
      </c>
      <c r="AB343" s="89">
        <f t="shared" si="98"/>
        <v>1.4432827057593822</v>
      </c>
      <c r="AC343" s="89">
        <f t="shared" si="99"/>
        <v>0.45939262969984573</v>
      </c>
      <c r="AE343" s="90">
        <v>333</v>
      </c>
      <c r="AF343" s="90">
        <f t="shared" si="107"/>
        <v>5.8119464091411173</v>
      </c>
      <c r="AG343" s="90">
        <f t="shared" si="105"/>
        <v>0.81629437051015774</v>
      </c>
      <c r="AH343" s="90">
        <f t="shared" si="106"/>
        <v>0.5197492544433463</v>
      </c>
      <c r="AJ343" s="94">
        <v>342</v>
      </c>
      <c r="AK343" s="94">
        <f t="shared" si="103"/>
        <v>5.9690260418206069</v>
      </c>
      <c r="AL343" s="94">
        <f t="shared" si="90"/>
        <v>0.6768440327999985</v>
      </c>
      <c r="AM343" s="94">
        <f t="shared" si="91"/>
        <v>0.64087299415282872</v>
      </c>
      <c r="AO343" s="95">
        <v>342</v>
      </c>
      <c r="AP343" s="95">
        <f t="shared" si="104"/>
        <v>5.9690260418206069</v>
      </c>
      <c r="AQ343" s="95">
        <f t="shared" si="92"/>
        <v>0.68903235777306771</v>
      </c>
      <c r="AR343" s="95">
        <f t="shared" si="93"/>
        <v>0.90766448464354899</v>
      </c>
    </row>
    <row r="344" spans="16:44" x14ac:dyDescent="0.35">
      <c r="P344" s="88">
        <v>343</v>
      </c>
      <c r="Q344" s="88">
        <f t="shared" si="100"/>
        <v>5.98647933434055</v>
      </c>
      <c r="R344" s="88">
        <f t="shared" si="94"/>
        <v>-0.10116060983406705</v>
      </c>
      <c r="S344" s="88">
        <f t="shared" si="95"/>
        <v>0.67688144556321017</v>
      </c>
      <c r="U344" s="62">
        <v>343</v>
      </c>
      <c r="V344" s="62">
        <f t="shared" si="101"/>
        <v>5.98647933434055</v>
      </c>
      <c r="W344" s="62">
        <f t="shared" si="96"/>
        <v>1.388224965736774</v>
      </c>
      <c r="X344" s="62">
        <f t="shared" si="97"/>
        <v>0.64753687422376471</v>
      </c>
      <c r="Z344" s="89">
        <v>343</v>
      </c>
      <c r="AA344" s="89">
        <f t="shared" si="102"/>
        <v>5.98647933434055</v>
      </c>
      <c r="AB344" s="89">
        <f t="shared" si="98"/>
        <v>1.4455298198624307</v>
      </c>
      <c r="AC344" s="89">
        <f t="shared" si="99"/>
        <v>0.46010114205500979</v>
      </c>
      <c r="AE344" s="90">
        <v>334</v>
      </c>
      <c r="AF344" s="90">
        <f t="shared" si="107"/>
        <v>5.8293997016610604</v>
      </c>
      <c r="AG344" s="90">
        <f t="shared" si="105"/>
        <v>0.81690352527522603</v>
      </c>
      <c r="AH344" s="90">
        <f t="shared" si="106"/>
        <v>0.52005296780566745</v>
      </c>
      <c r="AJ344" s="94">
        <v>343</v>
      </c>
      <c r="AK344" s="94">
        <f t="shared" si="103"/>
        <v>5.98647933434055</v>
      </c>
      <c r="AL344" s="94">
        <f t="shared" si="90"/>
        <v>0.67726016504130371</v>
      </c>
      <c r="AM344" s="94">
        <f t="shared" si="91"/>
        <v>0.64100420014452575</v>
      </c>
      <c r="AO344" s="95">
        <v>343</v>
      </c>
      <c r="AP344" s="95">
        <f t="shared" si="104"/>
        <v>5.98647933434055</v>
      </c>
      <c r="AQ344" s="95">
        <f t="shared" si="92"/>
        <v>0.68944849001437292</v>
      </c>
      <c r="AR344" s="95">
        <f t="shared" si="93"/>
        <v>0.90779569063524601</v>
      </c>
    </row>
    <row r="345" spans="16:44" x14ac:dyDescent="0.35">
      <c r="P345" s="88">
        <v>344</v>
      </c>
      <c r="Q345" s="88">
        <f t="shared" si="100"/>
        <v>6.003932626860494</v>
      </c>
      <c r="R345" s="88">
        <f t="shared" si="94"/>
        <v>-9.5370525112681626E-2</v>
      </c>
      <c r="S345" s="88">
        <f t="shared" si="95"/>
        <v>0.67859654679465831</v>
      </c>
      <c r="U345" s="62">
        <v>344</v>
      </c>
      <c r="V345" s="62">
        <f t="shared" si="101"/>
        <v>6.003932626860494</v>
      </c>
      <c r="W345" s="62">
        <f t="shared" si="96"/>
        <v>1.3937640352245735</v>
      </c>
      <c r="X345" s="62">
        <f t="shared" si="97"/>
        <v>0.64917762135558355</v>
      </c>
      <c r="Z345" s="89">
        <v>344</v>
      </c>
      <c r="AA345" s="89">
        <f t="shared" si="102"/>
        <v>6.003932626860494</v>
      </c>
      <c r="AB345" s="89">
        <f t="shared" si="98"/>
        <v>1.4477889569647053</v>
      </c>
      <c r="AC345" s="89">
        <f t="shared" si="99"/>
        <v>0.46077032895167308</v>
      </c>
      <c r="AE345" s="90">
        <v>335</v>
      </c>
      <c r="AF345" s="90">
        <f t="shared" si="107"/>
        <v>5.8468529941810043</v>
      </c>
      <c r="AG345" s="90">
        <f t="shared" si="105"/>
        <v>0.81751788779211276</v>
      </c>
      <c r="AH345" s="90">
        <f t="shared" si="106"/>
        <v>0.52034600369442929</v>
      </c>
      <c r="AJ345" s="94">
        <v>344</v>
      </c>
      <c r="AK345" s="94">
        <f t="shared" si="103"/>
        <v>6.003932626860494</v>
      </c>
      <c r="AL345" s="94">
        <f t="shared" si="90"/>
        <v>0.67767852376394722</v>
      </c>
      <c r="AM345" s="94">
        <f t="shared" si="91"/>
        <v>0.64112812364390781</v>
      </c>
      <c r="AO345" s="95">
        <v>344</v>
      </c>
      <c r="AP345" s="95">
        <f t="shared" si="104"/>
        <v>6.003932626860494</v>
      </c>
      <c r="AQ345" s="95">
        <f t="shared" si="92"/>
        <v>0.68986684873701642</v>
      </c>
      <c r="AR345" s="95">
        <f t="shared" si="93"/>
        <v>0.90791961413462807</v>
      </c>
    </row>
    <row r="346" spans="16:44" x14ac:dyDescent="0.35">
      <c r="P346" s="88">
        <v>345</v>
      </c>
      <c r="Q346" s="88">
        <f t="shared" si="100"/>
        <v>6.0213859193804371</v>
      </c>
      <c r="R346" s="88">
        <f t="shared" si="94"/>
        <v>-8.9551389605472154E-2</v>
      </c>
      <c r="S346" s="88">
        <f t="shared" si="95"/>
        <v>0.68021033589601765</v>
      </c>
      <c r="U346" s="62">
        <v>345</v>
      </c>
      <c r="V346" s="62">
        <f t="shared" si="101"/>
        <v>6.0213859193804371</v>
      </c>
      <c r="W346" s="62">
        <f t="shared" si="96"/>
        <v>1.3993308960710658</v>
      </c>
      <c r="X346" s="62">
        <f t="shared" si="97"/>
        <v>0.65072144850168168</v>
      </c>
      <c r="Z346" s="89">
        <v>345</v>
      </c>
      <c r="AA346" s="89">
        <f t="shared" si="102"/>
        <v>6.0213859193804371</v>
      </c>
      <c r="AB346" s="89">
        <f t="shared" si="98"/>
        <v>1.4500594289111599</v>
      </c>
      <c r="AC346" s="89">
        <f t="shared" si="99"/>
        <v>0.46139998654902425</v>
      </c>
      <c r="AE346" s="90">
        <v>336</v>
      </c>
      <c r="AF346" s="90">
        <f t="shared" si="107"/>
        <v>5.8643062867009474</v>
      </c>
      <c r="AG346" s="90">
        <f t="shared" si="105"/>
        <v>0.81813727092004385</v>
      </c>
      <c r="AH346" s="90">
        <f t="shared" si="106"/>
        <v>0.52062827284806146</v>
      </c>
      <c r="AJ346" s="94">
        <v>345</v>
      </c>
      <c r="AK346" s="94">
        <f t="shared" si="103"/>
        <v>6.0213859193804371</v>
      </c>
      <c r="AL346" s="94">
        <f t="shared" si="90"/>
        <v>0.67809898153180914</v>
      </c>
      <c r="AM346" s="94">
        <f t="shared" si="91"/>
        <v>0.64124472690267653</v>
      </c>
      <c r="AO346" s="95">
        <v>345</v>
      </c>
      <c r="AP346" s="95">
        <f t="shared" si="104"/>
        <v>6.0213859193804371</v>
      </c>
      <c r="AQ346" s="95">
        <f t="shared" si="92"/>
        <v>0.69028730650487835</v>
      </c>
      <c r="AR346" s="95">
        <f t="shared" si="93"/>
        <v>0.90803621739339679</v>
      </c>
    </row>
    <row r="347" spans="16:44" x14ac:dyDescent="0.35">
      <c r="P347" s="88">
        <v>346</v>
      </c>
      <c r="Q347" s="88">
        <f t="shared" si="100"/>
        <v>6.0388392119003802</v>
      </c>
      <c r="R347" s="88">
        <f t="shared" si="94"/>
        <v>-8.3704975877485072E-2</v>
      </c>
      <c r="S347" s="88">
        <f t="shared" si="95"/>
        <v>0.68172232129149468</v>
      </c>
      <c r="U347" s="62">
        <v>346</v>
      </c>
      <c r="V347" s="62">
        <f t="shared" si="101"/>
        <v>6.0388392119003802</v>
      </c>
      <c r="W347" s="62">
        <f t="shared" si="96"/>
        <v>1.40492385255651</v>
      </c>
      <c r="X347" s="62">
        <f t="shared" si="97"/>
        <v>0.65216788539735493</v>
      </c>
      <c r="Z347" s="89">
        <v>346</v>
      </c>
      <c r="AA347" s="89">
        <f t="shared" si="102"/>
        <v>6.0388392119003802</v>
      </c>
      <c r="AB347" s="89">
        <f t="shared" si="98"/>
        <v>1.4523405440940449</v>
      </c>
      <c r="AC347" s="89">
        <f t="shared" si="99"/>
        <v>0.46198992304725955</v>
      </c>
      <c r="AE347" s="90">
        <v>337</v>
      </c>
      <c r="AF347" s="90">
        <f t="shared" si="107"/>
        <v>5.8817595792208905</v>
      </c>
      <c r="AG347" s="90">
        <f t="shared" si="105"/>
        <v>0.8187614859889184</v>
      </c>
      <c r="AH347" s="90">
        <f t="shared" si="106"/>
        <v>0.52089968928464514</v>
      </c>
      <c r="AJ347" s="94">
        <v>346</v>
      </c>
      <c r="AK347" s="94">
        <f t="shared" si="103"/>
        <v>6.0388392119003802</v>
      </c>
      <c r="AL347" s="94">
        <f t="shared" si="90"/>
        <v>0.67852141026938051</v>
      </c>
      <c r="AM347" s="94">
        <f t="shared" si="91"/>
        <v>0.64135397440234976</v>
      </c>
      <c r="AO347" s="95">
        <v>346</v>
      </c>
      <c r="AP347" s="95">
        <f t="shared" si="104"/>
        <v>6.0388392119003802</v>
      </c>
      <c r="AQ347" s="95">
        <f t="shared" si="92"/>
        <v>0.69070973524244972</v>
      </c>
      <c r="AR347" s="95">
        <f t="shared" si="93"/>
        <v>0.90814546489307002</v>
      </c>
    </row>
    <row r="348" spans="16:44" x14ac:dyDescent="0.35">
      <c r="P348" s="88">
        <v>347</v>
      </c>
      <c r="Q348" s="88">
        <f t="shared" si="100"/>
        <v>6.0562925044203233</v>
      </c>
      <c r="R348" s="88">
        <f t="shared" si="94"/>
        <v>-7.78330648029774E-2</v>
      </c>
      <c r="S348" s="88">
        <f t="shared" si="95"/>
        <v>0.68313204241569125</v>
      </c>
      <c r="U348" s="62">
        <v>347</v>
      </c>
      <c r="V348" s="62">
        <f t="shared" si="101"/>
        <v>6.0562925044203233</v>
      </c>
      <c r="W348" s="62">
        <f t="shared" si="96"/>
        <v>1.4105412010121807</v>
      </c>
      <c r="X348" s="62">
        <f t="shared" si="97"/>
        <v>0.65351649144391288</v>
      </c>
      <c r="Z348" s="89">
        <v>347</v>
      </c>
      <c r="AA348" s="89">
        <f t="shared" si="102"/>
        <v>6.0562925044203233</v>
      </c>
      <c r="AB348" s="89">
        <f t="shared" si="98"/>
        <v>1.4546316076635784</v>
      </c>
      <c r="AC348" s="89">
        <f t="shared" si="99"/>
        <v>0.46253995874600673</v>
      </c>
      <c r="AE348" s="90">
        <v>338</v>
      </c>
      <c r="AF348" s="90">
        <f t="shared" si="107"/>
        <v>5.8992128717408336</v>
      </c>
      <c r="AG348" s="90">
        <f t="shared" si="105"/>
        <v>0.81939034285677947</v>
      </c>
      <c r="AH348" s="90">
        <f t="shared" si="106"/>
        <v>0.52116017032810469</v>
      </c>
      <c r="AJ348" s="94">
        <v>347</v>
      </c>
      <c r="AK348" s="94">
        <f t="shared" si="103"/>
        <v>6.0562925044203233</v>
      </c>
      <c r="AL348" s="94">
        <f t="shared" si="90"/>
        <v>0.67894568130077548</v>
      </c>
      <c r="AM348" s="94">
        <f t="shared" si="91"/>
        <v>0.64145583286508079</v>
      </c>
      <c r="AO348" s="95">
        <v>347</v>
      </c>
      <c r="AP348" s="95">
        <f t="shared" si="104"/>
        <v>6.0562925044203233</v>
      </c>
      <c r="AQ348" s="95">
        <f t="shared" si="92"/>
        <v>0.69113400627384469</v>
      </c>
      <c r="AR348" s="95">
        <f t="shared" si="93"/>
        <v>0.90824732335580105</v>
      </c>
    </row>
    <row r="349" spans="16:44" x14ac:dyDescent="0.35">
      <c r="P349" s="88">
        <v>348</v>
      </c>
      <c r="Q349" s="88">
        <f t="shared" si="100"/>
        <v>6.0737457969402664</v>
      </c>
      <c r="R349" s="88">
        <f t="shared" si="94"/>
        <v>-7.1937445022944912E-2</v>
      </c>
      <c r="S349" s="88">
        <f t="shared" si="95"/>
        <v>0.68443906985389669</v>
      </c>
      <c r="U349" s="62">
        <v>348</v>
      </c>
      <c r="V349" s="62">
        <f t="shared" si="101"/>
        <v>6.0737457969402664</v>
      </c>
      <c r="W349" s="62">
        <f t="shared" si="96"/>
        <v>1.4161812303393215</v>
      </c>
      <c r="X349" s="62">
        <f t="shared" si="97"/>
        <v>0.65476685584288963</v>
      </c>
      <c r="Z349" s="89">
        <v>348</v>
      </c>
      <c r="AA349" s="89">
        <f t="shared" si="102"/>
        <v>6.0737457969402664</v>
      </c>
      <c r="AB349" s="89">
        <f t="shared" si="98"/>
        <v>1.4569319217396026</v>
      </c>
      <c r="AC349" s="89">
        <f t="shared" si="99"/>
        <v>0.46304992609906381</v>
      </c>
      <c r="AE349" s="90">
        <v>339</v>
      </c>
      <c r="AF349" s="90">
        <f t="shared" si="107"/>
        <v>5.9166661642607767</v>
      </c>
      <c r="AG349" s="90">
        <f t="shared" si="105"/>
        <v>0.82002364996773336</v>
      </c>
      <c r="AH349" s="90">
        <f t="shared" si="106"/>
        <v>0.52140963663339079</v>
      </c>
      <c r="AJ349" s="94">
        <v>348</v>
      </c>
      <c r="AK349" s="94">
        <f t="shared" si="103"/>
        <v>6.0737457969402664</v>
      </c>
      <c r="AL349" s="94">
        <f t="shared" si="90"/>
        <v>0.67937166538892813</v>
      </c>
      <c r="AM349" s="94">
        <f t="shared" si="91"/>
        <v>0.64155027126379505</v>
      </c>
      <c r="AO349" s="95">
        <v>348</v>
      </c>
      <c r="AP349" s="95">
        <f t="shared" si="104"/>
        <v>6.0737457969402664</v>
      </c>
      <c r="AQ349" s="95">
        <f t="shared" si="92"/>
        <v>0.69155999036199733</v>
      </c>
      <c r="AR349" s="95">
        <f t="shared" si="93"/>
        <v>0.90834176175451531</v>
      </c>
    </row>
    <row r="350" spans="16:44" x14ac:dyDescent="0.35">
      <c r="P350" s="88">
        <v>349</v>
      </c>
      <c r="Q350" s="88">
        <f t="shared" si="100"/>
        <v>6.0911990894602104</v>
      </c>
      <c r="R350" s="88">
        <f t="shared" si="94"/>
        <v>-6.6019912400284445E-2</v>
      </c>
      <c r="S350" s="88">
        <f t="shared" si="95"/>
        <v>0.6856430054728917</v>
      </c>
      <c r="U350" s="62">
        <v>349</v>
      </c>
      <c r="V350" s="62">
        <f t="shared" si="101"/>
        <v>6.0911990894602104</v>
      </c>
      <c r="W350" s="62">
        <f t="shared" si="96"/>
        <v>1.4218422225303637</v>
      </c>
      <c r="X350" s="62">
        <f t="shared" si="97"/>
        <v>0.65591859772117678</v>
      </c>
      <c r="Z350" s="89">
        <v>349</v>
      </c>
      <c r="AA350" s="89">
        <f t="shared" si="102"/>
        <v>6.0911990894602104</v>
      </c>
      <c r="AB350" s="89">
        <f t="shared" si="98"/>
        <v>1.4592407856241665</v>
      </c>
      <c r="AC350" s="89">
        <f t="shared" si="99"/>
        <v>0.46351966976543468</v>
      </c>
      <c r="AE350" s="90">
        <v>340</v>
      </c>
      <c r="AF350" s="90">
        <f t="shared" si="107"/>
        <v>5.9341194567807207</v>
      </c>
      <c r="AG350" s="90">
        <f t="shared" si="105"/>
        <v>0.82066121441029904</v>
      </c>
      <c r="AH350" s="90">
        <f t="shared" si="106"/>
        <v>0.52164801221065038</v>
      </c>
      <c r="AJ350" s="94">
        <v>349</v>
      </c>
      <c r="AK350" s="94">
        <f t="shared" si="103"/>
        <v>6.0911990894602104</v>
      </c>
      <c r="AL350" s="94">
        <f t="shared" si="90"/>
        <v>0.67979923277495857</v>
      </c>
      <c r="AM350" s="94">
        <f t="shared" si="91"/>
        <v>0.64163726083164141</v>
      </c>
      <c r="AO350" s="95">
        <v>349</v>
      </c>
      <c r="AP350" s="95">
        <f t="shared" si="104"/>
        <v>6.0911990894602104</v>
      </c>
      <c r="AQ350" s="95">
        <f t="shared" si="92"/>
        <v>0.69198755774802778</v>
      </c>
      <c r="AR350" s="95">
        <f t="shared" si="93"/>
        <v>0.90842875132236167</v>
      </c>
    </row>
    <row r="351" spans="16:44" x14ac:dyDescent="0.35">
      <c r="P351" s="88">
        <v>350</v>
      </c>
      <c r="Q351" s="88">
        <f t="shared" si="100"/>
        <v>6.1086523819801535</v>
      </c>
      <c r="R351" s="88">
        <f t="shared" si="94"/>
        <v>-6.008226947275791E-2</v>
      </c>
      <c r="S351" s="88">
        <f t="shared" si="95"/>
        <v>0.68674348254222395</v>
      </c>
      <c r="U351" s="62">
        <v>350</v>
      </c>
      <c r="V351" s="62">
        <f t="shared" si="101"/>
        <v>6.1086523819801535</v>
      </c>
      <c r="W351" s="62">
        <f t="shared" si="96"/>
        <v>1.4275224531922461</v>
      </c>
      <c r="X351" s="62">
        <f t="shared" si="97"/>
        <v>0.65697136624704089</v>
      </c>
      <c r="Z351" s="89">
        <v>350</v>
      </c>
      <c r="AA351" s="89">
        <f t="shared" si="102"/>
        <v>6.1086523819801535</v>
      </c>
      <c r="AB351" s="89">
        <f t="shared" si="98"/>
        <v>1.4615574960149644</v>
      </c>
      <c r="AC351" s="89">
        <f t="shared" si="99"/>
        <v>0.4639490466566481</v>
      </c>
      <c r="AE351" s="90">
        <v>341</v>
      </c>
      <c r="AF351" s="90">
        <f t="shared" si="107"/>
        <v>5.9515727493006638</v>
      </c>
      <c r="AG351" s="90">
        <f t="shared" si="105"/>
        <v>0.82130284197617098</v>
      </c>
      <c r="AH351" s="90">
        <f t="shared" si="106"/>
        <v>0.52187522444837331</v>
      </c>
      <c r="AJ351" s="94">
        <v>350</v>
      </c>
      <c r="AK351" s="94">
        <f t="shared" si="103"/>
        <v>6.1086523819801535</v>
      </c>
      <c r="AL351" s="94">
        <f t="shared" si="90"/>
        <v>0.68022825321769886</v>
      </c>
      <c r="AM351" s="94">
        <f t="shared" si="91"/>
        <v>0.64171677507075509</v>
      </c>
      <c r="AO351" s="95">
        <v>350</v>
      </c>
      <c r="AP351" s="95">
        <f t="shared" si="104"/>
        <v>6.1086523819801535</v>
      </c>
      <c r="AQ351" s="95">
        <f t="shared" si="92"/>
        <v>0.69241657819076807</v>
      </c>
      <c r="AR351" s="95">
        <f t="shared" si="93"/>
        <v>0.90850826556147535</v>
      </c>
    </row>
    <row r="352" spans="16:44" x14ac:dyDescent="0.35">
      <c r="P352" s="88">
        <v>351</v>
      </c>
      <c r="Q352" s="88">
        <f t="shared" si="100"/>
        <v>6.1261056745000966</v>
      </c>
      <c r="R352" s="88">
        <f t="shared" si="94"/>
        <v>-5.4126324903919963E-2</v>
      </c>
      <c r="S352" s="88">
        <f t="shared" si="95"/>
        <v>0.68774016584591757</v>
      </c>
      <c r="U352" s="62">
        <v>351</v>
      </c>
      <c r="V352" s="62">
        <f t="shared" si="101"/>
        <v>6.1261056745000966</v>
      </c>
      <c r="W352" s="62">
        <f t="shared" si="96"/>
        <v>1.4332201920716836</v>
      </c>
      <c r="X352" s="62">
        <f t="shared" si="97"/>
        <v>0.65792484073699065</v>
      </c>
      <c r="Z352" s="89">
        <v>351</v>
      </c>
      <c r="AA352" s="89">
        <f t="shared" si="102"/>
        <v>6.1261056745000966</v>
      </c>
      <c r="AB352" s="89">
        <f t="shared" si="98"/>
        <v>1.4638813472195689</v>
      </c>
      <c r="AC352" s="89">
        <f t="shared" si="99"/>
        <v>0.46433792598034362</v>
      </c>
      <c r="AE352" s="90">
        <v>342</v>
      </c>
      <c r="AF352" s="90">
        <f t="shared" si="107"/>
        <v>5.9690260418206069</v>
      </c>
      <c r="AG352" s="90">
        <f t="shared" si="105"/>
        <v>0.8219483372193771</v>
      </c>
      <c r="AH352" s="90">
        <f t="shared" si="106"/>
        <v>0.52209120413551102</v>
      </c>
      <c r="AJ352" s="94">
        <v>351</v>
      </c>
      <c r="AK352" s="94">
        <f t="shared" si="103"/>
        <v>6.1261056745000966</v>
      </c>
      <c r="AL352" s="94">
        <f t="shared" si="90"/>
        <v>0.68065859603336643</v>
      </c>
      <c r="AM352" s="94">
        <f t="shared" si="91"/>
        <v>0.64178878976032827</v>
      </c>
      <c r="AO352" s="95">
        <v>351</v>
      </c>
      <c r="AP352" s="95">
        <f t="shared" si="104"/>
        <v>6.1261056745000966</v>
      </c>
      <c r="AQ352" s="95">
        <f t="shared" si="92"/>
        <v>0.69284692100643563</v>
      </c>
      <c r="AR352" s="95">
        <f t="shared" si="93"/>
        <v>0.90858028025104853</v>
      </c>
    </row>
    <row r="353" spans="16:44" x14ac:dyDescent="0.35">
      <c r="P353" s="88">
        <v>352</v>
      </c>
      <c r="Q353" s="88">
        <f t="shared" si="100"/>
        <v>6.1435589670200397</v>
      </c>
      <c r="R353" s="88">
        <f t="shared" si="94"/>
        <v>-4.8153892932182793E-2</v>
      </c>
      <c r="S353" s="88">
        <f t="shared" si="95"/>
        <v>0.68863275178458327</v>
      </c>
      <c r="U353" s="62">
        <v>352</v>
      </c>
      <c r="V353" s="62">
        <f t="shared" si="101"/>
        <v>6.1435589670200397</v>
      </c>
      <c r="W353" s="62">
        <f t="shared" si="96"/>
        <v>1.4389337035822183</v>
      </c>
      <c r="X353" s="62">
        <f t="shared" si="97"/>
        <v>0.65877873075345983</v>
      </c>
      <c r="Z353" s="89">
        <v>352</v>
      </c>
      <c r="AA353" s="89">
        <f t="shared" si="102"/>
        <v>6.1435589670200397</v>
      </c>
      <c r="AB353" s="89">
        <f t="shared" si="98"/>
        <v>1.4662116313703912</v>
      </c>
      <c r="AC353" s="89">
        <f t="shared" si="99"/>
        <v>0.46468618928011202</v>
      </c>
      <c r="AE353" s="90">
        <v>343</v>
      </c>
      <c r="AF353" s="90">
        <f t="shared" si="107"/>
        <v>5.98647933434055</v>
      </c>
      <c r="AG353" s="90">
        <f t="shared" si="105"/>
        <v>0.82259750351581329</v>
      </c>
      <c r="AH353" s="90">
        <f t="shared" si="106"/>
        <v>0.52229588548255834</v>
      </c>
      <c r="AJ353" s="94">
        <v>352</v>
      </c>
      <c r="AK353" s="94">
        <f t="shared" si="103"/>
        <v>6.1435589670200397</v>
      </c>
      <c r="AL353" s="94">
        <f t="shared" si="90"/>
        <v>0.68109013013537056</v>
      </c>
      <c r="AM353" s="94">
        <f t="shared" si="91"/>
        <v>0.64185328296398914</v>
      </c>
      <c r="AO353" s="95">
        <v>352</v>
      </c>
      <c r="AP353" s="95">
        <f t="shared" si="104"/>
        <v>6.1435589670200397</v>
      </c>
      <c r="AQ353" s="95">
        <f t="shared" si="92"/>
        <v>0.69327845510843977</v>
      </c>
      <c r="AR353" s="95">
        <f t="shared" si="93"/>
        <v>0.9086447734547094</v>
      </c>
    </row>
    <row r="354" spans="16:44" x14ac:dyDescent="0.35">
      <c r="P354" s="88">
        <v>353</v>
      </c>
      <c r="Q354" s="88">
        <f t="shared" si="100"/>
        <v>6.1610122595399837</v>
      </c>
      <c r="R354" s="88">
        <f t="shared" si="94"/>
        <v>-4.2166792818180934E-2</v>
      </c>
      <c r="S354" s="88">
        <f t="shared" si="95"/>
        <v>0.68942096846789735</v>
      </c>
      <c r="U354" s="62">
        <v>353</v>
      </c>
      <c r="V354" s="62">
        <f t="shared" si="101"/>
        <v>6.1610122595399837</v>
      </c>
      <c r="W354" s="62">
        <f t="shared" si="96"/>
        <v>1.4446612473328964</v>
      </c>
      <c r="X354" s="62">
        <f t="shared" si="97"/>
        <v>0.65953277619327766</v>
      </c>
      <c r="Z354" s="89">
        <v>353</v>
      </c>
      <c r="AA354" s="89">
        <f t="shared" si="102"/>
        <v>6.1610122595399837</v>
      </c>
      <c r="AB354" s="89">
        <f t="shared" si="98"/>
        <v>1.4685476386403051</v>
      </c>
      <c r="AC354" s="89">
        <f t="shared" si="99"/>
        <v>0.46499373047157855</v>
      </c>
      <c r="AE354" s="90">
        <v>344</v>
      </c>
      <c r="AF354" s="90">
        <f t="shared" si="107"/>
        <v>6.003932626860494</v>
      </c>
      <c r="AG354" s="90">
        <f t="shared" si="105"/>
        <v>0.82325014312313716</v>
      </c>
      <c r="AH354" s="90">
        <f t="shared" si="106"/>
        <v>0.52248920614159444</v>
      </c>
      <c r="AJ354" s="94">
        <v>353</v>
      </c>
      <c r="AK354" s="94">
        <f t="shared" si="103"/>
        <v>6.1610122595399837</v>
      </c>
      <c r="AL354" s="94">
        <f t="shared" si="90"/>
        <v>0.68152272407424352</v>
      </c>
      <c r="AM354" s="94">
        <f t="shared" si="91"/>
        <v>0.64191023503648292</v>
      </c>
      <c r="AO354" s="95">
        <v>353</v>
      </c>
      <c r="AP354" s="95">
        <f t="shared" si="104"/>
        <v>6.1610122595399837</v>
      </c>
      <c r="AQ354" s="95">
        <f t="shared" si="92"/>
        <v>0.69371104904731273</v>
      </c>
      <c r="AR354" s="95">
        <f t="shared" si="93"/>
        <v>0.90870172552720319</v>
      </c>
    </row>
    <row r="355" spans="16:44" x14ac:dyDescent="0.35">
      <c r="P355" s="88">
        <v>354</v>
      </c>
      <c r="Q355" s="88">
        <f t="shared" si="100"/>
        <v>6.1784655520599268</v>
      </c>
      <c r="R355" s="88">
        <f t="shared" si="94"/>
        <v>-3.6166848290608081E-2</v>
      </c>
      <c r="S355" s="88">
        <f t="shared" si="95"/>
        <v>0.69010457579742246</v>
      </c>
      <c r="U355" s="62">
        <v>354</v>
      </c>
      <c r="V355" s="62">
        <f t="shared" si="101"/>
        <v>6.1784655520599268</v>
      </c>
      <c r="W355" s="62">
        <f t="shared" si="96"/>
        <v>1.4504010786584067</v>
      </c>
      <c r="X355" s="62">
        <f t="shared" si="97"/>
        <v>0.66018674736689853</v>
      </c>
      <c r="Z355" s="89">
        <v>354</v>
      </c>
      <c r="AA355" s="89">
        <f t="shared" si="102"/>
        <v>6.1784655520599268</v>
      </c>
      <c r="AB355" s="89">
        <f t="shared" si="98"/>
        <v>1.4708886574588669</v>
      </c>
      <c r="AC355" s="89">
        <f t="shared" si="99"/>
        <v>0.46526045587471693</v>
      </c>
      <c r="AE355" s="90">
        <v>345</v>
      </c>
      <c r="AF355" s="90">
        <f t="shared" si="107"/>
        <v>6.0213859193804371</v>
      </c>
      <c r="AG355" s="90">
        <f t="shared" si="105"/>
        <v>0.82390605724100174</v>
      </c>
      <c r="AH355" s="90">
        <f t="shared" si="106"/>
        <v>0.52267110722527366</v>
      </c>
      <c r="AJ355" s="94">
        <v>354</v>
      </c>
      <c r="AK355" s="94">
        <f t="shared" si="103"/>
        <v>6.1784655520599268</v>
      </c>
      <c r="AL355" s="94">
        <f t="shared" si="90"/>
        <v>0.68195624607768079</v>
      </c>
      <c r="AM355" s="94">
        <f t="shared" si="91"/>
        <v>0.64195962862965672</v>
      </c>
      <c r="AO355" s="95">
        <v>354</v>
      </c>
      <c r="AP355" s="95">
        <f t="shared" si="104"/>
        <v>6.1784655520599268</v>
      </c>
      <c r="AQ355" s="95">
        <f t="shared" si="92"/>
        <v>0.69414457105075</v>
      </c>
      <c r="AR355" s="95">
        <f t="shared" si="93"/>
        <v>0.90875111912037698</v>
      </c>
    </row>
    <row r="356" spans="16:44" x14ac:dyDescent="0.35">
      <c r="P356" s="88">
        <v>355</v>
      </c>
      <c r="Q356" s="88">
        <f t="shared" si="100"/>
        <v>6.1959188445798699</v>
      </c>
      <c r="R356" s="88">
        <f t="shared" si="94"/>
        <v>-3.0155886990689777E-2</v>
      </c>
      <c r="S356" s="88">
        <f t="shared" si="95"/>
        <v>0.69068336553974397</v>
      </c>
      <c r="U356" s="62">
        <v>355</v>
      </c>
      <c r="V356" s="62">
        <f t="shared" si="101"/>
        <v>6.1959188445798699</v>
      </c>
      <c r="W356" s="62">
        <f t="shared" si="96"/>
        <v>1.4561514491505252</v>
      </c>
      <c r="X356" s="62">
        <f t="shared" si="97"/>
        <v>0.66074044506836782</v>
      </c>
      <c r="Z356" s="89">
        <v>355</v>
      </c>
      <c r="AA356" s="89">
        <f t="shared" si="102"/>
        <v>6.1959188445798699</v>
      </c>
      <c r="AB356" s="89">
        <f t="shared" si="98"/>
        <v>1.4732339747290661</v>
      </c>
      <c r="AC356" s="89">
        <f t="shared" si="99"/>
        <v>0.4654862842423857</v>
      </c>
      <c r="AE356" s="90">
        <v>346</v>
      </c>
      <c r="AF356" s="90">
        <f t="shared" si="107"/>
        <v>6.0388392119003802</v>
      </c>
      <c r="AG356" s="90">
        <f t="shared" si="105"/>
        <v>0.82456504607161307</v>
      </c>
      <c r="AH356" s="90">
        <f t="shared" si="106"/>
        <v>0.5228415333247638</v>
      </c>
      <c r="AJ356" s="94">
        <v>355</v>
      </c>
      <c r="AK356" s="94">
        <f t="shared" si="103"/>
        <v>6.1959188445798699</v>
      </c>
      <c r="AL356" s="94">
        <f t="shared" si="90"/>
        <v>0.68239056409068066</v>
      </c>
      <c r="AM356" s="94">
        <f t="shared" si="91"/>
        <v>0.64200144869774345</v>
      </c>
      <c r="AO356" s="95">
        <v>355</v>
      </c>
      <c r="AP356" s="95">
        <f t="shared" si="104"/>
        <v>6.1959188445798699</v>
      </c>
      <c r="AQ356" s="95">
        <f t="shared" si="92"/>
        <v>0.69457888906374987</v>
      </c>
      <c r="AR356" s="95">
        <f t="shared" si="93"/>
        <v>0.90879293918846371</v>
      </c>
    </row>
    <row r="357" spans="16:44" x14ac:dyDescent="0.35">
      <c r="P357" s="88">
        <v>356</v>
      </c>
      <c r="Q357" s="88">
        <f t="shared" si="100"/>
        <v>6.213372137099813</v>
      </c>
      <c r="R357" s="88">
        <f t="shared" si="94"/>
        <v>-2.4135739915467469E-2</v>
      </c>
      <c r="S357" s="88">
        <f t="shared" si="95"/>
        <v>0.69115716138989913</v>
      </c>
      <c r="U357" s="62">
        <v>356</v>
      </c>
      <c r="V357" s="62">
        <f t="shared" si="101"/>
        <v>6.213372137099813</v>
      </c>
      <c r="W357" s="62">
        <f t="shared" si="96"/>
        <v>1.4619106071906944</v>
      </c>
      <c r="X357" s="62">
        <f t="shared" si="97"/>
        <v>0.6611937006360018</v>
      </c>
      <c r="Z357" s="89">
        <v>356</v>
      </c>
      <c r="AA357" s="89">
        <f t="shared" si="102"/>
        <v>6.213372137099813</v>
      </c>
      <c r="AB357" s="89">
        <f t="shared" si="98"/>
        <v>1.4755828760445431</v>
      </c>
      <c r="AC357" s="89">
        <f t="shared" si="99"/>
        <v>0.46567114678507626</v>
      </c>
      <c r="AE357" s="90">
        <v>347</v>
      </c>
      <c r="AF357" s="90">
        <f t="shared" si="107"/>
        <v>6.0562925044203233</v>
      </c>
      <c r="AG357" s="90">
        <f t="shared" si="105"/>
        <v>0.82522690888058936</v>
      </c>
      <c r="AH357" s="90">
        <f t="shared" si="106"/>
        <v>0.5230004325266242</v>
      </c>
      <c r="AJ357" s="94">
        <v>356</v>
      </c>
      <c r="AK357" s="94">
        <f t="shared" si="103"/>
        <v>6.213372137099813</v>
      </c>
      <c r="AL357" s="94">
        <f t="shared" si="90"/>
        <v>0.68282554581576904</v>
      </c>
      <c r="AM357" s="94">
        <f t="shared" si="91"/>
        <v>0.64203568250194543</v>
      </c>
      <c r="AO357" s="95">
        <v>356</v>
      </c>
      <c r="AP357" s="95">
        <f t="shared" si="104"/>
        <v>6.213372137099813</v>
      </c>
      <c r="AQ357" s="95">
        <f t="shared" si="92"/>
        <v>0.69501387078883825</v>
      </c>
      <c r="AR357" s="95">
        <f t="shared" si="93"/>
        <v>0.90882717299266569</v>
      </c>
    </row>
    <row r="358" spans="16:44" x14ac:dyDescent="0.35">
      <c r="P358" s="88">
        <v>357</v>
      </c>
      <c r="Q358" s="88">
        <f t="shared" si="100"/>
        <v>6.2308254296197561</v>
      </c>
      <c r="R358" s="88">
        <f t="shared" si="94"/>
        <v>-1.8108240860058751E-2</v>
      </c>
      <c r="S358" s="88">
        <f t="shared" si="95"/>
        <v>0.69152581902508248</v>
      </c>
      <c r="U358" s="62">
        <v>357</v>
      </c>
      <c r="V358" s="62">
        <f t="shared" si="101"/>
        <v>6.2308254296197561</v>
      </c>
      <c r="W358" s="62">
        <f t="shared" si="96"/>
        <v>1.4676767984835855</v>
      </c>
      <c r="X358" s="62">
        <f t="shared" si="97"/>
        <v>0.66154637600376398</v>
      </c>
      <c r="Z358" s="89">
        <v>357</v>
      </c>
      <c r="AA358" s="89">
        <f t="shared" si="102"/>
        <v>6.2308254296197561</v>
      </c>
      <c r="AB358" s="89">
        <f t="shared" si="98"/>
        <v>1.4779346459072027</v>
      </c>
      <c r="AC358" s="89">
        <f t="shared" si="99"/>
        <v>0.46581498719186748</v>
      </c>
      <c r="AE358" s="90">
        <v>348</v>
      </c>
      <c r="AF358" s="90">
        <f t="shared" si="107"/>
        <v>6.0737457969402664</v>
      </c>
      <c r="AG358" s="90">
        <f t="shared" si="105"/>
        <v>0.82589144405810744</v>
      </c>
      <c r="AH358" s="90">
        <f t="shared" si="106"/>
        <v>0.52314775642861844</v>
      </c>
      <c r="AJ358" s="94">
        <v>357</v>
      </c>
      <c r="AK358" s="94">
        <f t="shared" si="103"/>
        <v>6.2308254296197561</v>
      </c>
      <c r="AL358" s="94">
        <f t="shared" si="90"/>
        <v>0.68326105875329857</v>
      </c>
      <c r="AM358" s="94">
        <f t="shared" si="91"/>
        <v>0.64206231961431426</v>
      </c>
      <c r="AO358" s="95">
        <v>357</v>
      </c>
      <c r="AP358" s="95">
        <f t="shared" si="104"/>
        <v>6.2308254296197561</v>
      </c>
      <c r="AQ358" s="95">
        <f t="shared" si="92"/>
        <v>0.69544938372636778</v>
      </c>
      <c r="AR358" s="95">
        <f t="shared" si="93"/>
        <v>0.90885381010503452</v>
      </c>
    </row>
    <row r="359" spans="16:44" x14ac:dyDescent="0.35">
      <c r="P359" s="88">
        <v>358</v>
      </c>
      <c r="Q359" s="88">
        <f t="shared" si="100"/>
        <v>6.2482787221397</v>
      </c>
      <c r="R359" s="88">
        <f t="shared" si="94"/>
        <v>-1.2075225859065284E-2</v>
      </c>
      <c r="S359" s="88">
        <f t="shared" si="95"/>
        <v>0.69178922614860716</v>
      </c>
      <c r="U359" s="62">
        <v>358</v>
      </c>
      <c r="V359" s="62">
        <f t="shared" si="101"/>
        <v>6.2482787221397</v>
      </c>
      <c r="W359" s="62">
        <f t="shared" si="96"/>
        <v>1.4734482665914723</v>
      </c>
      <c r="X359" s="62">
        <f t="shared" si="97"/>
        <v>0.66179836374332068</v>
      </c>
      <c r="Z359" s="89">
        <v>358</v>
      </c>
      <c r="AA359" s="89">
        <f t="shared" si="102"/>
        <v>6.2482787221397</v>
      </c>
      <c r="AB359" s="89">
        <f t="shared" si="98"/>
        <v>1.4802885679451625</v>
      </c>
      <c r="AC359" s="89">
        <f t="shared" si="99"/>
        <v>0.46591776164757792</v>
      </c>
      <c r="AE359" s="90">
        <v>349</v>
      </c>
      <c r="AF359" s="90">
        <f t="shared" si="107"/>
        <v>6.0911990894602104</v>
      </c>
      <c r="AG359" s="90">
        <f t="shared" si="105"/>
        <v>0.82655844918031485</v>
      </c>
      <c r="AH359" s="90">
        <f t="shared" si="106"/>
        <v>0.52328346015445892</v>
      </c>
      <c r="AJ359" s="94">
        <v>358</v>
      </c>
      <c r="AK359" s="94">
        <f t="shared" si="103"/>
        <v>6.2482787221397</v>
      </c>
      <c r="AL359" s="94">
        <f t="shared" si="90"/>
        <v>0.68369697024180964</v>
      </c>
      <c r="AM359" s="94">
        <f t="shared" si="91"/>
        <v>0.6420813519209273</v>
      </c>
      <c r="AO359" s="95">
        <v>358</v>
      </c>
      <c r="AP359" s="95">
        <f t="shared" si="104"/>
        <v>6.2482787221397</v>
      </c>
      <c r="AQ359" s="95">
        <f t="shared" si="92"/>
        <v>0.69588529521487885</v>
      </c>
      <c r="AR359" s="95">
        <f t="shared" si="93"/>
        <v>0.90887284241164756</v>
      </c>
    </row>
    <row r="360" spans="16:44" x14ac:dyDescent="0.35">
      <c r="P360" s="88">
        <v>359</v>
      </c>
      <c r="Q360" s="88">
        <f t="shared" si="100"/>
        <v>6.2657320146596431</v>
      </c>
      <c r="R360" s="88">
        <f t="shared" si="94"/>
        <v>-6.0385326273001113E-3</v>
      </c>
      <c r="S360" s="88">
        <f t="shared" si="95"/>
        <v>0.69194730252411141</v>
      </c>
      <c r="U360" s="62">
        <v>359</v>
      </c>
      <c r="V360" s="62">
        <f t="shared" si="101"/>
        <v>6.2657320146596431</v>
      </c>
      <c r="W360" s="62">
        <f t="shared" si="96"/>
        <v>1.4792232534692593</v>
      </c>
      <c r="X360" s="62">
        <f t="shared" si="97"/>
        <v>0.66194958709676555</v>
      </c>
      <c r="Z360" s="89">
        <v>359</v>
      </c>
      <c r="AA360" s="89">
        <f t="shared" si="102"/>
        <v>6.2657320146596431</v>
      </c>
      <c r="AB360" s="89">
        <f t="shared" si="98"/>
        <v>1.4826439251309669</v>
      </c>
      <c r="AC360" s="89">
        <f t="shared" si="99"/>
        <v>0.46597943884611281</v>
      </c>
      <c r="AE360" s="90">
        <v>350</v>
      </c>
      <c r="AF360" s="90">
        <f t="shared" si="107"/>
        <v>6.1086523819801535</v>
      </c>
      <c r="AG360" s="90">
        <f t="shared" si="105"/>
        <v>0.82722772107098974</v>
      </c>
      <c r="AH360" s="90">
        <f t="shared" si="106"/>
        <v>0.52340750236747613</v>
      </c>
      <c r="AJ360" s="94">
        <v>359</v>
      </c>
      <c r="AK360" s="94">
        <f t="shared" si="103"/>
        <v>6.2657320146596431</v>
      </c>
      <c r="AL360" s="94">
        <f t="shared" si="90"/>
        <v>0.68413314749844012</v>
      </c>
      <c r="AM360" s="94">
        <f t="shared" si="91"/>
        <v>0.64209277362435968</v>
      </c>
      <c r="AO360" s="95">
        <v>359</v>
      </c>
      <c r="AP360" s="95">
        <f t="shared" si="104"/>
        <v>6.2657320146596431</v>
      </c>
      <c r="AQ360" s="95">
        <f t="shared" si="92"/>
        <v>0.69632147247150933</v>
      </c>
      <c r="AR360" s="95">
        <f t="shared" si="93"/>
        <v>0.90888426411507994</v>
      </c>
    </row>
    <row r="361" spans="16:44" x14ac:dyDescent="0.35">
      <c r="P361" s="88">
        <v>360</v>
      </c>
      <c r="Q361" s="88">
        <f t="shared" si="100"/>
        <v>6.2831853071795862</v>
      </c>
      <c r="R361" s="88">
        <f t="shared" si="94"/>
        <v>-8.4780273079676496E-17</v>
      </c>
      <c r="S361" s="88">
        <f t="shared" si="95"/>
        <v>0.69199999999999995</v>
      </c>
      <c r="U361" s="62">
        <v>360</v>
      </c>
      <c r="V361" s="62">
        <f t="shared" si="101"/>
        <v>6.2831853071795862</v>
      </c>
      <c r="W361" s="62">
        <f t="shared" si="96"/>
        <v>1.4850000000000001</v>
      </c>
      <c r="X361" s="62">
        <f t="shared" si="97"/>
        <v>0.66200000000000003</v>
      </c>
      <c r="Z361" s="89">
        <v>360</v>
      </c>
      <c r="AA361" s="89">
        <f t="shared" si="102"/>
        <v>6.2831853071795862</v>
      </c>
      <c r="AB361" s="89">
        <f t="shared" si="98"/>
        <v>1.4850000000000001</v>
      </c>
      <c r="AC361" s="89">
        <f t="shared" si="99"/>
        <v>0.46600000000000003</v>
      </c>
      <c r="AE361" s="90">
        <v>351</v>
      </c>
      <c r="AF361" s="90">
        <f t="shared" si="107"/>
        <v>6.1261056745000966</v>
      </c>
      <c r="AG361" s="90">
        <f t="shared" si="105"/>
        <v>0.82789905586343104</v>
      </c>
      <c r="AH361" s="90">
        <f t="shared" si="106"/>
        <v>0.52351984528321038</v>
      </c>
      <c r="AJ361" s="94">
        <v>360</v>
      </c>
      <c r="AK361" s="94">
        <f t="shared" si="103"/>
        <v>6.2831853071795862</v>
      </c>
      <c r="AL361" s="94">
        <f t="shared" si="90"/>
        <v>0.68456945765937216</v>
      </c>
      <c r="AM361" s="94">
        <f t="shared" si="91"/>
        <v>0.64209658124544988</v>
      </c>
      <c r="AO361" s="95">
        <v>360</v>
      </c>
      <c r="AP361" s="95">
        <f t="shared" si="104"/>
        <v>6.2831853071795862</v>
      </c>
      <c r="AQ361" s="95">
        <f t="shared" si="92"/>
        <v>0.69675778263244137</v>
      </c>
      <c r="AR361" s="95">
        <f t="shared" si="93"/>
        <v>0.90888807173617014</v>
      </c>
    </row>
    <row r="362" spans="16:44" x14ac:dyDescent="0.35">
      <c r="AE362" s="90">
        <v>352</v>
      </c>
      <c r="AF362" s="90">
        <f t="shared" si="107"/>
        <v>6.1435589670200397</v>
      </c>
      <c r="AG362" s="90">
        <f t="shared" si="105"/>
        <v>0.82857224906255755</v>
      </c>
      <c r="AH362" s="90">
        <f t="shared" si="106"/>
        <v>0.52362045468092122</v>
      </c>
    </row>
    <row r="363" spans="16:44" x14ac:dyDescent="0.35">
      <c r="AE363" s="90">
        <v>353</v>
      </c>
      <c r="AF363" s="90">
        <f t="shared" si="107"/>
        <v>6.1610122595399837</v>
      </c>
      <c r="AG363" s="90">
        <f t="shared" si="105"/>
        <v>0.82924709560719934</v>
      </c>
      <c r="AH363" s="90">
        <f t="shared" si="106"/>
        <v>0.52370929991401161</v>
      </c>
    </row>
    <row r="364" spans="16:44" x14ac:dyDescent="0.35">
      <c r="AE364" s="90">
        <v>354</v>
      </c>
      <c r="AF364" s="90">
        <f t="shared" si="107"/>
        <v>6.1784655520599268</v>
      </c>
      <c r="AG364" s="90">
        <f t="shared" si="105"/>
        <v>0.82992338993256154</v>
      </c>
      <c r="AH364" s="90">
        <f t="shared" si="106"/>
        <v>0.52378635391936268</v>
      </c>
    </row>
    <row r="365" spans="16:44" x14ac:dyDescent="0.35">
      <c r="AE365" s="90">
        <v>355</v>
      </c>
      <c r="AF365" s="90">
        <f t="shared" si="107"/>
        <v>6.1959188445798699</v>
      </c>
      <c r="AG365" s="90">
        <f t="shared" si="105"/>
        <v>0.83060092603284141</v>
      </c>
      <c r="AH365" s="90">
        <f t="shared" si="106"/>
        <v>0.52385159322557806</v>
      </c>
    </row>
    <row r="366" spans="16:44" x14ac:dyDescent="0.35">
      <c r="AE366" s="90">
        <v>356</v>
      </c>
      <c r="AF366" s="90">
        <f t="shared" si="107"/>
        <v>6.213372137099813</v>
      </c>
      <c r="AG366" s="90">
        <f t="shared" si="105"/>
        <v>0.83127949752397923</v>
      </c>
      <c r="AH366" s="90">
        <f t="shared" si="106"/>
        <v>0.52390499796013312</v>
      </c>
    </row>
    <row r="367" spans="16:44" x14ac:dyDescent="0.35">
      <c r="AE367" s="90">
        <v>357</v>
      </c>
      <c r="AF367" s="90">
        <f t="shared" si="107"/>
        <v>6.2308254296197561</v>
      </c>
      <c r="AG367" s="90">
        <f t="shared" si="105"/>
        <v>0.8319588977065252</v>
      </c>
      <c r="AH367" s="90">
        <f t="shared" si="106"/>
        <v>0.52394655185542838</v>
      </c>
    </row>
    <row r="368" spans="16:44" x14ac:dyDescent="0.35">
      <c r="AE368" s="90">
        <v>358</v>
      </c>
      <c r="AF368" s="90">
        <f t="shared" si="107"/>
        <v>6.2482787221397</v>
      </c>
      <c r="AG368" s="90">
        <f t="shared" si="105"/>
        <v>0.83263891962860259</v>
      </c>
      <c r="AH368" s="90">
        <f t="shared" si="106"/>
        <v>0.52397624225374473</v>
      </c>
    </row>
    <row r="369" spans="31:34" x14ac:dyDescent="0.35">
      <c r="AE369" s="90">
        <v>359</v>
      </c>
      <c r="AF369" s="90">
        <f t="shared" si="107"/>
        <v>6.2657320146596431</v>
      </c>
      <c r="AG369" s="90">
        <f t="shared" si="105"/>
        <v>0.83331935614894603</v>
      </c>
      <c r="AH369" s="90">
        <f t="shared" si="106"/>
        <v>0.52399406011109928</v>
      </c>
    </row>
    <row r="370" spans="31:34" x14ac:dyDescent="0.35">
      <c r="AE370" s="90">
        <v>360</v>
      </c>
      <c r="AF370" s="90">
        <f t="shared" si="107"/>
        <v>6.2831853071795862</v>
      </c>
      <c r="AG370" s="90">
        <f t="shared" si="105"/>
        <v>0.83400000000000007</v>
      </c>
      <c r="AH370" s="90">
        <f t="shared" si="106"/>
        <v>0.52400000000000002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Trail Calc </vt:lpstr>
      <vt:lpstr>COG Calc</vt:lpstr>
      <vt:lpstr>Drag Calc Graph</vt:lpstr>
      <vt:lpstr>Gear Ratio Calc</vt:lpstr>
      <vt:lpstr>Driving Force</vt:lpstr>
      <vt:lpstr>RS250 </vt:lpstr>
      <vt:lpstr>RMZ250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Lewis Cummings</dc:creator>
  <cp:keywords/>
  <dc:description/>
  <cp:lastModifiedBy>Lewis Cummings</cp:lastModifiedBy>
  <cp:revision/>
  <dcterms:created xsi:type="dcterms:W3CDTF">2025-10-07T14:42:06Z</dcterms:created>
  <dcterms:modified xsi:type="dcterms:W3CDTF">2025-12-14T19:36:18Z</dcterms:modified>
  <cp:category/>
  <cp:contentStatus/>
</cp:coreProperties>
</file>