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=My Passport - Backup\SMU-UWTSD\Masters\Data Security Governance and Compliance\2021-2022\Assessment\"/>
    </mc:Choice>
  </mc:AlternateContent>
  <xr:revisionPtr revIDLastSave="0" documentId="13_ncr:1_{1D7B8D17-0BAB-427B-BDA2-596FBE207FE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Sheet1!$A$2:$F$8</definedName>
    <definedName name="_xlnm.Print_Area" localSheetId="0">Sheet1!$A$1:$J$25</definedName>
    <definedName name="_xlnm.Print_Titles" localSheetId="0">Sheet1!$1:$2</definedName>
  </definedNames>
  <calcPr calcId="191029"/>
  <fileRecoveryPr autoRecover="0"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8" i="1"/>
  <c r="F37" i="1" l="1"/>
  <c r="F6" i="1"/>
  <c r="F21" i="1"/>
  <c r="F41" i="1"/>
  <c r="F20" i="1"/>
  <c r="F59" i="1"/>
  <c r="F53" i="1"/>
  <c r="F16" i="1"/>
  <c r="F60" i="1"/>
  <c r="F10" i="1"/>
  <c r="F40" i="1"/>
  <c r="F68" i="1"/>
  <c r="F12" i="1"/>
  <c r="F66" i="1"/>
  <c r="F35" i="1"/>
  <c r="F72" i="1"/>
  <c r="F67" i="1"/>
  <c r="F56" i="1"/>
  <c r="F36" i="1"/>
  <c r="F19" i="1"/>
  <c r="H24" i="1"/>
  <c r="I25" i="1"/>
  <c r="I24" i="1"/>
  <c r="I23" i="1"/>
  <c r="I22" i="1"/>
  <c r="I21" i="1"/>
  <c r="I20" i="1"/>
  <c r="I19" i="1"/>
  <c r="I18" i="1"/>
  <c r="H25" i="1"/>
  <c r="H23" i="1"/>
  <c r="H22" i="1"/>
  <c r="H21" i="1"/>
  <c r="H20" i="1"/>
  <c r="H19" i="1"/>
  <c r="H18" i="1"/>
  <c r="F51" i="1"/>
  <c r="F27" i="1"/>
  <c r="F30" i="1"/>
  <c r="F23" i="1"/>
  <c r="F71" i="1"/>
  <c r="F11" i="1"/>
  <c r="F43" i="1"/>
  <c r="F25" i="1"/>
  <c r="F33" i="1"/>
  <c r="F34" i="1"/>
  <c r="F15" i="1"/>
  <c r="F65" i="1"/>
  <c r="F58" i="1"/>
  <c r="F62" i="1"/>
  <c r="F64" i="1"/>
  <c r="F69" i="1"/>
  <c r="F48" i="1"/>
  <c r="F61" i="1"/>
  <c r="F73" i="1"/>
  <c r="F55" i="1"/>
  <c r="F46" i="1"/>
  <c r="F7" i="1"/>
  <c r="F42" i="1"/>
  <c r="F50" i="1"/>
  <c r="F29" i="1"/>
  <c r="F44" i="1"/>
  <c r="F57" i="1"/>
  <c r="F31" i="1"/>
  <c r="F39" i="1"/>
  <c r="F32" i="1"/>
  <c r="F13" i="1"/>
  <c r="F9" i="1"/>
  <c r="F26" i="1"/>
  <c r="F70" i="1"/>
  <c r="F8" i="1"/>
  <c r="F24" i="1"/>
  <c r="F47" i="1"/>
  <c r="F49" i="1"/>
  <c r="F28" i="1"/>
  <c r="F63" i="1" l="1"/>
  <c r="F38" i="1" l="1"/>
  <c r="F52" i="1"/>
  <c r="F4" i="1"/>
  <c r="F5" i="1"/>
  <c r="F54" i="1"/>
  <c r="F45" i="1"/>
  <c r="F22" i="1"/>
  <c r="F14" i="1"/>
  <c r="J18" i="1" l="1"/>
  <c r="J25" i="1"/>
  <c r="J24" i="1"/>
  <c r="J23" i="1"/>
  <c r="J22" i="1"/>
  <c r="J21" i="1"/>
  <c r="J20" i="1"/>
  <c r="J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<sst xmlns="http://schemas.openxmlformats.org/spreadsheetml/2006/main" count="225" uniqueCount="207">
  <si>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</si>
  <si>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</si>
  <si>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</si>
  <si>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</si>
  <si>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</si>
  <si>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</si>
  <si>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</si>
  <si>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 xml:space="preserve">Std. Dev. </t>
  </si>
  <si>
    <t>Max</t>
  </si>
  <si>
    <t>Min</t>
  </si>
  <si>
    <t>Fail</t>
  </si>
  <si>
    <t>Dist.</t>
  </si>
  <si>
    <t>Merit</t>
  </si>
  <si>
    <t>Pass</t>
  </si>
  <si>
    <t>CHEN</t>
  </si>
  <si>
    <t>WU</t>
  </si>
  <si>
    <t>XU</t>
  </si>
  <si>
    <t>YU</t>
  </si>
  <si>
    <t>WANG</t>
  </si>
  <si>
    <t>HE</t>
  </si>
  <si>
    <t>LI</t>
  </si>
  <si>
    <t>ZHANG</t>
  </si>
  <si>
    <t>XIAO</t>
  </si>
  <si>
    <t>SU</t>
  </si>
  <si>
    <t>XIONG</t>
  </si>
  <si>
    <t>CHENG</t>
  </si>
  <si>
    <t>HUANG</t>
  </si>
  <si>
    <t xml:space="preserve">YU    </t>
  </si>
  <si>
    <t xml:space="preserve">YIZHEN    </t>
  </si>
  <si>
    <t xml:space="preserve">XIN    </t>
  </si>
  <si>
    <t xml:space="preserve">XUDONG    </t>
  </si>
  <si>
    <t>2011454/1</t>
  </si>
  <si>
    <t>FREY</t>
  </si>
  <si>
    <t>AYRES</t>
  </si>
  <si>
    <t>HARRIS</t>
  </si>
  <si>
    <t>SMITH</t>
  </si>
  <si>
    <t>LAMER</t>
  </si>
  <si>
    <t>ALGIE</t>
  </si>
  <si>
    <t>DUNHILL</t>
  </si>
  <si>
    <t>DUNLOP</t>
  </si>
  <si>
    <t>MORGAN</t>
  </si>
  <si>
    <t>RICHARDS</t>
  </si>
  <si>
    <t>RAHMAN</t>
  </si>
  <si>
    <t>JOHNSON</t>
  </si>
  <si>
    <t>HASHAN</t>
  </si>
  <si>
    <t>HUNTLY</t>
  </si>
  <si>
    <t>WEAVER</t>
  </si>
  <si>
    <t>ZHENG</t>
  </si>
  <si>
    <t>ALAKKAR</t>
  </si>
  <si>
    <t>LIDHEEM</t>
  </si>
  <si>
    <t>NLEND</t>
  </si>
  <si>
    <t>FANG</t>
  </si>
  <si>
    <t>SAJU</t>
  </si>
  <si>
    <t>THUMMA</t>
  </si>
  <si>
    <t>HAN</t>
  </si>
  <si>
    <t>LAN</t>
  </si>
  <si>
    <t>TANNEERU</t>
  </si>
  <si>
    <t>PATEL</t>
  </si>
  <si>
    <t>KAUR</t>
  </si>
  <si>
    <t>BI</t>
  </si>
  <si>
    <t>LIU</t>
  </si>
  <si>
    <t>LYU</t>
  </si>
  <si>
    <t>LUO</t>
  </si>
  <si>
    <t>FENG</t>
  </si>
  <si>
    <t>CUI</t>
  </si>
  <si>
    <t>KONG</t>
  </si>
  <si>
    <t>SHI</t>
  </si>
  <si>
    <t>MU</t>
  </si>
  <si>
    <t>TAN</t>
  </si>
  <si>
    <t>YUAN</t>
  </si>
  <si>
    <t>ZHAO</t>
  </si>
  <si>
    <t>TIAN</t>
  </si>
  <si>
    <t>HAMMOND</t>
  </si>
  <si>
    <t xml:space="preserve">HELEN LOUISE  </t>
  </si>
  <si>
    <t xml:space="preserve">KIERAN JOHN  </t>
  </si>
  <si>
    <t xml:space="preserve">RICHARD    </t>
  </si>
  <si>
    <t xml:space="preserve">ANTHONY RICHARD  </t>
  </si>
  <si>
    <t xml:space="preserve">LUCA AIDA  </t>
  </si>
  <si>
    <t xml:space="preserve">DANIEL    </t>
  </si>
  <si>
    <t xml:space="preserve">JAMES ROBERT  </t>
  </si>
  <si>
    <t xml:space="preserve">GEMMA MELANIE  </t>
  </si>
  <si>
    <t xml:space="preserve">NATHAN DANIEL  </t>
  </si>
  <si>
    <t xml:space="preserve">EWAN JAMES  </t>
  </si>
  <si>
    <t xml:space="preserve">FARHAN SAJID  </t>
  </si>
  <si>
    <t xml:space="preserve">LLOYD    </t>
  </si>
  <si>
    <t xml:space="preserve">SHAMUEL SABBI  </t>
  </si>
  <si>
    <t xml:space="preserve">MARK ROSS  </t>
  </si>
  <si>
    <t xml:space="preserve">PAUL    </t>
  </si>
  <si>
    <t xml:space="preserve">MINGYU    </t>
  </si>
  <si>
    <t xml:space="preserve">YI    </t>
  </si>
  <si>
    <t>EZZULDDIN JABBAR OBAID</t>
  </si>
  <si>
    <t xml:space="preserve">MAHAMOOD    </t>
  </si>
  <si>
    <t xml:space="preserve">AMOS BILL  </t>
  </si>
  <si>
    <t xml:space="preserve">ANEENA ELIZABETH  </t>
  </si>
  <si>
    <t xml:space="preserve">PHANI RAJ  </t>
  </si>
  <si>
    <t xml:space="preserve">ZHENGYUAN    </t>
  </si>
  <si>
    <t xml:space="preserve">YUHANG    </t>
  </si>
  <si>
    <t xml:space="preserve">JASWANTH    </t>
  </si>
  <si>
    <t xml:space="preserve">VIKASKUMAR KANTIBHAI  </t>
  </si>
  <si>
    <t xml:space="preserve">SIMRANJEET    </t>
  </si>
  <si>
    <t xml:space="preserve">LIRUI    </t>
  </si>
  <si>
    <t xml:space="preserve">HENG    </t>
  </si>
  <si>
    <t xml:space="preserve">SHENGLIN    </t>
  </si>
  <si>
    <t xml:space="preserve">HAIRONG    </t>
  </si>
  <si>
    <t xml:space="preserve">CHAOXING    </t>
  </si>
  <si>
    <t xml:space="preserve">KAICHENG    </t>
  </si>
  <si>
    <t xml:space="preserve">XINGFEI    </t>
  </si>
  <si>
    <t xml:space="preserve">TONG    </t>
  </si>
  <si>
    <t xml:space="preserve">BENYU    </t>
  </si>
  <si>
    <t xml:space="preserve">LINGHAO    </t>
  </si>
  <si>
    <t xml:space="preserve">ZHEN    </t>
  </si>
  <si>
    <t xml:space="preserve">SIYU    </t>
  </si>
  <si>
    <t xml:space="preserve">ZHEMING    </t>
  </si>
  <si>
    <t xml:space="preserve">YINGJIAN    </t>
  </si>
  <si>
    <t xml:space="preserve">BAOJIAN    </t>
  </si>
  <si>
    <t xml:space="preserve">JIHANG    </t>
  </si>
  <si>
    <t xml:space="preserve">AO    </t>
  </si>
  <si>
    <t xml:space="preserve">YUXUAN    </t>
  </si>
  <si>
    <t xml:space="preserve">BEN    </t>
  </si>
  <si>
    <t xml:space="preserve">CHENGHUI    </t>
  </si>
  <si>
    <t xml:space="preserve">ZIHUI    </t>
  </si>
  <si>
    <t xml:space="preserve">SHASHA    </t>
  </si>
  <si>
    <t xml:space="preserve">KEMIN    </t>
  </si>
  <si>
    <t xml:space="preserve">RUOYU    </t>
  </si>
  <si>
    <t xml:space="preserve">HAOQING    </t>
  </si>
  <si>
    <t xml:space="preserve">QIRUI    </t>
  </si>
  <si>
    <t xml:space="preserve">MUYAO    </t>
  </si>
  <si>
    <t xml:space="preserve">CHENG    </t>
  </si>
  <si>
    <t xml:space="preserve">QINSONG    </t>
  </si>
  <si>
    <t xml:space="preserve">WANG    </t>
  </si>
  <si>
    <t xml:space="preserve">YANG    </t>
  </si>
  <si>
    <t xml:space="preserve">YIFAN    </t>
  </si>
  <si>
    <t xml:space="preserve">JIERU    </t>
  </si>
  <si>
    <t xml:space="preserve">GUOWEI    </t>
  </si>
  <si>
    <t xml:space="preserve">ZHI    </t>
  </si>
  <si>
    <t xml:space="preserve">JINWEI    </t>
  </si>
  <si>
    <t xml:space="preserve">MENGYING    </t>
  </si>
  <si>
    <t xml:space="preserve">ALEXANDRA    </t>
  </si>
  <si>
    <t>1252724/5</t>
  </si>
  <si>
    <t>1650028/6</t>
  </si>
  <si>
    <t>1650986/3</t>
  </si>
  <si>
    <t>1704559/3</t>
  </si>
  <si>
    <t>1706552/3</t>
  </si>
  <si>
    <t>1706977/3</t>
  </si>
  <si>
    <t>1800349/2</t>
  </si>
  <si>
    <t>1801285/3</t>
  </si>
  <si>
    <t>1801338/2</t>
  </si>
  <si>
    <t>1802187/3</t>
  </si>
  <si>
    <t>1802359/2</t>
  </si>
  <si>
    <t>1802820/2</t>
  </si>
  <si>
    <t>1803153/3</t>
  </si>
  <si>
    <t>1809693/3</t>
  </si>
  <si>
    <t>1903439/2</t>
  </si>
  <si>
    <t>2006612/2</t>
  </si>
  <si>
    <t>2009514/1</t>
  </si>
  <si>
    <t>2010845/1</t>
  </si>
  <si>
    <t>2017663/1</t>
  </si>
  <si>
    <t>2100288/1</t>
  </si>
  <si>
    <t>2104902/1</t>
  </si>
  <si>
    <t>2105165/1</t>
  </si>
  <si>
    <t>2105531/1</t>
  </si>
  <si>
    <t>2105611/1</t>
  </si>
  <si>
    <t>2105617/1</t>
  </si>
  <si>
    <t>2105755/1</t>
  </si>
  <si>
    <t>2105975/1</t>
  </si>
  <si>
    <t>2106253/1</t>
  </si>
  <si>
    <t>2106257/1</t>
  </si>
  <si>
    <t>2106258/2</t>
  </si>
  <si>
    <t>2106259/1</t>
  </si>
  <si>
    <t>2106260/1</t>
  </si>
  <si>
    <t>2106261/1</t>
  </si>
  <si>
    <t>2106269/1</t>
  </si>
  <si>
    <t>2106270/1</t>
  </si>
  <si>
    <t>2106272/1</t>
  </si>
  <si>
    <t>2106274/1</t>
  </si>
  <si>
    <t>2106275/1</t>
  </si>
  <si>
    <t>2106315/1</t>
  </si>
  <si>
    <t>2106316/1</t>
  </si>
  <si>
    <t>2106317/1</t>
  </si>
  <si>
    <t>2106318/1</t>
  </si>
  <si>
    <t>2106319/1</t>
  </si>
  <si>
    <t>2106320/1</t>
  </si>
  <si>
    <t>2106321/1</t>
  </si>
  <si>
    <t>2106322/1</t>
  </si>
  <si>
    <t>2106351/1</t>
  </si>
  <si>
    <t>2106352/1</t>
  </si>
  <si>
    <t>2106353/1</t>
  </si>
  <si>
    <t>2106354/1</t>
  </si>
  <si>
    <t>2106355/2</t>
  </si>
  <si>
    <t>2106385/1</t>
  </si>
  <si>
    <t>2106408/1</t>
  </si>
  <si>
    <t>2106409/1</t>
  </si>
  <si>
    <t>2106410/1</t>
  </si>
  <si>
    <t>2106411/1</t>
  </si>
  <si>
    <t>2106470/1</t>
  </si>
  <si>
    <t>2106475/1</t>
  </si>
  <si>
    <t>2106476/1</t>
  </si>
  <si>
    <t>2106514/1</t>
  </si>
  <si>
    <t>2106515/1</t>
  </si>
  <si>
    <t>2106516/1</t>
  </si>
  <si>
    <t>2106517/1</t>
  </si>
  <si>
    <t>2106518/1</t>
  </si>
  <si>
    <t>2106547/1</t>
  </si>
  <si>
    <t>2106548/1</t>
  </si>
  <si>
    <t>2106549/1</t>
  </si>
  <si>
    <t>2108751/1</t>
  </si>
  <si>
    <t>2114833/1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</si>
</sst>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1" fontId="3" fillId="0" borderId="1" xfId="0" applyNumberFormat="1" applyFont="1" applyBorder="1" applyProtection="1">
      <protection locked="0"/>
    </xf>
    <xf numFmtId="1" fontId="0" fillId="0" borderId="0" xfId="0" applyNumberFormat="1"/>
    <xf numFmtId="1" fontId="3" fillId="0" borderId="1" xfId="0" applyNumberFormat="1" applyFont="1" applyBorder="1" applyAlignment="1">
      <alignment wrapText="1"/>
    </xf>
    <xf numFmtId="1" fontId="3" fillId="3" borderId="1" xfId="0" applyNumberFormat="1" applyFont="1" applyFill="1" applyBorder="1" applyProtection="1">
      <protection locked="0"/>
    </xf>
    <xf numFmtId="0" fontId="0" fillId="0" borderId="0" xfId="0" applyAlignment="1">
      <alignment horizontal="right"/>
    </xf>
    <xf numFmtId="0" fontId="0" fillId="0" borderId="1" xfId="0" applyBorder="1"/>
    <xf numFmtId="0" fontId="3" fillId="0" borderId="6" xfId="0" applyFont="1" applyBorder="1"/>
    <xf numFmtId="0" fontId="0" fillId="0" borderId="6" xfId="0" applyBorder="1"/>
    <xf numFmtId="0" fontId="6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6" fillId="5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0" fillId="3" borderId="1" xfId="0" applyFill="1" applyBorder="1"/>
    <xf numFmtId="0" fontId="3" fillId="0" borderId="1" xfId="0" applyFont="1" applyBorder="1"/>
    <xf numFmtId="0" fontId="7" fillId="0" borderId="6" xfId="0" applyFont="1" applyBorder="1"/>
    <xf numFmtId="0" fontId="0" fillId="6" borderId="6" xfId="0" applyFill="1" applyBorder="1"/>
    <xf numFmtId="0" fontId="0" fillId="6" borderId="1" xfId="0" applyFill="1" applyBorder="1"/>
    <xf numFmtId="0" fontId="3" fillId="6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bireports.uwtsd.ac.uk/ReportServer?%2FReporting%2FFaculty%20Query%20System%2FStudentDetails&amp;STU_CODE=210561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100288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2106317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2106322&amp;ACCESS_LEVEL=N&amp;rs%3AParameterLanguage=" TargetMode="External"/><Relationship Id="rId63" Type="http://schemas.openxmlformats.org/officeDocument/2006/relationships/hyperlink" Target="https://bireports.uwtsd.ac.uk/ReportServer?%2FReporting%2FFaculty%20Query%20System%2FStudentDetails&amp;STU_CODE=2106516&amp;ACCESS_LEVEL=N&amp;rs%3AParameterLanguage=" TargetMode="External"/><Relationship Id="rId68" Type="http://schemas.openxmlformats.org/officeDocument/2006/relationships/hyperlink" Target="https://bireports.uwtsd.ac.uk/ReportServer?%2FReporting%2FFaculty%20Query%20System%2FStudentDetails&amp;STU_CODE=210654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0349&amp;ACCESS_LEVEL=N&amp;rs%3AParameterLanguage=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165002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6612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10625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02359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105531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106259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106272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2106315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2106320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2106385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2106470&amp;ACCESS_LEVEL=N&amp;rs%3AParameterLanguage=" TargetMode="External"/><Relationship Id="rId66" Type="http://schemas.openxmlformats.org/officeDocument/2006/relationships/hyperlink" Target="https://bireports.uwtsd.ac.uk/ReportServer?%2FReporting%2FFaculty%20Query%20System%2FStudentDetails&amp;STU_CODE=210654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706552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2106514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1145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09693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104902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105755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106257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106269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2106318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2106351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2106410&amp;ACCESS_LEVEL=N&amp;rs%3AParameterLanguage=" TargetMode="External"/><Relationship Id="rId64" Type="http://schemas.openxmlformats.org/officeDocument/2006/relationships/hyperlink" Target="https://bireports.uwtsd.ac.uk/ReportServer?%2FReporting%2FFaculty%20Query%20System%2FStudentDetails&amp;STU_CODE=2106517&amp;ACCESS_LEVEL=N&amp;rs%3AParameterLanguage=" TargetMode="External"/><Relationship Id="rId69" Type="http://schemas.openxmlformats.org/officeDocument/2006/relationships/hyperlink" Target="https://bireports.uwtsd.ac.uk/ReportServer?%2FReporting%2FFaculty%20Query%20System%2FStudentDetails&amp;STU_CODE=2108751&amp;ACCESS_LEVEL=N&amp;rs%3AParameterLanguage=" TargetMode="External"/><Relationship Id="rId8" Type="http://schemas.openxmlformats.org/officeDocument/2006/relationships/hyperlink" Target="https://bireports.uwtsd.ac.uk/ReportServer?%2FReporting%2FFaculty%20Query%20System%2FStudentDetails&amp;STU_CODE=1801285&amp;ACCESS_LEVEL=N&amp;rs%3AParameterLanguage=" TargetMode="External"/><Relationship Id="rId51" Type="http://schemas.openxmlformats.org/officeDocument/2006/relationships/hyperlink" Target="https://bireports.uwtsd.ac.uk/ReportServer?%2FReporting%2FFaculty%20Query%20System%2FStudentDetails&amp;STU_CODE=2106354&amp;ACCESS_LEVEL=N&amp;rs%3AParameterLanguage=" TargetMode="External"/><Relationship Id="rId72" Type="http://schemas.openxmlformats.org/officeDocument/2006/relationships/queryTable" Target="../queryTables/queryTable1.xml"/><Relationship Id="rId3" Type="http://schemas.openxmlformats.org/officeDocument/2006/relationships/hyperlink" Target="https://bireports.uwtsd.ac.uk/ReportServer?%2FReporting%2FFaculty%20Query%20System%2FStudentDetails&amp;STU_CODE=1650986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802820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951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105611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106260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106274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2106321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2106475&amp;ACCESS_LEVEL=N&amp;rs%3AParameterLanguage=" TargetMode="External"/><Relationship Id="rId67" Type="http://schemas.openxmlformats.org/officeDocument/2006/relationships/hyperlink" Target="https://bireports.uwtsd.ac.uk/ReportServer?%2FReporting%2FFaculty%20Query%20System%2FStudentDetails&amp;STU_CODE=2106548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17663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106316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2106408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2106515&amp;ACCESS_LEVEL=N&amp;rs%3AParameterLanguage=" TargetMode="External"/><Relationship Id="rId70" Type="http://schemas.openxmlformats.org/officeDocument/2006/relationships/hyperlink" Target="https://bireports.uwtsd.ac.uk/ReportServer?%2FReporting%2FFaculty%20Query%20System%2FStudentDetails&amp;STU_CODE=2114833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252724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70697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3439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105165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105975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106270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2106352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2106411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02187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106258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2106319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2106355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2106476&amp;ACCESS_LEVEL=N&amp;rs%3AParameterLanguage=" TargetMode="External"/><Relationship Id="rId65" Type="http://schemas.openxmlformats.org/officeDocument/2006/relationships/hyperlink" Target="https://bireports.uwtsd.ac.uk/ReportServer?%2FReporting%2FFaculty%20Query%20System%2FStudentDetails&amp;STU_CODE=2106518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0455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1338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03153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10845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106275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106261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2106353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210640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showWhiteSpace="0" view="pageLayout" topLeftCell="A10" zoomScale="200" zoomScalePageLayoutView="200" workbookViewId="0">
      <selection activeCell="C67" sqref="C67"/>
    </sheetView>
  </sheetViews>
  <sheetFormatPr defaultRowHeight="12.75" x14ac:dyDescent="0.2"/>
  <cols>
    <col min="1" max="1" width="14.85546875" customWidth="1"/>
    <col min="2" max="2" width="20.5703125" customWidth="1"/>
    <col min="3" max="3" width="14.42578125" customWidth="1"/>
    <col min="4" max="4" width="12.85546875" customWidth="1"/>
    <col min="5" max="6" width="10.42578125" customWidth="1"/>
    <col min="7" max="7" width="9.42578125" bestFit="1" customWidth="1"/>
  </cols>
  <sheetData>
    <row r="1" spans="1:7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7" x14ac:dyDescent="0.2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x14ac:dyDescent="0.2">
      <c r="A3" s="4"/>
      <c r="B3" s="4"/>
      <c r="C3" s="4"/>
      <c r="D3" s="5"/>
      <c r="E3" s="5"/>
      <c r="F3" s="5"/>
      <c r="G3" s="1"/>
    </row>
    <row r="4" spans="1:7" ht="19.5" customHeight="1" x14ac:dyDescent="0.2">
      <c r="A4" s="20" t="s">
        <v>48</v>
      </c>
      <c r="B4" s="21" t="s">
        <v>90</v>
      </c>
      <c r="C4" s="22" t="s">
        <v>155</v>
      </c>
      <c r="D4" s="15">
        <v>67</v>
      </c>
      <c r="E4" s="9">
        <v>88</v>
      </c>
      <c r="F4" s="11">
        <f>(D4*0.5)+(E4*0.5)</f>
        <v>77.5</v>
      </c>
    </row>
    <row r="5" spans="1:7" ht="19.5" customHeight="1" x14ac:dyDescent="0.2">
      <c r="A5" s="20" t="s">
        <v>37</v>
      </c>
      <c r="B5" s="21" t="s">
        <v>78</v>
      </c>
      <c r="C5" s="22" t="s">
        <v>143</v>
      </c>
      <c r="D5" s="15">
        <v>81</v>
      </c>
      <c r="E5" s="9">
        <v>71</v>
      </c>
      <c r="F5" s="11">
        <f>(D5*0.5)+(E5*0.5)</f>
        <v>76</v>
      </c>
    </row>
    <row r="6" spans="1:7" ht="29.25" customHeight="1" x14ac:dyDescent="0.2">
      <c r="A6" s="20" t="s">
        <v>33</v>
      </c>
      <c r="B6" s="21" t="s">
        <v>74</v>
      </c>
      <c r="C6" s="22" t="s">
        <v>139</v>
      </c>
      <c r="D6" s="16">
        <v>68</v>
      </c>
      <c r="E6" s="14">
        <v>72</v>
      </c>
      <c r="F6" s="11">
        <f>(D7*0.5)+(E7*0.5)</f>
        <v>65.5</v>
      </c>
    </row>
    <row r="7" spans="1:7" ht="24.75" customHeight="1" x14ac:dyDescent="0.2">
      <c r="A7" s="20" t="s">
        <v>59</v>
      </c>
      <c r="B7" s="21" t="s">
        <v>100</v>
      </c>
      <c r="C7" s="22" t="s">
        <v>166</v>
      </c>
      <c r="D7" s="16">
        <v>50</v>
      </c>
      <c r="E7" s="14">
        <v>81</v>
      </c>
      <c r="F7" s="11">
        <f t="shared" ref="F7:F16" si="0">(D7*0.5)+(E7*0.5)</f>
        <v>65.5</v>
      </c>
    </row>
    <row r="8" spans="1:7" ht="19.5" customHeight="1" x14ac:dyDescent="0.2">
      <c r="A8" s="20" t="s">
        <v>14</v>
      </c>
      <c r="B8" s="21" t="s">
        <v>111</v>
      </c>
      <c r="C8" s="22" t="s">
        <v>178</v>
      </c>
      <c r="D8" s="16">
        <v>60</v>
      </c>
      <c r="E8" s="14">
        <v>93</v>
      </c>
      <c r="F8" s="11">
        <f t="shared" si="0"/>
        <v>76.5</v>
      </c>
    </row>
    <row r="9" spans="1:7" ht="19.5" customHeight="1" x14ac:dyDescent="0.2">
      <c r="A9" s="17" t="s">
        <v>14</v>
      </c>
      <c r="B9" s="18" t="s">
        <v>124</v>
      </c>
      <c r="C9" s="19" t="s">
        <v>191</v>
      </c>
      <c r="D9" s="16">
        <v>35</v>
      </c>
      <c r="E9" s="14">
        <v>86</v>
      </c>
      <c r="F9" s="11">
        <f t="shared" si="0"/>
        <v>60.5</v>
      </c>
    </row>
    <row r="10" spans="1:7" ht="19.5" customHeight="1" x14ac:dyDescent="0.2">
      <c r="A10" s="20" t="s">
        <v>25</v>
      </c>
      <c r="B10" s="21" t="s">
        <v>129</v>
      </c>
      <c r="C10" s="22" t="s">
        <v>196</v>
      </c>
      <c r="D10" s="16">
        <v>55</v>
      </c>
      <c r="E10" s="14">
        <v>89</v>
      </c>
      <c r="F10" s="11">
        <f t="shared" si="0"/>
        <v>72</v>
      </c>
    </row>
    <row r="11" spans="1:7" ht="19.5" customHeight="1" x14ac:dyDescent="0.2">
      <c r="A11" s="17" t="s">
        <v>64</v>
      </c>
      <c r="B11" s="18" t="s">
        <v>108</v>
      </c>
      <c r="C11" s="19" t="s">
        <v>175</v>
      </c>
      <c r="D11" s="25">
        <v>58</v>
      </c>
      <c r="E11" s="14">
        <v>90</v>
      </c>
      <c r="F11" s="11">
        <f t="shared" si="0"/>
        <v>74</v>
      </c>
    </row>
    <row r="12" spans="1:7" ht="19.5" customHeight="1" x14ac:dyDescent="0.2">
      <c r="A12" s="17" t="s">
        <v>64</v>
      </c>
      <c r="B12" s="18" t="s">
        <v>132</v>
      </c>
      <c r="C12" s="19" t="s">
        <v>199</v>
      </c>
      <c r="D12" s="16">
        <v>60</v>
      </c>
      <c r="E12" s="14">
        <v>87</v>
      </c>
      <c r="F12" s="11">
        <f t="shared" si="0"/>
        <v>73.5</v>
      </c>
    </row>
    <row r="13" spans="1:7" ht="19.5" customHeight="1" x14ac:dyDescent="0.2">
      <c r="A13" s="17" t="s">
        <v>38</v>
      </c>
      <c r="B13" s="18" t="s">
        <v>79</v>
      </c>
      <c r="C13" s="19" t="s">
        <v>144</v>
      </c>
      <c r="D13" s="16">
        <v>71</v>
      </c>
      <c r="E13" s="14">
        <v>82</v>
      </c>
      <c r="F13" s="11">
        <f t="shared" si="0"/>
        <v>76.5</v>
      </c>
    </row>
    <row r="14" spans="1:7" ht="19.5" customHeight="1" x14ac:dyDescent="0.2">
      <c r="A14" s="20" t="s">
        <v>39</v>
      </c>
      <c r="B14" s="21" t="s">
        <v>80</v>
      </c>
      <c r="C14" s="22" t="s">
        <v>145</v>
      </c>
      <c r="D14" s="15">
        <v>77</v>
      </c>
      <c r="E14" s="9">
        <v>88</v>
      </c>
      <c r="F14" s="11">
        <f t="shared" si="0"/>
        <v>82.5</v>
      </c>
    </row>
    <row r="15" spans="1:7" ht="19.5" customHeight="1" x14ac:dyDescent="0.2">
      <c r="A15" s="20" t="s">
        <v>51</v>
      </c>
      <c r="B15" s="21" t="s">
        <v>29</v>
      </c>
      <c r="C15" s="22" t="s">
        <v>158</v>
      </c>
      <c r="D15" s="16">
        <v>55</v>
      </c>
      <c r="E15" s="14">
        <v>91</v>
      </c>
      <c r="F15" s="11">
        <f t="shared" si="0"/>
        <v>73</v>
      </c>
    </row>
    <row r="16" spans="1:7" ht="25.9" customHeight="1" x14ac:dyDescent="0.2">
      <c r="A16" s="20" t="s">
        <v>51</v>
      </c>
      <c r="B16" s="21" t="s">
        <v>127</v>
      </c>
      <c r="C16" s="22" t="s">
        <v>194</v>
      </c>
      <c r="D16" s="16">
        <v>55</v>
      </c>
      <c r="E16" s="14">
        <v>86</v>
      </c>
      <c r="F16" s="11">
        <f t="shared" si="0"/>
        <v>70.5</v>
      </c>
    </row>
    <row r="17" spans="1:10" ht="19.5" customHeight="1" x14ac:dyDescent="0.2">
      <c r="A17" s="17" t="s">
        <v>63</v>
      </c>
      <c r="B17" s="18" t="s">
        <v>106</v>
      </c>
      <c r="C17" s="19" t="s">
        <v>173</v>
      </c>
      <c r="D17" s="16">
        <v>43</v>
      </c>
      <c r="E17" s="14">
        <v>85</v>
      </c>
      <c r="F17" s="11">
        <f t="shared" ref="F17:F18" si="1">(D17*0.5)+(E17*0.5)</f>
        <v>64</v>
      </c>
    </row>
    <row r="18" spans="1:10" x14ac:dyDescent="0.2">
      <c r="A18" s="17" t="s">
        <v>32</v>
      </c>
      <c r="B18" s="18" t="s">
        <v>73</v>
      </c>
      <c r="C18" s="19" t="s">
        <v>138</v>
      </c>
      <c r="D18" s="15">
        <v>89</v>
      </c>
      <c r="E18" s="9">
        <v>93</v>
      </c>
      <c r="F18" s="11">
        <f t="shared" si="1"/>
        <v>91</v>
      </c>
      <c r="G18" s="13" t="s">
        <v>7</v>
      </c>
      <c r="H18" s="10">
        <f>STDEV(D4:D58)</f>
        <v>15.170967311224716</v>
      </c>
      <c r="I18" s="10">
        <f>STDEV(E4:E58)</f>
        <v>13.67048480786818</v>
      </c>
      <c r="J18" s="10">
        <f>STDEV(F4:F58)</f>
        <v>10.470151578371455</v>
      </c>
    </row>
    <row r="19" spans="1:10" x14ac:dyDescent="0.2">
      <c r="A19" s="20" t="s">
        <v>72</v>
      </c>
      <c r="B19" s="21" t="s">
        <v>137</v>
      </c>
      <c r="C19" s="22" t="s">
        <v>206</v>
      </c>
      <c r="D19" s="16">
        <v>63</v>
      </c>
      <c r="E19" s="14">
        <v>80</v>
      </c>
      <c r="F19" s="11">
        <f t="shared" ref="F19:F50" si="2">(D19*0.5)+(E19*0.5)</f>
        <v>71.5</v>
      </c>
      <c r="G19" s="13" t="s">
        <v>8</v>
      </c>
      <c r="H19" s="10">
        <f>MAX(D4:D58)</f>
        <v>89</v>
      </c>
      <c r="I19" s="10">
        <f>MAX(E4:E58)</f>
        <v>93</v>
      </c>
      <c r="J19" s="10">
        <f>MAX(F4:F58)</f>
        <v>91</v>
      </c>
    </row>
    <row r="20" spans="1:10" x14ac:dyDescent="0.2">
      <c r="A20" s="17" t="s">
        <v>54</v>
      </c>
      <c r="B20" s="18" t="s">
        <v>95</v>
      </c>
      <c r="C20" s="19" t="s">
        <v>161</v>
      </c>
      <c r="D20" s="28">
        <v>67</v>
      </c>
      <c r="E20" s="9">
        <v>91</v>
      </c>
      <c r="F20" s="11">
        <f t="shared" si="2"/>
        <v>79</v>
      </c>
      <c r="G20" s="13" t="s">
        <v>9</v>
      </c>
      <c r="H20" s="10">
        <f>MIN(D4:D58)</f>
        <v>0</v>
      </c>
      <c r="I20" s="10">
        <f>MIN(E4:E58)</f>
        <v>33</v>
      </c>
      <c r="J20" s="10">
        <f>MIN(F4:F58)</f>
        <v>36</v>
      </c>
    </row>
    <row r="21" spans="1:10" x14ac:dyDescent="0.2">
      <c r="A21" s="17" t="s">
        <v>34</v>
      </c>
      <c r="B21" s="18" t="s">
        <v>75</v>
      </c>
      <c r="C21" s="19" t="s">
        <v>140</v>
      </c>
      <c r="D21" s="15">
        <v>56</v>
      </c>
      <c r="E21" s="9">
        <v>63</v>
      </c>
      <c r="F21" s="11">
        <f t="shared" si="2"/>
        <v>59.5</v>
      </c>
      <c r="G21" s="13" t="s">
        <v>11</v>
      </c>
      <c r="H21">
        <f>COUNTIF(D4:D58,"&gt;=70")</f>
        <v>12</v>
      </c>
      <c r="I21">
        <f>COUNTIF(E4:E58,"&gt;=70")</f>
        <v>47</v>
      </c>
      <c r="J21">
        <f>COUNTIF(F4:F58,"&gt;=70")</f>
        <v>30</v>
      </c>
    </row>
    <row r="22" spans="1:10" x14ac:dyDescent="0.2">
      <c r="A22" s="17" t="s">
        <v>44</v>
      </c>
      <c r="B22" s="18" t="s">
        <v>85</v>
      </c>
      <c r="C22" s="19" t="s">
        <v>150</v>
      </c>
      <c r="D22" s="15">
        <v>44</v>
      </c>
      <c r="E22" s="9">
        <v>55</v>
      </c>
      <c r="F22" s="11">
        <f t="shared" si="2"/>
        <v>49.5</v>
      </c>
      <c r="G22" s="13" t="s">
        <v>12</v>
      </c>
      <c r="H22" s="10">
        <f>COUNTIF(D4:D58,"&gt;=60")-COUNTIF(D4:D58,"&gt;=69")</f>
        <v>15</v>
      </c>
      <c r="I22" s="10">
        <f>COUNTIF(E4:E58,"&gt;=60")-COUNTIF(E4:E58,"&gt;=69")</f>
        <v>1</v>
      </c>
      <c r="J22" s="10">
        <f>COUNTIF(F4:F58,"&gt;=60")-COUNTIF(F4:F58,"&gt;=69")</f>
        <v>17</v>
      </c>
    </row>
    <row r="23" spans="1:10" x14ac:dyDescent="0.2">
      <c r="A23" s="17" t="s">
        <v>19</v>
      </c>
      <c r="B23" s="18" t="s">
        <v>114</v>
      </c>
      <c r="C23" s="19" t="s">
        <v>181</v>
      </c>
      <c r="D23" s="26">
        <v>42</v>
      </c>
      <c r="E23" s="14">
        <v>81</v>
      </c>
      <c r="F23" s="11">
        <f t="shared" si="2"/>
        <v>61.5</v>
      </c>
      <c r="G23" s="13" t="s">
        <v>13</v>
      </c>
      <c r="H23" s="10">
        <f>COUNTIF(D4:D58,"&gt;=50")-COUNTIF(D4:D58,"&gt;=60")</f>
        <v>19</v>
      </c>
      <c r="I23" s="10">
        <f>COUNTIF(E4:E58,"&gt;=50")-COUNTIF(E4:E58,"&gt;=60")</f>
        <v>5</v>
      </c>
      <c r="J23" s="10">
        <f>COUNTIF(F4:F58,"&gt;=50")-COUNTIF(F4:F58,"&gt;=60")</f>
        <v>4</v>
      </c>
    </row>
    <row r="24" spans="1:10" x14ac:dyDescent="0.2">
      <c r="A24" s="20" t="s">
        <v>19</v>
      </c>
      <c r="B24" s="21" t="s">
        <v>119</v>
      </c>
      <c r="C24" s="22" t="s">
        <v>186</v>
      </c>
      <c r="D24" s="16">
        <v>51</v>
      </c>
      <c r="E24" s="14">
        <v>85</v>
      </c>
      <c r="F24" s="11">
        <f t="shared" si="2"/>
        <v>68</v>
      </c>
      <c r="G24" s="13" t="s">
        <v>13</v>
      </c>
      <c r="H24" s="10">
        <f>COUNTIF(D4:D58,"&gt;=50")-COUNTIF(D4:D58,"&gt;=50")</f>
        <v>0</v>
      </c>
      <c r="I24" s="10">
        <f>COUNTIF(E4:E58,"&gt;=50")-COUNTIF(E4:E58,"&gt;=50")</f>
        <v>0</v>
      </c>
      <c r="J24" s="10">
        <f>COUNTIF(F4:F58,"&gt;=50")-COUNTIF(F4:F58,"&gt;=50")</f>
        <v>0</v>
      </c>
    </row>
    <row r="25" spans="1:10" x14ac:dyDescent="0.2">
      <c r="A25" s="17" t="s">
        <v>26</v>
      </c>
      <c r="B25" s="18" t="s">
        <v>30</v>
      </c>
      <c r="C25" s="19" t="s">
        <v>31</v>
      </c>
      <c r="D25" s="16">
        <v>74</v>
      </c>
      <c r="E25" s="14">
        <v>89</v>
      </c>
      <c r="F25" s="11">
        <f t="shared" si="2"/>
        <v>81.5</v>
      </c>
      <c r="G25" s="13" t="s">
        <v>10</v>
      </c>
      <c r="H25">
        <f>COUNTIF(D4:D58,"&lt;50")</f>
        <v>9</v>
      </c>
      <c r="I25">
        <f>COUNTIF(E4:E58,"&lt;50")</f>
        <v>2</v>
      </c>
      <c r="J25">
        <f>COUNTIF(F4:F58,"&lt;50")</f>
        <v>4</v>
      </c>
    </row>
    <row r="26" spans="1:10" x14ac:dyDescent="0.2">
      <c r="A26" s="20" t="s">
        <v>45</v>
      </c>
      <c r="B26" s="21" t="s">
        <v>86</v>
      </c>
      <c r="C26" s="22" t="s">
        <v>151</v>
      </c>
      <c r="D26" s="16">
        <v>61</v>
      </c>
      <c r="E26" s="14">
        <v>70</v>
      </c>
      <c r="F26" s="11">
        <f t="shared" si="2"/>
        <v>65.5</v>
      </c>
    </row>
    <row r="27" spans="1:10" x14ac:dyDescent="0.2">
      <c r="A27" s="20" t="s">
        <v>43</v>
      </c>
      <c r="B27" s="21" t="s">
        <v>84</v>
      </c>
      <c r="C27" s="22" t="s">
        <v>149</v>
      </c>
      <c r="D27" s="16">
        <v>58</v>
      </c>
      <c r="E27" s="14">
        <v>57</v>
      </c>
      <c r="F27" s="11">
        <f t="shared" si="2"/>
        <v>57.5</v>
      </c>
    </row>
    <row r="28" spans="1:10" x14ac:dyDescent="0.2">
      <c r="A28" s="17" t="s">
        <v>58</v>
      </c>
      <c r="B28" s="18" t="s">
        <v>99</v>
      </c>
      <c r="C28" s="19" t="s">
        <v>165</v>
      </c>
      <c r="D28" s="16">
        <v>66</v>
      </c>
      <c r="E28" s="14">
        <v>33</v>
      </c>
      <c r="F28" s="11">
        <f t="shared" si="2"/>
        <v>49.5</v>
      </c>
    </row>
    <row r="29" spans="1:10" x14ac:dyDescent="0.2">
      <c r="A29" s="20" t="s">
        <v>65</v>
      </c>
      <c r="B29" s="21" t="s">
        <v>109</v>
      </c>
      <c r="C29" s="22" t="s">
        <v>176</v>
      </c>
      <c r="D29" s="16">
        <v>65</v>
      </c>
      <c r="E29" s="14">
        <v>87</v>
      </c>
      <c r="F29" s="11">
        <f t="shared" si="2"/>
        <v>76</v>
      </c>
    </row>
    <row r="30" spans="1:10" x14ac:dyDescent="0.2">
      <c r="A30" s="17" t="s">
        <v>36</v>
      </c>
      <c r="B30" s="18" t="s">
        <v>77</v>
      </c>
      <c r="C30" s="19" t="s">
        <v>142</v>
      </c>
      <c r="D30" s="16">
        <v>87</v>
      </c>
      <c r="E30" s="14">
        <v>84</v>
      </c>
      <c r="F30" s="11">
        <f t="shared" si="2"/>
        <v>85.5</v>
      </c>
    </row>
    <row r="31" spans="1:10" x14ac:dyDescent="0.2">
      <c r="A31" s="20" t="s">
        <v>55</v>
      </c>
      <c r="B31" s="21" t="s">
        <v>96</v>
      </c>
      <c r="C31" s="22" t="s">
        <v>162</v>
      </c>
      <c r="D31" s="16">
        <v>45</v>
      </c>
      <c r="E31" s="14">
        <v>89</v>
      </c>
      <c r="F31" s="11">
        <f t="shared" si="2"/>
        <v>67</v>
      </c>
    </row>
    <row r="32" spans="1:10" x14ac:dyDescent="0.2">
      <c r="A32" s="20" t="s">
        <v>20</v>
      </c>
      <c r="B32" s="21" t="s">
        <v>88</v>
      </c>
      <c r="C32" s="22" t="s">
        <v>153</v>
      </c>
      <c r="D32" s="16">
        <v>0</v>
      </c>
      <c r="E32" s="14">
        <v>72</v>
      </c>
      <c r="F32" s="11">
        <f t="shared" si="2"/>
        <v>36</v>
      </c>
    </row>
    <row r="33" spans="1:6" x14ac:dyDescent="0.2">
      <c r="A33" s="17" t="s">
        <v>20</v>
      </c>
      <c r="B33" s="18" t="s">
        <v>105</v>
      </c>
      <c r="C33" s="19" t="s">
        <v>171</v>
      </c>
      <c r="D33" s="16">
        <v>55</v>
      </c>
      <c r="E33" s="14">
        <v>90</v>
      </c>
      <c r="F33" s="11">
        <f t="shared" si="2"/>
        <v>72.5</v>
      </c>
    </row>
    <row r="34" spans="1:6" x14ac:dyDescent="0.2">
      <c r="A34" s="20" t="s">
        <v>20</v>
      </c>
      <c r="B34" s="21" t="s">
        <v>117</v>
      </c>
      <c r="C34" s="22" t="s">
        <v>184</v>
      </c>
      <c r="D34" s="26">
        <v>54</v>
      </c>
      <c r="E34" s="14">
        <v>86</v>
      </c>
      <c r="F34" s="11">
        <f t="shared" si="2"/>
        <v>70</v>
      </c>
    </row>
    <row r="35" spans="1:6" x14ac:dyDescent="0.2">
      <c r="A35" s="17" t="s">
        <v>20</v>
      </c>
      <c r="B35" s="18" t="s">
        <v>134</v>
      </c>
      <c r="C35" s="19" t="s">
        <v>201</v>
      </c>
      <c r="D35" s="16">
        <v>40</v>
      </c>
      <c r="E35" s="14">
        <v>84</v>
      </c>
      <c r="F35" s="11">
        <f t="shared" si="2"/>
        <v>62</v>
      </c>
    </row>
    <row r="36" spans="1:6" x14ac:dyDescent="0.2">
      <c r="A36" s="17" t="s">
        <v>20</v>
      </c>
      <c r="B36" s="18" t="s">
        <v>27</v>
      </c>
      <c r="C36" s="19" t="s">
        <v>205</v>
      </c>
      <c r="D36" s="16">
        <v>52</v>
      </c>
      <c r="E36" s="14">
        <v>82</v>
      </c>
      <c r="F36" s="11">
        <f t="shared" si="2"/>
        <v>67</v>
      </c>
    </row>
    <row r="37" spans="1:6" x14ac:dyDescent="0.2">
      <c r="A37" s="20" t="s">
        <v>49</v>
      </c>
      <c r="B37" s="21" t="s">
        <v>91</v>
      </c>
      <c r="C37" s="22" t="s">
        <v>156</v>
      </c>
      <c r="D37" s="16">
        <v>76</v>
      </c>
      <c r="E37" s="14">
        <v>84</v>
      </c>
      <c r="F37" s="11">
        <f t="shared" si="2"/>
        <v>80</v>
      </c>
    </row>
    <row r="38" spans="1:6" x14ac:dyDescent="0.2">
      <c r="A38" s="17" t="s">
        <v>60</v>
      </c>
      <c r="B38" s="18" t="s">
        <v>101</v>
      </c>
      <c r="C38" s="19" t="s">
        <v>167</v>
      </c>
      <c r="D38" s="15">
        <v>75</v>
      </c>
      <c r="E38" s="9">
        <v>87</v>
      </c>
      <c r="F38" s="11">
        <f t="shared" si="2"/>
        <v>81</v>
      </c>
    </row>
    <row r="39" spans="1:6" x14ac:dyDescent="0.2">
      <c r="A39" s="17" t="s">
        <v>60</v>
      </c>
      <c r="B39" s="18" t="s">
        <v>116</v>
      </c>
      <c r="C39" s="19" t="s">
        <v>183</v>
      </c>
      <c r="D39" s="16">
        <v>66</v>
      </c>
      <c r="E39" s="14">
        <v>92</v>
      </c>
      <c r="F39" s="11">
        <f t="shared" si="2"/>
        <v>79</v>
      </c>
    </row>
    <row r="40" spans="1:6" x14ac:dyDescent="0.2">
      <c r="A40" s="17" t="s">
        <v>60</v>
      </c>
      <c r="B40" s="18" t="s">
        <v>130</v>
      </c>
      <c r="C40" s="19" t="s">
        <v>197</v>
      </c>
      <c r="D40" s="16">
        <v>60</v>
      </c>
      <c r="E40" s="14">
        <v>81</v>
      </c>
      <c r="F40" s="11">
        <f t="shared" si="2"/>
        <v>70.5</v>
      </c>
    </row>
    <row r="41" spans="1:6" x14ac:dyDescent="0.2">
      <c r="A41" s="20" t="s">
        <v>62</v>
      </c>
      <c r="B41" s="21" t="s">
        <v>104</v>
      </c>
      <c r="C41" s="22" t="s">
        <v>170</v>
      </c>
      <c r="D41" s="15">
        <v>72</v>
      </c>
      <c r="E41" s="9">
        <v>92</v>
      </c>
      <c r="F41" s="11">
        <f t="shared" si="2"/>
        <v>82</v>
      </c>
    </row>
    <row r="42" spans="1:6" x14ac:dyDescent="0.2">
      <c r="A42" s="17" t="s">
        <v>61</v>
      </c>
      <c r="B42" s="18" t="s">
        <v>103</v>
      </c>
      <c r="C42" s="19" t="s">
        <v>169</v>
      </c>
      <c r="D42" s="26">
        <v>52</v>
      </c>
      <c r="E42" s="14">
        <v>88</v>
      </c>
      <c r="F42" s="11">
        <f t="shared" si="2"/>
        <v>70</v>
      </c>
    </row>
    <row r="43" spans="1:6" x14ac:dyDescent="0.2">
      <c r="A43" s="17" t="s">
        <v>40</v>
      </c>
      <c r="B43" s="18" t="s">
        <v>81</v>
      </c>
      <c r="C43" s="19" t="s">
        <v>146</v>
      </c>
      <c r="D43" s="16">
        <v>61</v>
      </c>
      <c r="E43" s="14">
        <v>70</v>
      </c>
      <c r="F43" s="11">
        <f t="shared" si="2"/>
        <v>65.5</v>
      </c>
    </row>
    <row r="44" spans="1:6" x14ac:dyDescent="0.2">
      <c r="A44" s="20" t="s">
        <v>67</v>
      </c>
      <c r="B44" s="21" t="s">
        <v>123</v>
      </c>
      <c r="C44" s="22" t="s">
        <v>190</v>
      </c>
      <c r="D44" s="16">
        <v>52</v>
      </c>
      <c r="E44" s="14">
        <v>84</v>
      </c>
      <c r="F44" s="11">
        <f t="shared" si="2"/>
        <v>68</v>
      </c>
    </row>
    <row r="45" spans="1:6" x14ac:dyDescent="0.2">
      <c r="A45" s="17" t="s">
        <v>50</v>
      </c>
      <c r="B45" s="18" t="s">
        <v>92</v>
      </c>
      <c r="C45" s="19" t="s">
        <v>157</v>
      </c>
      <c r="D45" s="15">
        <v>68</v>
      </c>
      <c r="E45" s="9">
        <v>82</v>
      </c>
      <c r="F45" s="11">
        <f t="shared" si="2"/>
        <v>75</v>
      </c>
    </row>
    <row r="46" spans="1:6" x14ac:dyDescent="0.2">
      <c r="A46" s="20" t="s">
        <v>57</v>
      </c>
      <c r="B46" s="21" t="s">
        <v>98</v>
      </c>
      <c r="C46" s="22" t="s">
        <v>164</v>
      </c>
      <c r="D46" s="26">
        <v>50</v>
      </c>
      <c r="E46" s="14">
        <v>51</v>
      </c>
      <c r="F46" s="11">
        <f t="shared" si="2"/>
        <v>50.5</v>
      </c>
    </row>
    <row r="47" spans="1:6" x14ac:dyDescent="0.2">
      <c r="A47" s="17" t="s">
        <v>42</v>
      </c>
      <c r="B47" s="18" t="s">
        <v>83</v>
      </c>
      <c r="C47" s="19" t="s">
        <v>148</v>
      </c>
      <c r="D47" s="16">
        <v>53</v>
      </c>
      <c r="E47" s="14">
        <v>74</v>
      </c>
      <c r="F47" s="11">
        <f t="shared" si="2"/>
        <v>63.5</v>
      </c>
    </row>
    <row r="48" spans="1:6" x14ac:dyDescent="0.2">
      <c r="A48" s="20" t="s">
        <v>41</v>
      </c>
      <c r="B48" s="21" t="s">
        <v>82</v>
      </c>
      <c r="C48" s="22" t="s">
        <v>147</v>
      </c>
      <c r="D48" s="16">
        <v>80</v>
      </c>
      <c r="E48" s="14">
        <v>54</v>
      </c>
      <c r="F48" s="11">
        <f t="shared" si="2"/>
        <v>67</v>
      </c>
    </row>
    <row r="49" spans="1:6" x14ac:dyDescent="0.2">
      <c r="A49" s="17" t="s">
        <v>52</v>
      </c>
      <c r="B49" s="18" t="s">
        <v>93</v>
      </c>
      <c r="C49" s="19" t="s">
        <v>159</v>
      </c>
      <c r="D49" s="16">
        <v>53</v>
      </c>
      <c r="E49" s="14">
        <v>80</v>
      </c>
      <c r="F49" s="11">
        <f t="shared" si="2"/>
        <v>66.5</v>
      </c>
    </row>
    <row r="50" spans="1:6" x14ac:dyDescent="0.2">
      <c r="A50" s="17" t="s">
        <v>66</v>
      </c>
      <c r="B50" s="18" t="s">
        <v>122</v>
      </c>
      <c r="C50" s="19" t="s">
        <v>189</v>
      </c>
      <c r="D50" s="16">
        <v>34</v>
      </c>
      <c r="E50" s="14">
        <v>90</v>
      </c>
      <c r="F50" s="11">
        <f t="shared" si="2"/>
        <v>62</v>
      </c>
    </row>
    <row r="51" spans="1:6" x14ac:dyDescent="0.2">
      <c r="A51" s="20" t="s">
        <v>35</v>
      </c>
      <c r="B51" s="21" t="s">
        <v>76</v>
      </c>
      <c r="C51" s="22" t="s">
        <v>141</v>
      </c>
      <c r="D51" s="15">
        <v>78</v>
      </c>
      <c r="E51" s="9">
        <v>75</v>
      </c>
      <c r="F51" s="11">
        <f t="shared" ref="F51:F73" si="3">(D51*0.5)+(E51*0.5)</f>
        <v>76.5</v>
      </c>
    </row>
    <row r="52" spans="1:6" x14ac:dyDescent="0.2">
      <c r="A52" s="20" t="s">
        <v>23</v>
      </c>
      <c r="B52" s="21" t="s">
        <v>102</v>
      </c>
      <c r="C52" s="22" t="s">
        <v>168</v>
      </c>
      <c r="D52" s="15">
        <v>77</v>
      </c>
      <c r="E52" s="12">
        <v>89</v>
      </c>
      <c r="F52" s="11">
        <f t="shared" si="3"/>
        <v>83</v>
      </c>
    </row>
    <row r="53" spans="1:6" x14ac:dyDescent="0.2">
      <c r="A53" s="17" t="s">
        <v>68</v>
      </c>
      <c r="B53" s="18" t="s">
        <v>126</v>
      </c>
      <c r="C53" s="19" t="s">
        <v>193</v>
      </c>
      <c r="D53" s="16">
        <v>34</v>
      </c>
      <c r="E53" s="14">
        <v>71</v>
      </c>
      <c r="F53" s="11">
        <f t="shared" si="3"/>
        <v>52.5</v>
      </c>
    </row>
    <row r="54" spans="1:6" x14ac:dyDescent="0.2">
      <c r="A54" s="17" t="s">
        <v>56</v>
      </c>
      <c r="B54" s="18" t="s">
        <v>97</v>
      </c>
      <c r="C54" s="19" t="s">
        <v>163</v>
      </c>
      <c r="D54" s="15">
        <v>67</v>
      </c>
      <c r="E54" s="9">
        <v>57</v>
      </c>
      <c r="F54" s="11">
        <f t="shared" si="3"/>
        <v>62</v>
      </c>
    </row>
    <row r="55" spans="1:6" x14ac:dyDescent="0.2">
      <c r="A55" s="20" t="s">
        <v>53</v>
      </c>
      <c r="B55" s="21" t="s">
        <v>94</v>
      </c>
      <c r="C55" s="22" t="s">
        <v>160</v>
      </c>
      <c r="D55" s="16">
        <v>58</v>
      </c>
      <c r="E55" s="14">
        <v>41</v>
      </c>
      <c r="F55" s="11">
        <f t="shared" si="3"/>
        <v>49.5</v>
      </c>
    </row>
    <row r="56" spans="1:6" x14ac:dyDescent="0.2">
      <c r="A56" s="20" t="s">
        <v>71</v>
      </c>
      <c r="B56" s="21" t="s">
        <v>136</v>
      </c>
      <c r="C56" s="22" t="s">
        <v>204</v>
      </c>
      <c r="D56" s="16">
        <v>55</v>
      </c>
      <c r="E56" s="14">
        <v>87</v>
      </c>
      <c r="F56" s="11">
        <f t="shared" si="3"/>
        <v>71</v>
      </c>
    </row>
    <row r="57" spans="1:6" x14ac:dyDescent="0.2">
      <c r="A57" s="20" t="s">
        <v>18</v>
      </c>
      <c r="B57" s="21" t="s">
        <v>28</v>
      </c>
      <c r="C57" s="22" t="s">
        <v>172</v>
      </c>
      <c r="D57" s="16">
        <v>55</v>
      </c>
      <c r="E57" s="14">
        <v>90</v>
      </c>
      <c r="F57" s="11">
        <f t="shared" si="3"/>
        <v>72.5</v>
      </c>
    </row>
    <row r="58" spans="1:6" x14ac:dyDescent="0.2">
      <c r="A58" s="17" t="s">
        <v>18</v>
      </c>
      <c r="B58" s="18" t="s">
        <v>118</v>
      </c>
      <c r="C58" s="19" t="s">
        <v>185</v>
      </c>
      <c r="D58" s="16">
        <v>60</v>
      </c>
      <c r="E58" s="14">
        <v>91</v>
      </c>
      <c r="F58" s="11">
        <f t="shared" si="3"/>
        <v>75.5</v>
      </c>
    </row>
    <row r="59" spans="1:6" x14ac:dyDescent="0.2">
      <c r="A59" s="20" t="s">
        <v>18</v>
      </c>
      <c r="B59" s="21" t="s">
        <v>125</v>
      </c>
      <c r="C59" s="22" t="s">
        <v>192</v>
      </c>
      <c r="D59" s="16">
        <v>56</v>
      </c>
      <c r="E59" s="14">
        <v>90</v>
      </c>
      <c r="F59" s="11">
        <f t="shared" si="3"/>
        <v>73</v>
      </c>
    </row>
    <row r="60" spans="1:6" x14ac:dyDescent="0.2">
      <c r="A60" s="17" t="s">
        <v>18</v>
      </c>
      <c r="B60" s="18" t="s">
        <v>128</v>
      </c>
      <c r="C60" s="19" t="s">
        <v>195</v>
      </c>
      <c r="D60" s="16">
        <v>51</v>
      </c>
      <c r="E60" s="14">
        <v>89</v>
      </c>
      <c r="F60" s="11">
        <f t="shared" si="3"/>
        <v>70</v>
      </c>
    </row>
    <row r="61" spans="1:6" x14ac:dyDescent="0.2">
      <c r="A61" s="17" t="s">
        <v>46</v>
      </c>
      <c r="B61" s="18" t="s">
        <v>87</v>
      </c>
      <c r="C61" s="19" t="s">
        <v>152</v>
      </c>
      <c r="D61" s="23"/>
      <c r="E61" s="14">
        <v>86</v>
      </c>
      <c r="F61" s="11">
        <f t="shared" si="3"/>
        <v>43</v>
      </c>
    </row>
    <row r="62" spans="1:6" x14ac:dyDescent="0.2">
      <c r="A62" s="20" t="s">
        <v>15</v>
      </c>
      <c r="B62" s="21" t="s">
        <v>107</v>
      </c>
      <c r="C62" s="22" t="s">
        <v>174</v>
      </c>
      <c r="D62" s="14">
        <v>37</v>
      </c>
      <c r="E62" s="14">
        <v>91</v>
      </c>
      <c r="F62" s="11">
        <f t="shared" si="3"/>
        <v>64</v>
      </c>
    </row>
    <row r="63" spans="1:6" x14ac:dyDescent="0.2">
      <c r="A63" s="17" t="s">
        <v>22</v>
      </c>
      <c r="B63" s="18" t="s">
        <v>120</v>
      </c>
      <c r="C63" s="19" t="s">
        <v>187</v>
      </c>
      <c r="D63" s="24">
        <v>69</v>
      </c>
      <c r="E63" s="9">
        <v>89</v>
      </c>
      <c r="F63" s="11">
        <f t="shared" si="3"/>
        <v>79</v>
      </c>
    </row>
    <row r="64" spans="1:6" x14ac:dyDescent="0.2">
      <c r="A64" s="20" t="s">
        <v>24</v>
      </c>
      <c r="B64" s="21" t="s">
        <v>121</v>
      </c>
      <c r="C64" s="22" t="s">
        <v>188</v>
      </c>
      <c r="D64" s="23">
        <v>58</v>
      </c>
      <c r="E64" s="14">
        <v>88</v>
      </c>
      <c r="F64" s="11">
        <f t="shared" si="3"/>
        <v>73</v>
      </c>
    </row>
    <row r="65" spans="1:6" x14ac:dyDescent="0.2">
      <c r="A65" s="20" t="s">
        <v>16</v>
      </c>
      <c r="B65" s="21" t="s">
        <v>113</v>
      </c>
      <c r="C65" s="22" t="s">
        <v>180</v>
      </c>
      <c r="D65" s="14">
        <v>44</v>
      </c>
      <c r="E65" s="14">
        <v>83</v>
      </c>
      <c r="F65" s="11">
        <f t="shared" si="3"/>
        <v>63.5</v>
      </c>
    </row>
    <row r="66" spans="1:6" x14ac:dyDescent="0.2">
      <c r="A66" s="20" t="s">
        <v>16</v>
      </c>
      <c r="B66" s="21" t="s">
        <v>133</v>
      </c>
      <c r="C66" s="22" t="s">
        <v>200</v>
      </c>
      <c r="D66" s="14">
        <v>60</v>
      </c>
      <c r="E66" s="14">
        <v>82</v>
      </c>
      <c r="F66" s="11">
        <f t="shared" si="3"/>
        <v>71</v>
      </c>
    </row>
    <row r="67" spans="1:6" x14ac:dyDescent="0.2">
      <c r="A67" s="17" t="s">
        <v>17</v>
      </c>
      <c r="B67" s="18" t="s">
        <v>135</v>
      </c>
      <c r="C67" s="19" t="s">
        <v>203</v>
      </c>
      <c r="D67" s="27">
        <v>70</v>
      </c>
      <c r="E67" s="14">
        <v>96</v>
      </c>
      <c r="F67" s="11">
        <f t="shared" si="3"/>
        <v>83</v>
      </c>
    </row>
    <row r="68" spans="1:6" x14ac:dyDescent="0.2">
      <c r="A68" s="20" t="s">
        <v>69</v>
      </c>
      <c r="B68" s="21" t="s">
        <v>131</v>
      </c>
      <c r="C68" s="22" t="s">
        <v>198</v>
      </c>
      <c r="D68" s="14">
        <v>60</v>
      </c>
      <c r="E68" s="14">
        <v>87</v>
      </c>
      <c r="F68" s="11">
        <f t="shared" si="3"/>
        <v>73.5</v>
      </c>
    </row>
    <row r="69" spans="1:6" x14ac:dyDescent="0.2">
      <c r="A69" s="17" t="s">
        <v>21</v>
      </c>
      <c r="B69" s="18" t="s">
        <v>110</v>
      </c>
      <c r="C69" s="19" t="s">
        <v>177</v>
      </c>
      <c r="D69" s="23">
        <v>72</v>
      </c>
      <c r="E69" s="14">
        <v>84</v>
      </c>
      <c r="F69" s="11">
        <f t="shared" si="3"/>
        <v>78</v>
      </c>
    </row>
    <row r="70" spans="1:6" x14ac:dyDescent="0.2">
      <c r="A70" s="17" t="s">
        <v>21</v>
      </c>
      <c r="B70" s="18" t="s">
        <v>112</v>
      </c>
      <c r="C70" s="19" t="s">
        <v>179</v>
      </c>
      <c r="D70" s="14">
        <v>39</v>
      </c>
      <c r="E70" s="14">
        <v>84</v>
      </c>
      <c r="F70" s="11">
        <f t="shared" si="3"/>
        <v>61.5</v>
      </c>
    </row>
    <row r="71" spans="1:6" x14ac:dyDescent="0.2">
      <c r="A71" s="20" t="s">
        <v>21</v>
      </c>
      <c r="B71" s="21" t="s">
        <v>115</v>
      </c>
      <c r="C71" s="22" t="s">
        <v>182</v>
      </c>
      <c r="D71" s="14">
        <v>61</v>
      </c>
      <c r="E71" s="14">
        <v>91</v>
      </c>
      <c r="F71" s="11">
        <f t="shared" si="3"/>
        <v>76</v>
      </c>
    </row>
    <row r="72" spans="1:6" x14ac:dyDescent="0.2">
      <c r="A72" s="20" t="s">
        <v>70</v>
      </c>
      <c r="B72" s="21" t="s">
        <v>117</v>
      </c>
      <c r="C72" s="22" t="s">
        <v>202</v>
      </c>
      <c r="D72" s="14">
        <v>73</v>
      </c>
      <c r="E72" s="14">
        <v>91</v>
      </c>
      <c r="F72" s="11">
        <f t="shared" si="3"/>
        <v>82</v>
      </c>
    </row>
    <row r="73" spans="1:6" x14ac:dyDescent="0.2">
      <c r="A73" s="17" t="s">
        <v>47</v>
      </c>
      <c r="B73" s="18" t="s">
        <v>89</v>
      </c>
      <c r="C73" s="19" t="s">
        <v>154</v>
      </c>
      <c r="D73" s="14">
        <v>41</v>
      </c>
      <c r="E73" s="14">
        <v>89</v>
      </c>
      <c r="F73" s="11">
        <f t="shared" si="3"/>
        <v>65</v>
      </c>
    </row>
  </sheetData>
  <sortState xmlns:xlrd2="http://schemas.microsoft.com/office/spreadsheetml/2017/richdata2" ref="A4:F73">
    <sortCondition ref="A4:A73"/>
  </sortState>
  <hyperlinks>
    <hyperlink ref="C18" r:id="rId1" xr:uid="{419719F3-988D-4473-926F-30A53A8A21E7}"/>
    <hyperlink ref="C6" r:id="rId2" xr:uid="{CC56DC36-95B4-4880-8467-1DAD37635D11}"/>
    <hyperlink ref="C21" r:id="rId3" xr:uid="{63C27702-5FA2-49F1-9891-7D4D9962C174}"/>
    <hyperlink ref="C51" r:id="rId4" xr:uid="{6CAA49E5-E84B-4088-9097-BF18D20C3237}"/>
    <hyperlink ref="C30" r:id="rId5" xr:uid="{BD1F9BD7-CBAC-42BC-B920-5A8B6A7E043B}"/>
    <hyperlink ref="C5" r:id="rId6" xr:uid="{ABD058C1-5100-4BAA-8CA8-7E93CA3CCFC1}"/>
    <hyperlink ref="C13" r:id="rId7" xr:uid="{B457DB29-124E-477A-BA4D-98E3A82E5184}"/>
    <hyperlink ref="C14" r:id="rId8" xr:uid="{02D27AEF-8BF2-4DD1-855F-D4DC71ABE789}"/>
    <hyperlink ref="C43" r:id="rId9" xr:uid="{DE37F7E4-BA36-4EF7-8CAB-057CFC92075D}"/>
    <hyperlink ref="C48" r:id="rId10" xr:uid="{D18B4276-FE6D-4C41-B961-6274102A416E}"/>
    <hyperlink ref="C47" r:id="rId11" xr:uid="{467B6E94-F085-490F-A005-DCFA9AB5C4C9}"/>
    <hyperlink ref="C27" r:id="rId12" xr:uid="{097845FE-A0A8-4997-98BF-644801BBD9C1}"/>
    <hyperlink ref="C22" r:id="rId13" xr:uid="{7C953877-E5B6-42C6-B0A3-90E90A2C58AA}"/>
    <hyperlink ref="C26" r:id="rId14" xr:uid="{60325585-40FA-4DDD-B31D-174024D9C550}"/>
    <hyperlink ref="C61" r:id="rId15" xr:uid="{E6887A9F-981E-41FC-8A76-13D58EF54FED}"/>
    <hyperlink ref="C32" r:id="rId16" xr:uid="{31AC0902-CDBE-4672-8325-E2C9AF5993CA}"/>
    <hyperlink ref="C73" r:id="rId17" xr:uid="{43DAFB41-3900-4774-9389-31D73DFB5544}"/>
    <hyperlink ref="C4" r:id="rId18" xr:uid="{FBF7B91C-C71F-4826-BDCC-9F962366F327}"/>
    <hyperlink ref="C25" r:id="rId19" xr:uid="{FAC3ABED-D7B3-4E69-8C14-BB423D3B408C}"/>
    <hyperlink ref="C37" r:id="rId20" xr:uid="{E01D4926-B01F-4314-9886-2586B63930F6}"/>
    <hyperlink ref="C45" r:id="rId21" xr:uid="{81BF5490-791D-4F4E-9908-6E7A61A78D00}"/>
    <hyperlink ref="C15" r:id="rId22" xr:uid="{D6F6AEE6-62F9-4658-8AFE-069CA5B40825}"/>
    <hyperlink ref="C49" r:id="rId23" xr:uid="{E6BE3695-9C30-4F64-8673-9CE9DBFB93C7}"/>
    <hyperlink ref="C55" r:id="rId24" xr:uid="{38AC03C4-F00F-4399-9929-C07187D230D5}"/>
    <hyperlink ref="C20" r:id="rId25" xr:uid="{2E5F6307-E4B3-4ABA-8CE6-A8B5B7049AF3}"/>
    <hyperlink ref="C31" r:id="rId26" xr:uid="{FE4937B7-EA65-47A6-A989-5D7288694D63}"/>
    <hyperlink ref="C54" r:id="rId27" xr:uid="{ACC2826D-0628-4558-8399-94BDA8C05FC6}"/>
    <hyperlink ref="C46" r:id="rId28" xr:uid="{FD282515-E788-478B-A4DF-CA9BFE8299F4}"/>
    <hyperlink ref="C28" r:id="rId29" xr:uid="{5033088E-F1AB-401A-95F7-6298B2D56741}"/>
    <hyperlink ref="C7" r:id="rId30" xr:uid="{F4097525-C490-4465-9CE3-08A69341DE1A}"/>
    <hyperlink ref="C38" r:id="rId31" xr:uid="{6E3A6FB5-B8B3-4FEE-9DD1-63EC67789717}"/>
    <hyperlink ref="C52" r:id="rId32" xr:uid="{9AD20BF3-F879-454A-891B-71532051BB9C}"/>
    <hyperlink ref="C42" r:id="rId33" xr:uid="{CA4C010F-546A-4F1E-B044-BD048D110AA8}"/>
    <hyperlink ref="C41" r:id="rId34" xr:uid="{A810611C-D05B-4A46-A059-6A49D69B07B6}"/>
    <hyperlink ref="C33" r:id="rId35" xr:uid="{535AB17E-BEDD-4E10-B026-553BA967B714}"/>
    <hyperlink ref="C57" r:id="rId36" xr:uid="{C595E84C-6D17-48FB-83C2-69231A88CF82}"/>
    <hyperlink ref="C17" r:id="rId37" xr:uid="{9B417FA0-54FA-47E1-B865-7847902F7A40}"/>
    <hyperlink ref="C62" r:id="rId38" xr:uid="{9BD7E2D4-52A7-4493-9EE1-FAC53A1A0ED4}"/>
    <hyperlink ref="C11" r:id="rId39" xr:uid="{E1ABF4F9-C0DF-41A4-9446-AAD9534C885E}"/>
    <hyperlink ref="C29" r:id="rId40" xr:uid="{E748DF00-8664-4932-8E9F-FCDCFA20C244}"/>
    <hyperlink ref="C69" r:id="rId41" xr:uid="{4ACEDBFF-5250-426B-B5CC-5105D0B30C20}"/>
    <hyperlink ref="C8" r:id="rId42" xr:uid="{BEFC8033-95F0-423A-B99C-F934918CCF8D}"/>
    <hyperlink ref="C70" r:id="rId43" xr:uid="{0DE361D7-9F7F-476E-AE69-586E7B62F4EA}"/>
    <hyperlink ref="C65" r:id="rId44" xr:uid="{FA3C33A2-366D-4A49-A3A5-61259066AF98}"/>
    <hyperlink ref="C23" r:id="rId45" xr:uid="{B424F669-9573-4675-B31C-0FD231ECFE57}"/>
    <hyperlink ref="C71" r:id="rId46" xr:uid="{D4A88798-36C0-4836-9FFE-7268D9B1DC15}"/>
    <hyperlink ref="C39" r:id="rId47" xr:uid="{2A4DFA0D-538C-4074-BAC7-54CF109EEF74}"/>
    <hyperlink ref="C34" r:id="rId48" xr:uid="{502B3B91-298F-43AD-9359-6E728A5277AB}"/>
    <hyperlink ref="C58" r:id="rId49" xr:uid="{1B051ED6-3EE2-48A5-AFF4-C2AA99517777}"/>
    <hyperlink ref="C24" r:id="rId50" xr:uid="{98CD5D0A-C1D6-4590-935B-CE96CB0E6BC2}"/>
    <hyperlink ref="C63" r:id="rId51" xr:uid="{DF2970DF-0CBF-4FD0-97C6-C45DE26254B4}"/>
    <hyperlink ref="C64" r:id="rId52" xr:uid="{CC9DE106-CAA6-4607-9044-F5AE506F573A}"/>
    <hyperlink ref="C50" r:id="rId53" xr:uid="{5BDF4517-1ADD-4BC4-BDB9-005619535DE7}"/>
    <hyperlink ref="C44" r:id="rId54" xr:uid="{B006B11C-FE86-4CD2-8C7A-876FBB4B8A85}"/>
    <hyperlink ref="C9" r:id="rId55" xr:uid="{B6DA05A9-96AD-4370-9BA0-4046C1F27645}"/>
    <hyperlink ref="C59" r:id="rId56" xr:uid="{21EDCF87-4DA8-4CF1-8212-3AE581C6CC0D}"/>
    <hyperlink ref="C53" r:id="rId57" xr:uid="{1E2434F7-9559-4AA7-ADB0-8AEDD1DF2DD3}"/>
    <hyperlink ref="C16" r:id="rId58" xr:uid="{6A795186-3605-43B4-9FB7-B652CBE99610}"/>
    <hyperlink ref="C60" r:id="rId59" xr:uid="{F9F87546-939D-45CC-B60F-4C6EF2905E77}"/>
    <hyperlink ref="C10" r:id="rId60" xr:uid="{E69C8A9D-7A08-443B-A587-1D3384331B05}"/>
    <hyperlink ref="C40" r:id="rId61" xr:uid="{6BBF5B77-D9BA-478D-A998-DD493EB09CC0}"/>
    <hyperlink ref="C68" r:id="rId62" xr:uid="{47C26B17-5508-4D83-99CC-4FBE72B2286C}"/>
    <hyperlink ref="C12" r:id="rId63" xr:uid="{5329D628-D2C6-4143-9F20-F5802B199E90}"/>
    <hyperlink ref="C66" r:id="rId64" xr:uid="{36B25B51-B6D9-484F-9A4A-4E1CCFFF9E18}"/>
    <hyperlink ref="C35" r:id="rId65" xr:uid="{447FE0DD-23A4-4CD0-863D-DA8CF25DF654}"/>
    <hyperlink ref="C72" r:id="rId66" xr:uid="{04DFD59E-E637-4587-A468-8BE2594EDE13}"/>
    <hyperlink ref="C67" r:id="rId67" xr:uid="{30E4A267-CA1E-4BF2-A5AB-C9205D22C044}"/>
    <hyperlink ref="C56" r:id="rId68" xr:uid="{007338CE-3F54-4740-BE56-A44D9E0349F4}"/>
    <hyperlink ref="C36" r:id="rId69" xr:uid="{7C4D69E6-2A51-4971-ABB0-B8D0C9E8351E}"/>
    <hyperlink ref="C19" r:id="rId70" xr:uid="{760E1F9D-1922-4204-9948-540C09E02A10}"/>
  </hyperlinks>
  <pageMargins left="0.70866141732283472" right="0.70866141732283472" top="0.94488188976377963" bottom="0.74803149606299213" header="0.19685039370078741" footer="0.31496062992125984"/>
  <pageSetup paperSize="9" orientation="landscape" r:id="rId71"/>
  <headerFooter>
    <oddHeader xml:space="preserve">&amp;CData Security, Governance and Compliance
MSc. Computing
ACCA7028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2013-05-30T08:16:10Z</cp:lastPrinted>
  <dcterms:created xsi:type="dcterms:W3CDTF">2011-10-03T16:29:17Z</dcterms:created>
  <dcterms:modified xsi:type="dcterms:W3CDTF">2022-02-17T12:52:47Z</dcterms:modified>
</cp:coreProperties>
</file>