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filterPrivacy="1"/>
  <xr:revisionPtr revIDLastSave="0" documentId="8_{ADA6B765-F546-3B43-B44F-A0CEC2428841}" xr6:coauthVersionLast="47" xr6:coauthVersionMax="47" xr10:uidLastSave="{00000000-0000-0000-0000-000000000000}"/>
  <bookViews>
    <workbookView xWindow="0" yWindow="0" windowWidth="22260" windowHeight="12645" activeTab="4" xr2:uid="{00000000-000D-0000-FFFF-FFFF00000000}"/>
  </bookViews>
  <sheets>
    <sheet name="Task 1a" sheetId="1" r:id="rId1"/>
    <sheet name="Task 1b" sheetId="5" r:id="rId2"/>
    <sheet name="Task 1c" sheetId="3" r:id="rId3"/>
    <sheet name="Task 2a" sheetId="6" r:id="rId4"/>
    <sheet name="Task 2b" sheetId="7"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3" i="7" l="1"/>
  <c r="D25" i="7"/>
  <c r="C23" i="7"/>
  <c r="C25" i="7"/>
  <c r="E23" i="7"/>
  <c r="E25" i="7"/>
  <c r="B23" i="7"/>
  <c r="B25" i="7"/>
  <c r="E26" i="6"/>
  <c r="D26" i="6"/>
  <c r="C26" i="6"/>
  <c r="B26" i="6"/>
  <c r="E25" i="6"/>
  <c r="D25" i="6"/>
  <c r="D24" i="6"/>
  <c r="C25" i="6"/>
  <c r="C24" i="6"/>
  <c r="B25" i="6"/>
  <c r="E24" i="6"/>
  <c r="B24" i="6"/>
  <c r="E23" i="6"/>
  <c r="D23" i="6"/>
  <c r="C23" i="6"/>
  <c r="B23" i="6"/>
  <c r="L24" i="5"/>
  <c r="L25" i="5"/>
  <c r="L28" i="5"/>
  <c r="L30" i="5"/>
  <c r="K24" i="5"/>
  <c r="K25" i="5"/>
  <c r="K28" i="5"/>
  <c r="K30" i="5"/>
  <c r="J24" i="5"/>
  <c r="J25" i="5"/>
  <c r="J28" i="5"/>
  <c r="J30" i="5"/>
  <c r="I24" i="5"/>
  <c r="I25" i="5"/>
  <c r="I28" i="5"/>
  <c r="I30" i="5"/>
  <c r="H24" i="5"/>
  <c r="H25" i="5"/>
  <c r="H28" i="5"/>
  <c r="H30" i="5"/>
  <c r="G24" i="5"/>
  <c r="G25" i="5"/>
  <c r="G28" i="5"/>
  <c r="G30" i="5"/>
  <c r="F24" i="5"/>
  <c r="F25" i="5"/>
  <c r="F28" i="5"/>
  <c r="F30" i="5"/>
  <c r="E24" i="5"/>
  <c r="E25" i="5"/>
  <c r="E28" i="5"/>
  <c r="E30" i="5"/>
  <c r="D25" i="5"/>
  <c r="C25" i="5"/>
  <c r="D24" i="5"/>
  <c r="D28" i="5"/>
  <c r="D30" i="5"/>
  <c r="C24" i="5"/>
  <c r="C28" i="5"/>
  <c r="C30" i="5"/>
  <c r="B5" i="5"/>
  <c r="K17" i="5"/>
  <c r="G17" i="5"/>
  <c r="C17" i="5"/>
  <c r="B3" i="5"/>
  <c r="I16" i="5"/>
  <c r="E16" i="5"/>
  <c r="J17" i="5"/>
  <c r="L16" i="5"/>
  <c r="L24" i="3"/>
  <c r="L25" i="3"/>
  <c r="L28" i="3"/>
  <c r="H24" i="3"/>
  <c r="H25" i="3"/>
  <c r="H28" i="3"/>
  <c r="D24" i="3"/>
  <c r="D25" i="3"/>
  <c r="D28" i="3"/>
  <c r="K25" i="3"/>
  <c r="J25" i="3"/>
  <c r="I25" i="3"/>
  <c r="I24" i="3"/>
  <c r="I28" i="3"/>
  <c r="G25" i="3"/>
  <c r="F25" i="3"/>
  <c r="E25" i="3"/>
  <c r="E24" i="3"/>
  <c r="E28" i="3"/>
  <c r="K24" i="3"/>
  <c r="K28" i="3"/>
  <c r="J24" i="3"/>
  <c r="J28" i="3"/>
  <c r="G24" i="3"/>
  <c r="G28" i="3"/>
  <c r="F24" i="3"/>
  <c r="F28" i="3"/>
  <c r="B5" i="3"/>
  <c r="L17" i="3"/>
  <c r="I17" i="3"/>
  <c r="H17" i="3"/>
  <c r="E17" i="3"/>
  <c r="D17" i="3"/>
  <c r="B3" i="3"/>
  <c r="I16" i="3"/>
  <c r="I20" i="3"/>
  <c r="E16" i="3"/>
  <c r="E20" i="3"/>
  <c r="C25" i="3"/>
  <c r="C24" i="3"/>
  <c r="C17" i="3"/>
  <c r="K17" i="3"/>
  <c r="L16" i="3"/>
  <c r="L20" i="3"/>
  <c r="B5" i="1"/>
  <c r="B3" i="1"/>
  <c r="B7" i="1"/>
  <c r="C9" i="1"/>
  <c r="C12" i="1"/>
  <c r="F16" i="3"/>
  <c r="G16" i="3"/>
  <c r="K16" i="3"/>
  <c r="K20" i="3"/>
  <c r="F17" i="3"/>
  <c r="J17" i="3"/>
  <c r="J16" i="3"/>
  <c r="J20" i="3"/>
  <c r="C16" i="3"/>
  <c r="D16" i="3"/>
  <c r="D20" i="3"/>
  <c r="H16" i="3"/>
  <c r="H20" i="3"/>
  <c r="G17" i="3"/>
  <c r="B7" i="5"/>
  <c r="C9" i="5"/>
  <c r="C12" i="5"/>
  <c r="F16" i="5"/>
  <c r="J16" i="5"/>
  <c r="J20" i="5"/>
  <c r="D17" i="5"/>
  <c r="H17" i="5"/>
  <c r="L17" i="5"/>
  <c r="L20" i="5"/>
  <c r="C16" i="5"/>
  <c r="C20" i="5"/>
  <c r="G16" i="5"/>
  <c r="G20" i="5"/>
  <c r="K16" i="5"/>
  <c r="K20" i="5"/>
  <c r="E17" i="5"/>
  <c r="E20" i="5"/>
  <c r="I17" i="5"/>
  <c r="I20" i="5"/>
  <c r="D16" i="5"/>
  <c r="D20" i="5"/>
  <c r="H16" i="5"/>
  <c r="F17" i="5"/>
  <c r="B7" i="3"/>
  <c r="C9" i="3"/>
  <c r="C12" i="3"/>
  <c r="G20" i="3"/>
  <c r="F20" i="3"/>
  <c r="H20" i="5"/>
  <c r="F20" i="5"/>
  <c r="C28" i="3"/>
  <c r="C20" i="3"/>
</calcChain>
</file>

<file path=xl/sharedStrings.xml><?xml version="1.0" encoding="utf-8"?>
<sst xmlns="http://schemas.openxmlformats.org/spreadsheetml/2006/main" count="93" uniqueCount="34">
  <si>
    <t xml:space="preserve">PARTICULAR </t>
  </si>
  <si>
    <t xml:space="preserve">VALUE </t>
  </si>
  <si>
    <t>Final Velocity (v)</t>
  </si>
  <si>
    <t>Initial Velocity (u)</t>
  </si>
  <si>
    <t>Distance (s)</t>
  </si>
  <si>
    <t>Acceleration (a)</t>
  </si>
  <si>
    <t>Time Taken (t)</t>
  </si>
  <si>
    <t>𝑣 2</t>
  </si>
  <si>
    <t>𝑢 2</t>
  </si>
  <si>
    <t>𝑣 2 - 𝑢 2</t>
  </si>
  <si>
    <t>2.s</t>
  </si>
  <si>
    <t xml:space="preserve">𝑣  - 𝑢 </t>
  </si>
  <si>
    <t>a</t>
  </si>
  <si>
    <t>seconds</t>
  </si>
  <si>
    <t>Distance required (s)</t>
  </si>
  <si>
    <t>2a</t>
  </si>
  <si>
    <t xml:space="preserve">𝑣 </t>
  </si>
  <si>
    <t xml:space="preserve">𝑢 </t>
  </si>
  <si>
    <r>
      <t>m/s</t>
    </r>
    <r>
      <rPr>
        <vertAlign val="superscript"/>
        <sz val="11"/>
        <color theme="1"/>
        <rFont val="Calibri"/>
        <family val="2"/>
        <scheme val="minor"/>
      </rPr>
      <t>2</t>
    </r>
  </si>
  <si>
    <t>Sample</t>
  </si>
  <si>
    <t>Actual</t>
  </si>
  <si>
    <t>Technician A</t>
  </si>
  <si>
    <t>Technician B</t>
  </si>
  <si>
    <t>Technician C</t>
  </si>
  <si>
    <t>Mean</t>
  </si>
  <si>
    <t xml:space="preserve">Range </t>
  </si>
  <si>
    <t>Minimum</t>
  </si>
  <si>
    <t>Maximum</t>
  </si>
  <si>
    <t>Standard deviation</t>
  </si>
  <si>
    <t>Number of item</t>
  </si>
  <si>
    <t>Standard error</t>
  </si>
  <si>
    <t>DISTANCE REQUIRED</t>
  </si>
  <si>
    <t>TIME TAKEN</t>
  </si>
  <si>
    <t xml:space="preserve"> TIME TAKEN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</si>
</sst>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vertAlign val="superscript"/>
      <sz val="11"/>
      <color theme="1"/>
      <name val="Calibri"/>
      <family val="2"/>
      <scheme val="minor"/>
    </font>
    <font>
      <b/>
      <sz val="12"/>
      <color theme="1"/>
      <name val="Times New Roman"/>
      <family val="1"/>
    </font>
    <font>
      <sz val="12"/>
      <color theme="1"/>
      <name val="Times New Roman"/>
      <family val="1"/>
    </font>
  </fonts>
  <fills count="6">
    <fill>
      <patternFill patternType="none"/>
    </fill>
    <fill>
      <patternFill patternType="gray125"/>
    </fill>
    <fill>
      <patternFill patternType="solid">
        <fgColor theme="9" tint="0.59999389629810485"/>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0" tint="-0.249977111117893"/>
        <bgColor indexed="64"/>
      </patternFill>
    </fill>
  </fills>
  <borders count="5">
    <border>
      <left/>
      <right/>
      <top/>
      <bottom/>
      <diagonal/>
    </border>
    <border>
      <left/>
      <right/>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21">
    <xf numFmtId="0" fontId="0" fillId="0" borderId="0" xfId="0"/>
    <xf numFmtId="0" fontId="0" fillId="0" borderId="0" xfId="0" applyAlignment="1">
      <alignment horizontal="center"/>
    </xf>
    <xf numFmtId="0" fontId="0" fillId="0" borderId="1" xfId="0" applyBorder="1" applyAlignment="1">
      <alignment horizontal="center"/>
    </xf>
    <xf numFmtId="2" fontId="0" fillId="0" borderId="0" xfId="0" applyNumberFormat="1"/>
    <xf numFmtId="0" fontId="1" fillId="0" borderId="0" xfId="0" applyFont="1" applyAlignment="1">
      <alignment horizontal="center"/>
    </xf>
    <xf numFmtId="2" fontId="0" fillId="0" borderId="0" xfId="0" applyNumberFormat="1" applyAlignment="1">
      <alignment horizontal="center"/>
    </xf>
    <xf numFmtId="0" fontId="0" fillId="0" borderId="0" xfId="0" applyAlignment="1">
      <alignment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2" fontId="4" fillId="3" borderId="4"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0" fillId="0" borderId="0" xfId="0" applyAlignment="1">
      <alignment horizontal="center"/>
    </xf>
    <xf numFmtId="0" fontId="1" fillId="0" borderId="0" xfId="0" applyFont="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2" fontId="3" fillId="5" borderId="2" xfId="0" applyNumberFormat="1" applyFont="1" applyFill="1" applyBorder="1" applyAlignment="1">
      <alignment horizontal="center" vertical="center" wrapText="1"/>
    </xf>
    <xf numFmtId="2" fontId="3" fillId="5" borderId="3" xfId="0" applyNumberFormat="1" applyFont="1" applyFill="1" applyBorder="1" applyAlignment="1">
      <alignment horizontal="center" vertical="center" wrapText="1"/>
    </xf>
  </cellXfs>
  <cellStyles count="1">
    <cellStyle name="Normal" xfId="0" builtinId="0"/>
  </cellStyles>
  <dxfs count="4">
    <dxf>
      <font>
        <color rgb="FF9C0006"/>
      </font>
      <fill>
        <patternFill>
          <bgColor rgb="FFFFC7CE"/>
        </patternFill>
      </fill>
    </dxf>
    <dxf>
      <fill>
        <patternFill>
          <bgColor rgb="FFFF0000"/>
        </patternFill>
      </fill>
    </dxf>
    <dxf>
      <fill>
        <patternFill>
          <bgColor theme="9"/>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4" Type="http://schemas.openxmlformats.org/officeDocument/2006/relationships/worksheet" Target="worksheets/sheet4.xml" /><Relationship Id="rId9" Type="http://schemas.openxmlformats.org/officeDocument/2006/relationships/calcChain" Target="calcChain.xml" /></Relationships>
</file>

<file path=xl/charts/_rels/chart1.xml.rels><?xml version="1.0" encoding="UTF-8" standalone="yes"?>
<Relationships xmlns="http://schemas.openxmlformats.org/package/2006/relationships"><Relationship Id="rId2" Type="http://schemas.microsoft.com/office/2011/relationships/chartColorStyle" Target="colors1.xml" /><Relationship Id="rId1" Type="http://schemas.microsoft.com/office/2011/relationships/chartStyle" Target="style1.xml" /></Relationships>
</file>

<file path=xl/charts/_rels/chart2.xml.rels><?xml version="1.0" encoding="UTF-8" standalone="yes"?>
<Relationships xmlns="http://schemas.openxmlformats.org/package/2006/relationships"><Relationship Id="rId2" Type="http://schemas.microsoft.com/office/2011/relationships/chartColorStyle" Target="colors2.xml" /><Relationship Id="rId1" Type="http://schemas.microsoft.com/office/2011/relationships/chartStyle" Target="style2.xml" /></Relationships>
</file>

<file path=xl/charts/_rels/chart3.xml.rels><?xml version="1.0" encoding="UTF-8" standalone="yes"?>
<Relationships xmlns="http://schemas.openxmlformats.org/package/2006/relationships"><Relationship Id="rId2" Type="http://schemas.microsoft.com/office/2011/relationships/chartColorStyle" Target="colors3.xml" /><Relationship Id="rId1" Type="http://schemas.microsoft.com/office/2011/relationships/chartStyle" Target="style3.xml" /></Relationships>
</file>

<file path=xl/charts/_rels/chart4.xml.rels><?xml version="1.0" encoding="UTF-8" standalone="yes"?>
<Relationships xmlns="http://schemas.openxmlformats.org/package/2006/relationships"><Relationship Id="rId2" Type="http://schemas.microsoft.com/office/2011/relationships/chartColorStyle" Target="colors4.xml" /><Relationship Id="rId1" Type="http://schemas.microsoft.com/office/2011/relationships/chartStyle" Target="style4.xml" /></Relationships>
</file>

<file path=xl/charts/_rels/chart5.xml.rels><?xml version="1.0" encoding="UTF-8" standalone="yes"?>
<Relationships xmlns="http://schemas.openxmlformats.org/package/2006/relationships"><Relationship Id="rId2" Type="http://schemas.microsoft.com/office/2011/relationships/chartColorStyle" Target="colors5.xml" /><Relationship Id="rId1" Type="http://schemas.microsoft.com/office/2011/relationships/chartStyle" Target="style5.xml" /></Relationships>
</file>

<file path=xl/charts/_rels/chart6.xml.rels><?xml version="1.0" encoding="UTF-8" standalone="yes"?>
<Relationships xmlns="http://schemas.openxmlformats.org/package/2006/relationships"><Relationship Id="rId2" Type="http://schemas.microsoft.com/office/2011/relationships/chartColorStyle" Target="colors6.xml" /><Relationship Id="rId1" Type="http://schemas.microsoft.com/office/2011/relationships/chartStyle" Target="style6.xml" /></Relationships>
</file>

<file path=xl/charts/_rels/chart7.xml.rels><?xml version="1.0" encoding="UTF-8" standalone="yes"?>
<Relationships xmlns="http://schemas.openxmlformats.org/package/2006/relationships"><Relationship Id="rId2" Type="http://schemas.microsoft.com/office/2011/relationships/chartColorStyle" Target="colors7.xml" /><Relationship Id="rId1" Type="http://schemas.microsoft.com/office/2011/relationships/chartStyle" Target="style7.xml" /></Relationships>
</file>

<file path=xl/charts/_rels/chart8.xml.rels><?xml version="1.0" encoding="UTF-8" standalone="yes"?>
<Relationships xmlns="http://schemas.openxmlformats.org/package/2006/relationships"><Relationship Id="rId2" Type="http://schemas.microsoft.com/office/2011/relationships/chartColorStyle" Target="colors8.xml" /><Relationship Id="rId1" Type="http://schemas.microsoft.com/office/2011/relationships/chartStyle" Target="style8.xml" /></Relationships>
</file>

<file path=xl/charts/_rels/chart9.xml.rels><?xml version="1.0" encoding="UTF-8" standalone="yes"?>
<Relationships xmlns="http://schemas.openxmlformats.org/package/2006/relationships"><Relationship Id="rId2" Type="http://schemas.microsoft.com/office/2011/relationships/chartColorStyle" Target="colors9.xml" /><Relationship Id="rId1" Type="http://schemas.microsoft.com/office/2011/relationships/chartStyle" Target="style9.xml"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Velocity - Time Graph</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bar"/>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val>
            <c:numRef>
              <c:f>'Task 1c'!$C$24:$L$24</c:f>
              <c:numCache>
                <c:formatCode>General</c:formatCode>
                <c:ptCount val="10"/>
                <c:pt idx="0">
                  <c:v>66.66</c:v>
                </c:pt>
                <c:pt idx="1">
                  <c:v>66.66</c:v>
                </c:pt>
                <c:pt idx="2">
                  <c:v>66.66</c:v>
                </c:pt>
                <c:pt idx="3">
                  <c:v>66.66</c:v>
                </c:pt>
                <c:pt idx="4">
                  <c:v>66.66</c:v>
                </c:pt>
                <c:pt idx="5">
                  <c:v>66.66</c:v>
                </c:pt>
                <c:pt idx="6">
                  <c:v>66.66</c:v>
                </c:pt>
                <c:pt idx="7">
                  <c:v>66.66</c:v>
                </c:pt>
                <c:pt idx="8">
                  <c:v>66.66</c:v>
                </c:pt>
                <c:pt idx="9">
                  <c:v>66.66</c:v>
                </c:pt>
              </c:numCache>
            </c:numRef>
          </c:val>
          <c:extLst>
            <c:ext xmlns:c16="http://schemas.microsoft.com/office/drawing/2014/chart" uri="{C3380CC4-5D6E-409C-BE32-E72D297353CC}">
              <c16:uniqueId val="{00000000-E7F2-4757-B100-7D5DE7C7E5D2}"/>
            </c:ext>
          </c:extLst>
        </c:ser>
        <c:ser>
          <c:idx val="1"/>
          <c:order val="1"/>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val>
            <c:numRef>
              <c:f>'Task 1c'!$C$28:$L$28</c:f>
              <c:numCache>
                <c:formatCode>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val>
          <c:extLst>
            <c:ext xmlns:c16="http://schemas.microsoft.com/office/drawing/2014/chart" uri="{C3380CC4-5D6E-409C-BE32-E72D297353CC}">
              <c16:uniqueId val="{00000000-A7CA-4B8F-A656-935E62E5FF25}"/>
            </c:ext>
          </c:extLst>
        </c:ser>
        <c:dLbls>
          <c:showLegendKey val="0"/>
          <c:showVal val="1"/>
          <c:showCatName val="0"/>
          <c:showSerName val="0"/>
          <c:showPercent val="0"/>
          <c:showBubbleSize val="0"/>
        </c:dLbls>
        <c:gapWidth val="115"/>
        <c:overlap val="-20"/>
        <c:axId val="1094997648"/>
        <c:axId val="1094994736"/>
      </c:barChart>
      <c:catAx>
        <c:axId val="1094997648"/>
        <c:scaling>
          <c:orientation val="minMax"/>
        </c:scaling>
        <c:delete val="0"/>
        <c:axPos val="l"/>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Velocity</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94994736"/>
        <c:crosses val="autoZero"/>
        <c:auto val="1"/>
        <c:lblAlgn val="ctr"/>
        <c:lblOffset val="100"/>
        <c:noMultiLvlLbl val="0"/>
      </c:catAx>
      <c:valAx>
        <c:axId val="1094994736"/>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Time - Taken</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094997648"/>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Technician A</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1"/>
          <c:order val="1"/>
          <c:tx>
            <c:v>Technician A</c:v>
          </c:tx>
          <c:spPr>
            <a:ln w="25400" cap="rnd">
              <a:noFill/>
              <a:round/>
            </a:ln>
            <a:effectLst>
              <a:outerShdw dist="25400" dir="2700000" algn="tl" rotWithShape="0">
                <a:schemeClr val="accent2"/>
              </a:outerShdw>
            </a:effectLst>
          </c:spPr>
          <c:marker>
            <c:symbol val="circle"/>
            <c:size val="6"/>
            <c:spPr>
              <a:solidFill>
                <a:schemeClr val="accent2"/>
              </a:solidFill>
              <a:ln w="22225">
                <a:solidFill>
                  <a:schemeClr val="lt1"/>
                </a:solidFill>
                <a:round/>
              </a:ln>
              <a:effectLst/>
            </c:spPr>
          </c:marker>
          <c:trendline>
            <c:spPr>
              <a:ln w="28575" cap="rnd">
                <a:solidFill>
                  <a:schemeClr val="lt1">
                    <a:alpha val="50000"/>
                  </a:schemeClr>
                </a:solidFill>
                <a:round/>
              </a:ln>
              <a:effectLst/>
            </c:spPr>
            <c:trendlineType val="linear"/>
            <c:dispRSqr val="0"/>
            <c:dispEq val="0"/>
          </c:trendline>
          <c:xVal>
            <c:numRef>
              <c:f>'Task 2a'!$C$3:$C$22</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BCB5-4860-B737-6E7759F72444}"/>
            </c:ext>
          </c:extLst>
        </c:ser>
        <c:dLbls>
          <c:showLegendKey val="0"/>
          <c:showVal val="0"/>
          <c:showCatName val="0"/>
          <c:showSerName val="0"/>
          <c:showPercent val="0"/>
          <c:showBubbleSize val="0"/>
        </c:dLbls>
        <c:axId val="1781499823"/>
        <c:axId val="1781500655"/>
        <c:extLst>
          <c:ext xmlns:c15="http://schemas.microsoft.com/office/drawing/2012/chart" uri="{02D57815-91ED-43cb-92C2-25804820EDAC}">
            <c15:filteredScatterSeries>
              <c15:ser>
                <c:idx val="0"/>
                <c:order val="0"/>
                <c:tx>
                  <c:strRef>
                    <c:extLst>
                      <c:ext uri="{02D57815-91ED-43cb-92C2-25804820EDAC}">
                        <c15:formulaRef>
                          <c15:sqref>'Task 2a'!$C$1</c15:sqref>
                        </c15:formulaRef>
                      </c:ext>
                    </c:extLst>
                    <c:strCache>
                      <c:ptCount val="1"/>
                      <c:pt idx="0">
                        <c:v>Technician A</c:v>
                      </c:pt>
                    </c:strCache>
                  </c:strRef>
                </c:tx>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extLst>
                      <c:ext uri="{02D57815-91ED-43cb-92C2-25804820EDAC}">
                        <c15:formulaRef>
                          <c15:sqref>'Task 2a'!$B$2:$B$22</c15:sqref>
                        </c15:formulaRef>
                      </c:ext>
                    </c:extLst>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extLst>
                      <c:ext uri="{02D57815-91ED-43cb-92C2-25804820EDAC}">
                        <c15:formulaRef>
                          <c15:sqref>'Task 2a'!$C$2:$C$22</c15:sqref>
                        </c15:formulaRef>
                      </c:ext>
                    </c:extLst>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1-BCB5-4860-B737-6E7759F72444}"/>
                  </c:ext>
                </c:extLst>
              </c15:ser>
            </c15:filteredScatterSeries>
          </c:ext>
        </c:extLst>
      </c:scatterChart>
      <c:valAx>
        <c:axId val="1781499823"/>
        <c:scaling>
          <c:orientation val="minMax"/>
        </c:scaling>
        <c:delete val="0"/>
        <c:axPos val="b"/>
        <c:majorGridlines>
          <c:spPr>
            <a:ln w="9525" cap="flat" cmpd="sng" algn="ctr">
              <a:solidFill>
                <a:schemeClr val="lt1">
                  <a:alpha val="2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US"/>
                  <a:t>Measured value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81500655"/>
        <c:crosses val="autoZero"/>
        <c:crossBetween val="midCat"/>
      </c:valAx>
      <c:valAx>
        <c:axId val="1781500655"/>
        <c:scaling>
          <c:orientation val="minMax"/>
        </c:scaling>
        <c:delete val="0"/>
        <c:axPos val="l"/>
        <c:majorGridlines>
          <c:spPr>
            <a:ln w="9525" cap="flat" cmpd="sng" algn="ctr">
              <a:solidFill>
                <a:schemeClr val="lt1">
                  <a:alpha val="2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US"/>
                  <a:t>Actual Size</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81499823"/>
        <c:crosses val="autoZero"/>
        <c:crossBetween val="midCat"/>
      </c:valAx>
      <c:spPr>
        <a:noFill/>
        <a:ln>
          <a:noFill/>
        </a:ln>
        <a:effectLst/>
      </c:spPr>
    </c:plotArea>
    <c:plotVisOnly val="1"/>
    <c:dispBlanksAs val="gap"/>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Technician B</c:v>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trendline>
            <c:spPr>
              <a:ln w="19050" cap="rnd">
                <a:solidFill>
                  <a:schemeClr val="accent1"/>
                </a:solidFill>
                <a:prstDash val="sysDash"/>
              </a:ln>
              <a:effectLst/>
            </c:spPr>
            <c:trendlineType val="linear"/>
            <c:dispRSqr val="0"/>
            <c:dispEq val="0"/>
          </c:trendline>
          <c:xVal>
            <c:numRef>
              <c:f>'Task 2a'!$D$3:$D$22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9046-4494-88ED-A9E45E007878}"/>
            </c:ext>
          </c:extLst>
        </c:ser>
        <c:dLbls>
          <c:showLegendKey val="0"/>
          <c:showVal val="0"/>
          <c:showCatName val="0"/>
          <c:showSerName val="0"/>
          <c:showPercent val="0"/>
          <c:showBubbleSize val="0"/>
        </c:dLbls>
        <c:axId val="1741588367"/>
        <c:axId val="1741582543"/>
      </c:scatterChart>
      <c:valAx>
        <c:axId val="1741588367"/>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a:t>Measured value</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41582543"/>
        <c:crosses val="autoZero"/>
        <c:crossBetween val="midCat"/>
      </c:valAx>
      <c:valAx>
        <c:axId val="1741582543"/>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a:t>Actual size</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41588367"/>
        <c:crosses val="autoZero"/>
        <c:crossBetween val="midCat"/>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scatterChart>
        <c:scatterStyle val="lineMarker"/>
        <c:varyColors val="0"/>
        <c:ser>
          <c:idx val="0"/>
          <c:order val="0"/>
          <c:tx>
            <c:v>Technician C</c:v>
          </c:tx>
          <c:spPr>
            <a:ln w="25400" cap="rnd">
              <a:noFill/>
              <a:round/>
            </a:ln>
            <a:effectLst/>
          </c:spPr>
          <c:marker>
            <c:symbol val="diamond"/>
            <c:size val="6"/>
            <c:spPr>
              <a:solidFill>
                <a:schemeClr val="lt1"/>
              </a:solidFill>
              <a:ln w="15875">
                <a:solidFill>
                  <a:schemeClr val="accent1"/>
                </a:solidFill>
                <a:round/>
              </a:ln>
              <a:effectLst/>
            </c:spPr>
          </c:marker>
          <c:trendline>
            <c:spPr>
              <a:ln w="19050" cap="rnd">
                <a:solidFill>
                  <a:schemeClr val="accent1"/>
                </a:solidFill>
              </a:ln>
              <a:effectLst/>
            </c:spPr>
            <c:trendlineType val="linear"/>
            <c:dispRSqr val="0"/>
            <c:dispEq val="0"/>
          </c:trendline>
          <c:xVal>
            <c:numRef>
              <c:f>'Task 2a'!$E$3:$E$22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87D3-40BD-9E8D-4264A0FE5307}"/>
            </c:ext>
          </c:extLst>
        </c:ser>
        <c:dLbls>
          <c:showLegendKey val="0"/>
          <c:showVal val="0"/>
          <c:showCatName val="0"/>
          <c:showSerName val="0"/>
          <c:showPercent val="0"/>
          <c:showBubbleSize val="0"/>
        </c:dLbls>
        <c:axId val="1730898943"/>
        <c:axId val="1730892703"/>
      </c:scatterChart>
      <c:valAx>
        <c:axId val="1730898943"/>
        <c:scaling>
          <c:orientation val="minMax"/>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US"/>
                  <a:t>Measured value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30892703"/>
        <c:crosses val="autoZero"/>
        <c:crossBetween val="midCat"/>
      </c:valAx>
      <c:valAx>
        <c:axId val="1730892703"/>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US"/>
                  <a:t>Actual size</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30898943"/>
        <c:crosses val="autoZero"/>
        <c:crossBetween val="midCat"/>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Measured value v/s Actual size</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lineMarker"/>
        <c:varyColors val="0"/>
        <c:ser>
          <c:idx val="0"/>
          <c:order val="0"/>
          <c:tx>
            <c:strRef>
              <c:f>'Task 2a'!$C$1</c:f>
              <c:strCache>
                <c:ptCount val="1"/>
                <c:pt idx="0">
                  <c:v>Technician A</c:v>
                </c:pt>
              </c:strCache>
            </c:strRef>
          </c:tx>
          <c:spPr>
            <a:ln w="25400" cap="rnd">
              <a:no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0-7396-4369-918C-9D44324BCC6C}"/>
            </c:ext>
          </c:extLst>
        </c:ser>
        <c:ser>
          <c:idx val="1"/>
          <c:order val="1"/>
          <c:tx>
            <c:strRef>
              <c:f>'Task 2a'!$D$1</c:f>
              <c:strCache>
                <c:ptCount val="1"/>
                <c:pt idx="0">
                  <c:v>Technician B</c:v>
                </c:pt>
              </c:strCache>
            </c:strRef>
          </c:tx>
          <c:spPr>
            <a:ln w="25400" cap="rnd">
              <a:no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2a'!$D$2:$D$22</c:f>
              <c:numCache>
                <c:formatCode>General</c:formatCode>
                <c:ptCount val="21"/>
                <c:pt idx="1">
                  <c:v>1</c:v>
                </c:pt>
                <c:pt idx="2">
                  <c:v>2</c:v>
                </c:pt>
                <c:pt idx="3">
                  <c:v>2</c:v>
                </c:pt>
                <c:pt idx="4">
                  <c:v>2</c:v>
                </c:pt>
                <c:pt idx="5">
                  <c:v>3.5</c:v>
                </c:pt>
                <c:pt idx="6">
                  <c:v>1</c:v>
                </c:pt>
                <c:pt idx="7">
                  <c:v>1</c:v>
                </c:pt>
                <c:pt idx="8">
                  <c:v>1</c:v>
                </c:pt>
                <c:pt idx="9">
                  <c:v>6.5</c:v>
                </c:pt>
                <c:pt idx="10">
                  <c:v>1.5</c:v>
                </c:pt>
                <c:pt idx="11">
                  <c:v>1.5</c:v>
                </c:pt>
                <c:pt idx="12">
                  <c:v>1</c:v>
                </c:pt>
                <c:pt idx="13">
                  <c:v>1.5</c:v>
                </c:pt>
                <c:pt idx="14">
                  <c:v>1</c:v>
                </c:pt>
                <c:pt idx="15">
                  <c:v>2.5</c:v>
                </c:pt>
                <c:pt idx="16">
                  <c:v>8</c:v>
                </c:pt>
                <c:pt idx="17">
                  <c:v>1</c:v>
                </c:pt>
                <c:pt idx="18">
                  <c:v>1.2</c:v>
                </c:pt>
                <c:pt idx="19">
                  <c:v>5.5</c:v>
                </c:pt>
                <c:pt idx="20">
                  <c:v>1</c:v>
                </c:pt>
              </c:numCache>
            </c:numRef>
          </c:yVal>
          <c:smooth val="0"/>
          <c:extLst>
            <c:ext xmlns:c16="http://schemas.microsoft.com/office/drawing/2014/chart" uri="{C3380CC4-5D6E-409C-BE32-E72D297353CC}">
              <c16:uniqueId val="{00000001-7396-4369-918C-9D44324BCC6C}"/>
            </c:ext>
          </c:extLst>
        </c:ser>
        <c:ser>
          <c:idx val="2"/>
          <c:order val="2"/>
          <c:tx>
            <c:strRef>
              <c:f>'Task 2a'!$E$1</c:f>
              <c:strCache>
                <c:ptCount val="1"/>
                <c:pt idx="0">
                  <c:v>Technician C</c:v>
                </c:pt>
              </c:strCache>
            </c:strRef>
          </c:tx>
          <c:spPr>
            <a:ln w="25400" cap="rnd">
              <a:noFill/>
            </a:ln>
            <a:effectLst>
              <a:glow rad="139700">
                <a:schemeClr val="accent3">
                  <a:satMod val="175000"/>
                  <a:alpha val="14000"/>
                </a:schemeClr>
              </a:glow>
            </a:effectLst>
          </c:spPr>
          <c:marker>
            <c:symbol val="circle"/>
            <c:size val="3"/>
            <c:spPr>
              <a:solidFill>
                <a:schemeClr val="accent3">
                  <a:lumMod val="60000"/>
                  <a:lumOff val="40000"/>
                </a:schemeClr>
              </a:solidFill>
              <a:ln>
                <a:noFill/>
              </a:ln>
              <a:effectLst>
                <a:glow rad="63500">
                  <a:schemeClr val="accent3">
                    <a:satMod val="175000"/>
                    <a:alpha val="25000"/>
                  </a:schemeClr>
                </a:glow>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2a'!$E$2:$E$22</c:f>
              <c:numCache>
                <c:formatCode>General</c:formatCode>
                <c:ptCount val="21"/>
                <c:pt idx="1">
                  <c:v>1.4</c:v>
                </c:pt>
                <c:pt idx="2">
                  <c:v>2.5</c:v>
                </c:pt>
                <c:pt idx="3">
                  <c:v>1.6</c:v>
                </c:pt>
                <c:pt idx="4">
                  <c:v>1.6</c:v>
                </c:pt>
                <c:pt idx="5">
                  <c:v>3</c:v>
                </c:pt>
                <c:pt idx="6">
                  <c:v>1</c:v>
                </c:pt>
                <c:pt idx="7">
                  <c:v>0.7</c:v>
                </c:pt>
                <c:pt idx="8">
                  <c:v>0.9</c:v>
                </c:pt>
                <c:pt idx="9">
                  <c:v>6.2</c:v>
                </c:pt>
                <c:pt idx="10">
                  <c:v>1.4</c:v>
                </c:pt>
                <c:pt idx="11">
                  <c:v>1.7</c:v>
                </c:pt>
                <c:pt idx="12">
                  <c:v>1.3</c:v>
                </c:pt>
                <c:pt idx="13">
                  <c:v>1.6</c:v>
                </c:pt>
                <c:pt idx="14">
                  <c:v>1</c:v>
                </c:pt>
                <c:pt idx="15">
                  <c:v>2.1</c:v>
                </c:pt>
                <c:pt idx="16">
                  <c:v>7</c:v>
                </c:pt>
                <c:pt idx="17">
                  <c:v>0.8</c:v>
                </c:pt>
                <c:pt idx="18">
                  <c:v>0.8</c:v>
                </c:pt>
                <c:pt idx="19">
                  <c:v>4.9000000000000004</c:v>
                </c:pt>
                <c:pt idx="20">
                  <c:v>0.5</c:v>
                </c:pt>
              </c:numCache>
            </c:numRef>
          </c:yVal>
          <c:smooth val="0"/>
          <c:extLst>
            <c:ext xmlns:c16="http://schemas.microsoft.com/office/drawing/2014/chart" uri="{C3380CC4-5D6E-409C-BE32-E72D297353CC}">
              <c16:uniqueId val="{00000002-7396-4369-918C-9D44324BCC6C}"/>
            </c:ext>
          </c:extLst>
        </c:ser>
        <c:dLbls>
          <c:showLegendKey val="0"/>
          <c:showVal val="0"/>
          <c:showCatName val="0"/>
          <c:showSerName val="0"/>
          <c:showPercent val="0"/>
          <c:showBubbleSize val="0"/>
        </c:dLbls>
        <c:axId val="1651394895"/>
        <c:axId val="1651392815"/>
      </c:scatterChart>
      <c:valAx>
        <c:axId val="1651394895"/>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Measured value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651392815"/>
        <c:crosses val="autoZero"/>
        <c:crossBetween val="midCat"/>
      </c:valAx>
      <c:valAx>
        <c:axId val="1651392815"/>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Actual Size</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651394895"/>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barChart>
        <c:barDir val="bar"/>
        <c:grouping val="clustered"/>
        <c:varyColors val="0"/>
        <c:ser>
          <c:idx val="0"/>
          <c:order val="0"/>
          <c:tx>
            <c:v>Actual</c:v>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val>
            <c:numRef>
              <c:f>'Task 2b'!$B$3:$B$22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5F90-45AE-AF9E-AE9A408675A4}"/>
            </c:ext>
          </c:extLst>
        </c:ser>
        <c:dLbls>
          <c:dLblPos val="inEnd"/>
          <c:showLegendKey val="0"/>
          <c:showVal val="1"/>
          <c:showCatName val="0"/>
          <c:showSerName val="0"/>
          <c:showPercent val="0"/>
          <c:showBubbleSize val="0"/>
        </c:dLbls>
        <c:gapWidth val="65"/>
        <c:axId val="1730896863"/>
        <c:axId val="1730900191"/>
      </c:barChart>
      <c:catAx>
        <c:axId val="1730896863"/>
        <c:scaling>
          <c:orientation val="minMax"/>
        </c:scaling>
        <c:delete val="0"/>
        <c:axPos val="l"/>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1730900191"/>
        <c:crosses val="autoZero"/>
        <c:auto val="1"/>
        <c:lblAlgn val="ctr"/>
        <c:lblOffset val="100"/>
        <c:noMultiLvlLbl val="0"/>
      </c:catAx>
      <c:valAx>
        <c:axId val="1730900191"/>
        <c:scaling>
          <c:orientation val="minMax"/>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crossAx val="1730896863"/>
        <c:crosses val="autoZero"/>
        <c:crossBetween val="between"/>
      </c:valAx>
      <c:spPr>
        <a:noFill/>
        <a:ln>
          <a:noFill/>
        </a:ln>
        <a:effectLst/>
      </c:spPr>
    </c:plotArea>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0"/>
          <c:order val="0"/>
          <c:tx>
            <c:strRef>
              <c:f>'Task 2b'!$C$1</c:f>
              <c:strCache>
                <c:ptCount val="1"/>
                <c:pt idx="0">
                  <c:v>Technician A</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val>
            <c:numRef>
              <c:f>'Task 2b'!$C$2:$C$22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val>
          <c:extLst>
            <c:ext xmlns:c16="http://schemas.microsoft.com/office/drawing/2014/chart" uri="{C3380CC4-5D6E-409C-BE32-E72D297353CC}">
              <c16:uniqueId val="{00000000-E1BE-4300-8B9B-5C8E98A059DE}"/>
            </c:ext>
          </c:extLst>
        </c:ser>
        <c:dLbls>
          <c:showLegendKey val="0"/>
          <c:showVal val="0"/>
          <c:showCatName val="0"/>
          <c:showSerName val="0"/>
          <c:showPercent val="0"/>
          <c:showBubbleSize val="0"/>
        </c:dLbls>
        <c:gapWidth val="100"/>
        <c:overlap val="-24"/>
        <c:axId val="1791749967"/>
        <c:axId val="1791756623"/>
      </c:barChart>
      <c:catAx>
        <c:axId val="1791749967"/>
        <c:scaling>
          <c:orientation val="minMax"/>
        </c:scaling>
        <c:delete val="0"/>
        <c:axPos val="b"/>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91756623"/>
        <c:crosses val="autoZero"/>
        <c:auto val="1"/>
        <c:lblAlgn val="ctr"/>
        <c:lblOffset val="100"/>
        <c:noMultiLvlLbl val="0"/>
      </c:catAx>
      <c:valAx>
        <c:axId val="179175662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91749967"/>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Technician B</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accent1">
                          <a:lumMod val="60000"/>
                          <a:lumOff val="40000"/>
                        </a:schemeClr>
                      </a:solidFill>
                    </a:ln>
                    <a:effectLst/>
                  </c:spPr>
                </c15:leaderLines>
              </c:ext>
            </c:extLst>
          </c:dLbls>
          <c:yVal>
            <c:numRef>
              <c:f>'Task 2b'!$D$3:$D$22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0-1A7C-4C4C-A802-6077D64B73EA}"/>
            </c:ext>
          </c:extLst>
        </c:ser>
        <c:dLbls>
          <c:showLegendKey val="0"/>
          <c:showVal val="0"/>
          <c:showCatName val="0"/>
          <c:showSerName val="0"/>
          <c:showPercent val="0"/>
          <c:showBubbleSize val="0"/>
        </c:dLbls>
        <c:axId val="1786520303"/>
        <c:axId val="1786520719"/>
      </c:scatterChart>
      <c:valAx>
        <c:axId val="1786520303"/>
        <c:scaling>
          <c:orientation val="minMax"/>
        </c:scaling>
        <c:delete val="0"/>
        <c:axPos val="b"/>
        <c:majorGridlines>
          <c:spPr>
            <a:ln w="9525" cap="flat" cmpd="sng" algn="ctr">
              <a:solidFill>
                <a:schemeClr val="lt1">
                  <a:alpha val="25000"/>
                </a:schemeClr>
              </a:solidFill>
              <a:round/>
            </a:ln>
            <a:effectLst/>
          </c:spPr>
        </c:majorGridlines>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86520719"/>
        <c:crosses val="autoZero"/>
        <c:crossBetween val="midCat"/>
      </c:valAx>
      <c:valAx>
        <c:axId val="1786520719"/>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86520303"/>
        <c:crosses val="autoZero"/>
        <c:crossBetween val="midCat"/>
      </c:valAx>
      <c:spPr>
        <a:noFill/>
        <a:ln>
          <a:noFill/>
        </a:ln>
        <a:effectLst/>
      </c:spPr>
    </c:plotArea>
    <c:plotVisOnly val="1"/>
    <c:dispBlanksAs val="gap"/>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Technician C</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1-364A-41DE-A745-57D0469C423F}"/>
              </c:ext>
            </c:extLst>
          </c:dPt>
          <c:dPt>
            <c:idx val="1"/>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364A-41DE-A745-57D0469C423F}"/>
              </c:ext>
            </c:extLst>
          </c:dPt>
          <c:dPt>
            <c:idx val="2"/>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5-364A-41DE-A745-57D0469C423F}"/>
              </c:ext>
            </c:extLst>
          </c:dPt>
          <c:dPt>
            <c:idx val="3"/>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7-364A-41DE-A745-57D0469C423F}"/>
              </c:ext>
            </c:extLst>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9-364A-41DE-A745-57D0469C423F}"/>
              </c:ext>
            </c:extLst>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B-364A-41DE-A745-57D0469C423F}"/>
              </c:ext>
            </c:extLst>
          </c:dPt>
          <c:dPt>
            <c:idx val="6"/>
            <c:bubble3D val="0"/>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D-364A-41DE-A745-57D0469C423F}"/>
              </c:ext>
            </c:extLst>
          </c:dPt>
          <c:dPt>
            <c:idx val="7"/>
            <c:bubble3D val="0"/>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F-364A-41DE-A745-57D0469C423F}"/>
              </c:ext>
            </c:extLst>
          </c:dPt>
          <c:dPt>
            <c:idx val="8"/>
            <c:bubble3D val="0"/>
            <c:spPr>
              <a:gradFill rotWithShape="1">
                <a:gsLst>
                  <a:gs pos="0">
                    <a:schemeClr val="accent3">
                      <a:lumMod val="60000"/>
                      <a:satMod val="103000"/>
                      <a:lumMod val="102000"/>
                      <a:tint val="94000"/>
                    </a:schemeClr>
                  </a:gs>
                  <a:gs pos="50000">
                    <a:schemeClr val="accent3">
                      <a:lumMod val="60000"/>
                      <a:satMod val="110000"/>
                      <a:lumMod val="100000"/>
                      <a:shade val="100000"/>
                    </a:schemeClr>
                  </a:gs>
                  <a:gs pos="100000">
                    <a:schemeClr val="accent3">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1-364A-41DE-A745-57D0469C423F}"/>
              </c:ext>
            </c:extLst>
          </c:dPt>
          <c:dPt>
            <c:idx val="9"/>
            <c:bubble3D val="0"/>
            <c:spPr>
              <a:gradFill rotWithShape="1">
                <a:gsLst>
                  <a:gs pos="0">
                    <a:schemeClr val="accent4">
                      <a:lumMod val="60000"/>
                      <a:satMod val="103000"/>
                      <a:lumMod val="102000"/>
                      <a:tint val="94000"/>
                    </a:schemeClr>
                  </a:gs>
                  <a:gs pos="50000">
                    <a:schemeClr val="accent4">
                      <a:lumMod val="60000"/>
                      <a:satMod val="110000"/>
                      <a:lumMod val="100000"/>
                      <a:shade val="100000"/>
                    </a:schemeClr>
                  </a:gs>
                  <a:gs pos="100000">
                    <a:schemeClr val="accent4">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3-364A-41DE-A745-57D0469C423F}"/>
              </c:ext>
            </c:extLst>
          </c:dPt>
          <c:dPt>
            <c:idx val="10"/>
            <c:bubble3D val="0"/>
            <c:spPr>
              <a:gradFill rotWithShape="1">
                <a:gsLst>
                  <a:gs pos="0">
                    <a:schemeClr val="accent5">
                      <a:lumMod val="60000"/>
                      <a:satMod val="103000"/>
                      <a:lumMod val="102000"/>
                      <a:tint val="94000"/>
                    </a:schemeClr>
                  </a:gs>
                  <a:gs pos="50000">
                    <a:schemeClr val="accent5">
                      <a:lumMod val="60000"/>
                      <a:satMod val="110000"/>
                      <a:lumMod val="100000"/>
                      <a:shade val="100000"/>
                    </a:schemeClr>
                  </a:gs>
                  <a:gs pos="100000">
                    <a:schemeClr val="accent5">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5-364A-41DE-A745-57D0469C423F}"/>
              </c:ext>
            </c:extLst>
          </c:dPt>
          <c:dPt>
            <c:idx val="11"/>
            <c:bubble3D val="0"/>
            <c:spPr>
              <a:gradFill rotWithShape="1">
                <a:gsLst>
                  <a:gs pos="0">
                    <a:schemeClr val="accent6">
                      <a:lumMod val="60000"/>
                      <a:satMod val="103000"/>
                      <a:lumMod val="102000"/>
                      <a:tint val="94000"/>
                    </a:schemeClr>
                  </a:gs>
                  <a:gs pos="50000">
                    <a:schemeClr val="accent6">
                      <a:lumMod val="60000"/>
                      <a:satMod val="110000"/>
                      <a:lumMod val="100000"/>
                      <a:shade val="100000"/>
                    </a:schemeClr>
                  </a:gs>
                  <a:gs pos="100000">
                    <a:schemeClr val="accent6">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7-364A-41DE-A745-57D0469C423F}"/>
              </c:ext>
            </c:extLst>
          </c:dPt>
          <c:dPt>
            <c:idx val="12"/>
            <c:bubble3D val="0"/>
            <c:spPr>
              <a:gradFill rotWithShape="1">
                <a:gsLst>
                  <a:gs pos="0">
                    <a:schemeClr val="accent1">
                      <a:lumMod val="80000"/>
                      <a:lumOff val="20000"/>
                      <a:satMod val="103000"/>
                      <a:lumMod val="102000"/>
                      <a:tint val="94000"/>
                    </a:schemeClr>
                  </a:gs>
                  <a:gs pos="50000">
                    <a:schemeClr val="accent1">
                      <a:lumMod val="80000"/>
                      <a:lumOff val="20000"/>
                      <a:satMod val="110000"/>
                      <a:lumMod val="100000"/>
                      <a:shade val="100000"/>
                    </a:schemeClr>
                  </a:gs>
                  <a:gs pos="100000">
                    <a:schemeClr val="accent1">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9-364A-41DE-A745-57D0469C423F}"/>
              </c:ext>
            </c:extLst>
          </c:dPt>
          <c:dPt>
            <c:idx val="13"/>
            <c:bubble3D val="0"/>
            <c:spPr>
              <a:gradFill rotWithShape="1">
                <a:gsLst>
                  <a:gs pos="0">
                    <a:schemeClr val="accent2">
                      <a:lumMod val="80000"/>
                      <a:lumOff val="20000"/>
                      <a:satMod val="103000"/>
                      <a:lumMod val="102000"/>
                      <a:tint val="94000"/>
                    </a:schemeClr>
                  </a:gs>
                  <a:gs pos="50000">
                    <a:schemeClr val="accent2">
                      <a:lumMod val="80000"/>
                      <a:lumOff val="20000"/>
                      <a:satMod val="110000"/>
                      <a:lumMod val="100000"/>
                      <a:shade val="100000"/>
                    </a:schemeClr>
                  </a:gs>
                  <a:gs pos="100000">
                    <a:schemeClr val="accent2">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B-364A-41DE-A745-57D0469C423F}"/>
              </c:ext>
            </c:extLst>
          </c:dPt>
          <c:dPt>
            <c:idx val="14"/>
            <c:bubble3D val="0"/>
            <c:spPr>
              <a:gradFill rotWithShape="1">
                <a:gsLst>
                  <a:gs pos="0">
                    <a:schemeClr val="accent3">
                      <a:lumMod val="80000"/>
                      <a:lumOff val="20000"/>
                      <a:satMod val="103000"/>
                      <a:lumMod val="102000"/>
                      <a:tint val="94000"/>
                    </a:schemeClr>
                  </a:gs>
                  <a:gs pos="50000">
                    <a:schemeClr val="accent3">
                      <a:lumMod val="80000"/>
                      <a:lumOff val="20000"/>
                      <a:satMod val="110000"/>
                      <a:lumMod val="100000"/>
                      <a:shade val="100000"/>
                    </a:schemeClr>
                  </a:gs>
                  <a:gs pos="100000">
                    <a:schemeClr val="accent3">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D-364A-41DE-A745-57D0469C423F}"/>
              </c:ext>
            </c:extLst>
          </c:dPt>
          <c:dPt>
            <c:idx val="15"/>
            <c:bubble3D val="0"/>
            <c:spPr>
              <a:gradFill rotWithShape="1">
                <a:gsLst>
                  <a:gs pos="0">
                    <a:schemeClr val="accent4">
                      <a:lumMod val="80000"/>
                      <a:lumOff val="20000"/>
                      <a:satMod val="103000"/>
                      <a:lumMod val="102000"/>
                      <a:tint val="94000"/>
                    </a:schemeClr>
                  </a:gs>
                  <a:gs pos="50000">
                    <a:schemeClr val="accent4">
                      <a:lumMod val="80000"/>
                      <a:lumOff val="20000"/>
                      <a:satMod val="110000"/>
                      <a:lumMod val="100000"/>
                      <a:shade val="100000"/>
                    </a:schemeClr>
                  </a:gs>
                  <a:gs pos="100000">
                    <a:schemeClr val="accent4">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1F-364A-41DE-A745-57D0469C423F}"/>
              </c:ext>
            </c:extLst>
          </c:dPt>
          <c:dPt>
            <c:idx val="16"/>
            <c:bubble3D val="0"/>
            <c:spPr>
              <a:gradFill rotWithShape="1">
                <a:gsLst>
                  <a:gs pos="0">
                    <a:schemeClr val="accent5">
                      <a:lumMod val="80000"/>
                      <a:lumOff val="20000"/>
                      <a:satMod val="103000"/>
                      <a:lumMod val="102000"/>
                      <a:tint val="94000"/>
                    </a:schemeClr>
                  </a:gs>
                  <a:gs pos="50000">
                    <a:schemeClr val="accent5">
                      <a:lumMod val="80000"/>
                      <a:lumOff val="20000"/>
                      <a:satMod val="110000"/>
                      <a:lumMod val="100000"/>
                      <a:shade val="100000"/>
                    </a:schemeClr>
                  </a:gs>
                  <a:gs pos="100000">
                    <a:schemeClr val="accent5">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21-364A-41DE-A745-57D0469C423F}"/>
              </c:ext>
            </c:extLst>
          </c:dPt>
          <c:dPt>
            <c:idx val="17"/>
            <c:bubble3D val="0"/>
            <c:spPr>
              <a:gradFill rotWithShape="1">
                <a:gsLst>
                  <a:gs pos="0">
                    <a:schemeClr val="accent6">
                      <a:lumMod val="80000"/>
                      <a:lumOff val="20000"/>
                      <a:satMod val="103000"/>
                      <a:lumMod val="102000"/>
                      <a:tint val="94000"/>
                    </a:schemeClr>
                  </a:gs>
                  <a:gs pos="50000">
                    <a:schemeClr val="accent6">
                      <a:lumMod val="80000"/>
                      <a:lumOff val="20000"/>
                      <a:satMod val="110000"/>
                      <a:lumMod val="100000"/>
                      <a:shade val="100000"/>
                    </a:schemeClr>
                  </a:gs>
                  <a:gs pos="100000">
                    <a:schemeClr val="accent6">
                      <a:lumMod val="80000"/>
                      <a:lumOff val="2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23-364A-41DE-A745-57D0469C423F}"/>
              </c:ext>
            </c:extLst>
          </c:dPt>
          <c:dPt>
            <c:idx val="18"/>
            <c:bubble3D val="0"/>
            <c:spPr>
              <a:gradFill rotWithShape="1">
                <a:gsLst>
                  <a:gs pos="0">
                    <a:schemeClr val="accent1">
                      <a:lumMod val="80000"/>
                      <a:satMod val="103000"/>
                      <a:lumMod val="102000"/>
                      <a:tint val="94000"/>
                    </a:schemeClr>
                  </a:gs>
                  <a:gs pos="50000">
                    <a:schemeClr val="accent1">
                      <a:lumMod val="80000"/>
                      <a:satMod val="110000"/>
                      <a:lumMod val="100000"/>
                      <a:shade val="100000"/>
                    </a:schemeClr>
                  </a:gs>
                  <a:gs pos="100000">
                    <a:schemeClr val="accent1">
                      <a:lumMod val="8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25-364A-41DE-A745-57D0469C423F}"/>
              </c:ext>
            </c:extLst>
          </c:dPt>
          <c:dPt>
            <c:idx val="19"/>
            <c:bubble3D val="0"/>
            <c:spPr>
              <a:gradFill rotWithShape="1">
                <a:gsLst>
                  <a:gs pos="0">
                    <a:schemeClr val="accent2">
                      <a:lumMod val="80000"/>
                      <a:satMod val="103000"/>
                      <a:lumMod val="102000"/>
                      <a:tint val="94000"/>
                    </a:schemeClr>
                  </a:gs>
                  <a:gs pos="50000">
                    <a:schemeClr val="accent2">
                      <a:lumMod val="80000"/>
                      <a:satMod val="110000"/>
                      <a:lumMod val="100000"/>
                      <a:shade val="100000"/>
                    </a:schemeClr>
                  </a:gs>
                  <a:gs pos="100000">
                    <a:schemeClr val="accent2">
                      <a:lumMod val="80000"/>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27-364A-41DE-A745-57D0469C423F}"/>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showLegendKey val="0"/>
            <c:showVal val="1"/>
            <c:showCatName val="0"/>
            <c:showSerName val="0"/>
            <c:showPercent val="0"/>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val>
            <c:numRef>
              <c:f>'Task 2b'!$E$3:$E$22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28-364A-41DE-A745-57D0469C423F}"/>
            </c:ext>
          </c:extLst>
        </c:ser>
        <c:dLbls>
          <c:showLegendKey val="0"/>
          <c:showVal val="0"/>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2">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50">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tx1"/>
    </cs:fontRef>
    <cs:spPr>
      <a:ln w="9525" cap="rnd">
        <a:solidFill>
          <a:schemeClr val="phClr">
            <a:alpha val="50000"/>
          </a:scheme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15000"/>
            <a:lumOff val="8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spPr>
      <a:ln w="9525" cap="flat" cmpd="sng" algn="ctr">
        <a:solidFill>
          <a:schemeClr val="dk1">
            <a:lumMod val="15000"/>
            <a:lumOff val="85000"/>
            <a:alpha val="54000"/>
          </a:schemeClr>
        </a:solidFill>
        <a:round/>
      </a:ln>
    </cs:spPr>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5.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1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8.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6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3.xml.rels><?xml version="1.0" encoding="UTF-8" standalone="yes"?>
<Relationships xmlns="http://schemas.openxmlformats.org/package/2006/relationships"><Relationship Id="rId1" Type="http://schemas.openxmlformats.org/officeDocument/2006/relationships/chart" Target="../charts/chart1.xml" /></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 /><Relationship Id="rId2" Type="http://schemas.openxmlformats.org/officeDocument/2006/relationships/chart" Target="../charts/chart3.xml" /><Relationship Id="rId1" Type="http://schemas.openxmlformats.org/officeDocument/2006/relationships/chart" Target="../charts/chart2.xml" /><Relationship Id="rId4" Type="http://schemas.openxmlformats.org/officeDocument/2006/relationships/chart" Target="../charts/chart5.xml" /></Relationships>
</file>

<file path=xl/drawings/_rels/drawing5.xml.rels><?xml version="1.0" encoding="UTF-8" standalone="yes"?>
<Relationships xmlns="http://schemas.openxmlformats.org/package/2006/relationships"><Relationship Id="rId3" Type="http://schemas.openxmlformats.org/officeDocument/2006/relationships/chart" Target="../charts/chart8.xml" /><Relationship Id="rId2" Type="http://schemas.openxmlformats.org/officeDocument/2006/relationships/chart" Target="../charts/chart7.xml" /><Relationship Id="rId1" Type="http://schemas.openxmlformats.org/officeDocument/2006/relationships/chart" Target="../charts/chart6.xml" /><Relationship Id="rId4" Type="http://schemas.openxmlformats.org/officeDocument/2006/relationships/chart" Target="../charts/chart9.xml" /></Relationships>
</file>

<file path=xl/drawings/drawing1.xml><?xml version="1.0" encoding="utf-8"?>
<xdr:wsDr xmlns:xdr="http://schemas.openxmlformats.org/drawingml/2006/spreadsheetDrawing" xmlns:a="http://schemas.openxmlformats.org/drawingml/2006/main">
  <xdr:twoCellAnchor>
    <xdr:from>
      <xdr:col>0</xdr:col>
      <xdr:colOff>85725</xdr:colOff>
      <xdr:row>13</xdr:row>
      <xdr:rowOff>85725</xdr:rowOff>
    </xdr:from>
    <xdr:to>
      <xdr:col>3</xdr:col>
      <xdr:colOff>466725</xdr:colOff>
      <xdr:row>21</xdr:row>
      <xdr:rowOff>95250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85725" y="2590800"/>
          <a:ext cx="2552700" cy="1533525"/>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The</a:t>
          </a:r>
          <a:r>
            <a:rPr lang="en-US" sz="1100" baseline="0"/>
            <a:t> above working shows the calculation of acceleration(a) and time taken(t) from the given values of final velocity(v) i.e., 66.66 m/s, initial velocity(u) i.e., 0.00 m/s and distance(s) i.e., 400 m. Thus, the resulting acceleration comes to 5.55 m/s</a:t>
          </a:r>
          <a:r>
            <a:rPr lang="en-US" sz="1100" baseline="30000"/>
            <a:t>2</a:t>
          </a:r>
          <a:r>
            <a:rPr lang="en-US" sz="1100" baseline="0"/>
            <a:t> and resulting time taken comes to 12 seconds.</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31</xdr:row>
      <xdr:rowOff>9525</xdr:rowOff>
    </xdr:from>
    <xdr:to>
      <xdr:col>11</xdr:col>
      <xdr:colOff>1028700</xdr:colOff>
      <xdr:row>34</xdr:row>
      <xdr:rowOff>104775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838325" y="6705600"/>
          <a:ext cx="10458450" cy="66675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The</a:t>
          </a:r>
          <a:r>
            <a:rPr lang="en-US" sz="1100" baseline="0"/>
            <a:t> above calculation involves calculation of distance required for the race car to reach v of 240 km/h ranging the value of acceleration from 1 </a:t>
          </a:r>
          <a:r>
            <a:rPr lang="en-US" sz="1100" baseline="0">
              <a:solidFill>
                <a:schemeClr val="dk1"/>
              </a:solidFill>
              <a:effectLst/>
              <a:latin typeface="+mn-lt"/>
              <a:ea typeface="+mn-ea"/>
              <a:cs typeface="+mn-cs"/>
            </a:rPr>
            <a:t>m/s</a:t>
          </a:r>
          <a:r>
            <a:rPr lang="en-US" sz="1100" baseline="30000">
              <a:solidFill>
                <a:schemeClr val="dk1"/>
              </a:solidFill>
              <a:effectLst/>
              <a:latin typeface="+mn-lt"/>
              <a:ea typeface="+mn-ea"/>
              <a:cs typeface="+mn-cs"/>
            </a:rPr>
            <a:t>2</a:t>
          </a:r>
          <a:r>
            <a:rPr lang="en-US" sz="1100" baseline="0">
              <a:solidFill>
                <a:schemeClr val="dk1"/>
              </a:solidFill>
              <a:effectLst/>
              <a:latin typeface="+mn-lt"/>
              <a:ea typeface="+mn-ea"/>
              <a:cs typeface="+mn-cs"/>
            </a:rPr>
            <a:t> to 10 m/s</a:t>
          </a:r>
          <a:r>
            <a:rPr lang="en-US" sz="1100" baseline="30000">
              <a:solidFill>
                <a:schemeClr val="dk1"/>
              </a:solidFill>
              <a:effectLst/>
              <a:latin typeface="+mn-lt"/>
              <a:ea typeface="+mn-ea"/>
              <a:cs typeface="+mn-cs"/>
            </a:rPr>
            <a:t>2</a:t>
          </a:r>
          <a:r>
            <a:rPr lang="en-US" sz="1100" baseline="0">
              <a:solidFill>
                <a:schemeClr val="dk1"/>
              </a:solidFill>
              <a:effectLst/>
              <a:latin typeface="+mn-lt"/>
              <a:ea typeface="+mn-ea"/>
              <a:cs typeface="+mn-cs"/>
            </a:rPr>
            <a:t>. Similarly, the time taken has been calculated using these values of acceleration from 1 m/s</a:t>
          </a:r>
          <a:r>
            <a:rPr lang="en-US" sz="1100" baseline="30000">
              <a:solidFill>
                <a:schemeClr val="dk1"/>
              </a:solidFill>
              <a:effectLst/>
              <a:latin typeface="+mn-lt"/>
              <a:ea typeface="+mn-ea"/>
              <a:cs typeface="+mn-cs"/>
            </a:rPr>
            <a:t>2</a:t>
          </a:r>
          <a:r>
            <a:rPr lang="en-US" sz="1100" baseline="0">
              <a:solidFill>
                <a:schemeClr val="dk1"/>
              </a:solidFill>
              <a:effectLst/>
              <a:latin typeface="+mn-lt"/>
              <a:ea typeface="+mn-ea"/>
              <a:cs typeface="+mn-cs"/>
            </a:rPr>
            <a:t> to 10 m/s</a:t>
          </a:r>
          <a:r>
            <a:rPr lang="en-US" sz="1100" baseline="30000">
              <a:solidFill>
                <a:schemeClr val="dk1"/>
              </a:solidFill>
              <a:effectLst/>
              <a:latin typeface="+mn-lt"/>
              <a:ea typeface="+mn-ea"/>
              <a:cs typeface="+mn-cs"/>
            </a:rPr>
            <a:t>2</a:t>
          </a:r>
          <a:r>
            <a:rPr lang="en-US" sz="1100" baseline="0">
              <a:solidFill>
                <a:schemeClr val="dk1"/>
              </a:solidFill>
              <a:effectLst/>
              <a:latin typeface="+mn-lt"/>
              <a:ea typeface="+mn-ea"/>
              <a:cs typeface="+mn-cs"/>
            </a:rPr>
            <a:t>. Then, the IF and AND conditional statements has been used along with tool of conditional formatting for returning the messages required about winning or losing the race with appropriate colours. </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523874</xdr:colOff>
      <xdr:row>33</xdr:row>
      <xdr:rowOff>190499</xdr:rowOff>
    </xdr:from>
    <xdr:to>
      <xdr:col>6</xdr:col>
      <xdr:colOff>9524</xdr:colOff>
      <xdr:row>49</xdr:row>
      <xdr:rowOff>161924</xdr:rowOff>
    </xdr:to>
    <xdr:graphicFrame macro="">
      <xdr:nvGraphicFramePr>
        <xdr:cNvPr id="3" name="Chart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523875</xdr:colOff>
      <xdr:row>30</xdr:row>
      <xdr:rowOff>104776</xdr:rowOff>
    </xdr:from>
    <xdr:to>
      <xdr:col>5</xdr:col>
      <xdr:colOff>1038225</xdr:colOff>
      <xdr:row>33</xdr:row>
      <xdr:rowOff>47626</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523875" y="5848351"/>
          <a:ext cx="5495925" cy="514350"/>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a:t>
          </a:r>
          <a:r>
            <a:rPr lang="en-US" sz="1100" baseline="0"/>
            <a:t> worksheet contains the resultant velocity - time graph along with the required chart title, data labels and axis labels.</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28575</xdr:colOff>
      <xdr:row>0</xdr:row>
      <xdr:rowOff>142875</xdr:rowOff>
    </xdr:from>
    <xdr:to>
      <xdr:col>21</xdr:col>
      <xdr:colOff>333375</xdr:colOff>
      <xdr:row>13</xdr:row>
      <xdr:rowOff>180975</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590550</xdr:colOff>
      <xdr:row>19</xdr:row>
      <xdr:rowOff>66675</xdr:rowOff>
    </xdr:from>
    <xdr:to>
      <xdr:col>13</xdr:col>
      <xdr:colOff>285750</xdr:colOff>
      <xdr:row>30</xdr:row>
      <xdr:rowOff>180975</xdr:rowOff>
    </xdr:to>
    <xdr:graphicFrame macro="">
      <xdr:nvGraphicFramePr>
        <xdr:cNvPr id="3" name="Chart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38100</xdr:colOff>
      <xdr:row>19</xdr:row>
      <xdr:rowOff>66675</xdr:rowOff>
    </xdr:from>
    <xdr:to>
      <xdr:col>21</xdr:col>
      <xdr:colOff>342900</xdr:colOff>
      <xdr:row>30</xdr:row>
      <xdr:rowOff>180975</xdr:rowOff>
    </xdr:to>
    <xdr:graphicFrame macro="">
      <xdr:nvGraphicFramePr>
        <xdr:cNvPr id="4" name="Chart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9525</xdr:colOff>
      <xdr:row>0</xdr:row>
      <xdr:rowOff>114300</xdr:rowOff>
    </xdr:from>
    <xdr:to>
      <xdr:col>13</xdr:col>
      <xdr:colOff>314325</xdr:colOff>
      <xdr:row>13</xdr:row>
      <xdr:rowOff>152400</xdr:rowOff>
    </xdr:to>
    <xdr:graphicFrame macro="">
      <xdr:nvGraphicFramePr>
        <xdr:cNvPr id="5" name="Chart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590550</xdr:colOff>
      <xdr:row>14</xdr:row>
      <xdr:rowOff>161925</xdr:rowOff>
    </xdr:from>
    <xdr:to>
      <xdr:col>13</xdr:col>
      <xdr:colOff>314325</xdr:colOff>
      <xdr:row>17</xdr:row>
      <xdr:rowOff>201706</xdr:rowOff>
    </xdr:to>
    <xdr:sp macro="" textlink="">
      <xdr:nvSpPr>
        <xdr:cNvPr id="6" name="TextBox 5">
          <a:extLst>
            <a:ext uri="{FF2B5EF4-FFF2-40B4-BE49-F238E27FC236}">
              <a16:creationId xmlns:a16="http://schemas.microsoft.com/office/drawing/2014/main" id="{00000000-0008-0000-0300-000006000000}"/>
            </a:ext>
          </a:extLst>
        </xdr:cNvPr>
        <xdr:cNvSpPr txBox="1"/>
      </xdr:nvSpPr>
      <xdr:spPr>
        <a:xfrm>
          <a:off x="4658285" y="3120278"/>
          <a:ext cx="4564716" cy="678516"/>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The</a:t>
          </a:r>
          <a:r>
            <a:rPr lang="en-US" sz="1100" baseline="0"/>
            <a:t> above graphical presentation shows the comparison between the measured value of 3 technicians. Thus, the data above pertains to thickness value of 20 material samples with the actual size of these 20 samples.</a:t>
          </a:r>
          <a:endParaRPr lang="en-US" sz="1100"/>
        </a:p>
      </xdr:txBody>
    </xdr:sp>
    <xdr:clientData/>
  </xdr:twoCellAnchor>
  <xdr:twoCellAnchor>
    <xdr:from>
      <xdr:col>14</xdr:col>
      <xdr:colOff>142875</xdr:colOff>
      <xdr:row>15</xdr:row>
      <xdr:rowOff>1</xdr:rowOff>
    </xdr:from>
    <xdr:to>
      <xdr:col>21</xdr:col>
      <xdr:colOff>266700</xdr:colOff>
      <xdr:row>17</xdr:row>
      <xdr:rowOff>112060</xdr:rowOff>
    </xdr:to>
    <xdr:sp macro="" textlink="">
      <xdr:nvSpPr>
        <xdr:cNvPr id="7" name="TextBox 6">
          <a:extLst>
            <a:ext uri="{FF2B5EF4-FFF2-40B4-BE49-F238E27FC236}">
              <a16:creationId xmlns:a16="http://schemas.microsoft.com/office/drawing/2014/main" id="{00000000-0008-0000-0300-000007000000}"/>
            </a:ext>
          </a:extLst>
        </xdr:cNvPr>
        <xdr:cNvSpPr txBox="1"/>
      </xdr:nvSpPr>
      <xdr:spPr>
        <a:xfrm>
          <a:off x="9656669" y="3171266"/>
          <a:ext cx="4359649" cy="537882"/>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The above chart</a:t>
          </a:r>
          <a:r>
            <a:rPr lang="en-US" sz="1100" baseline="0"/>
            <a:t> represents the comparison between the measured value of 20 samples of material with there actual sizes of technician A.</a:t>
          </a:r>
          <a:endParaRPr lang="en-US" sz="1100"/>
        </a:p>
      </xdr:txBody>
    </xdr:sp>
    <xdr:clientData/>
  </xdr:twoCellAnchor>
  <xdr:twoCellAnchor>
    <xdr:from>
      <xdr:col>5</xdr:col>
      <xdr:colOff>590550</xdr:colOff>
      <xdr:row>32</xdr:row>
      <xdr:rowOff>38101</xdr:rowOff>
    </xdr:from>
    <xdr:to>
      <xdr:col>13</xdr:col>
      <xdr:colOff>314325</xdr:colOff>
      <xdr:row>34</xdr:row>
      <xdr:rowOff>179294</xdr:rowOff>
    </xdr:to>
    <xdr:sp macro="" textlink="">
      <xdr:nvSpPr>
        <xdr:cNvPr id="8" name="TextBox 7">
          <a:extLst>
            <a:ext uri="{FF2B5EF4-FFF2-40B4-BE49-F238E27FC236}">
              <a16:creationId xmlns:a16="http://schemas.microsoft.com/office/drawing/2014/main" id="{00000000-0008-0000-0300-000008000000}"/>
            </a:ext>
          </a:extLst>
        </xdr:cNvPr>
        <xdr:cNvSpPr txBox="1"/>
      </xdr:nvSpPr>
      <xdr:spPr>
        <a:xfrm>
          <a:off x="4658285" y="6694395"/>
          <a:ext cx="4564716" cy="522193"/>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above graph</a:t>
          </a:r>
          <a:r>
            <a:rPr lang="en-US" sz="1100" baseline="0">
              <a:solidFill>
                <a:schemeClr val="dk1"/>
              </a:solidFill>
              <a:effectLst/>
              <a:latin typeface="+mn-lt"/>
              <a:ea typeface="+mn-ea"/>
              <a:cs typeface="+mn-cs"/>
            </a:rPr>
            <a:t> shows the comparison between the measured value of 20 samples of material with there actual sizes of technician B.</a:t>
          </a:r>
          <a:endParaRPr lang="en-US">
            <a:effectLst/>
          </a:endParaRPr>
        </a:p>
        <a:p>
          <a:endParaRPr lang="en-US" sz="1100"/>
        </a:p>
      </xdr:txBody>
    </xdr:sp>
    <xdr:clientData/>
  </xdr:twoCellAnchor>
  <xdr:twoCellAnchor>
    <xdr:from>
      <xdr:col>14</xdr:col>
      <xdr:colOff>57150</xdr:colOff>
      <xdr:row>31</xdr:row>
      <xdr:rowOff>152400</xdr:rowOff>
    </xdr:from>
    <xdr:to>
      <xdr:col>21</xdr:col>
      <xdr:colOff>371475</xdr:colOff>
      <xdr:row>34</xdr:row>
      <xdr:rowOff>123825</xdr:rowOff>
    </xdr:to>
    <xdr:sp macro="" textlink="">
      <xdr:nvSpPr>
        <xdr:cNvPr id="9" name="TextBox 8">
          <a:extLst>
            <a:ext uri="{FF2B5EF4-FFF2-40B4-BE49-F238E27FC236}">
              <a16:creationId xmlns:a16="http://schemas.microsoft.com/office/drawing/2014/main" id="{00000000-0008-0000-0300-000009000000}"/>
            </a:ext>
          </a:extLst>
        </xdr:cNvPr>
        <xdr:cNvSpPr txBox="1"/>
      </xdr:nvSpPr>
      <xdr:spPr>
        <a:xfrm>
          <a:off x="9629775" y="6534150"/>
          <a:ext cx="4581525" cy="542925"/>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above chart</a:t>
          </a:r>
          <a:r>
            <a:rPr lang="en-US" sz="1100" baseline="0">
              <a:solidFill>
                <a:schemeClr val="dk1"/>
              </a:solidFill>
              <a:effectLst/>
              <a:latin typeface="+mn-lt"/>
              <a:ea typeface="+mn-ea"/>
              <a:cs typeface="+mn-cs"/>
            </a:rPr>
            <a:t> shows the comparison between the measured value of 20 samples of material with there actual sizes of technician C.</a:t>
          </a:r>
          <a:endParaRPr lang="en-US">
            <a:effectLst/>
          </a:endParaRPr>
        </a:p>
        <a:p>
          <a:pPr algn="l"/>
          <a:endParaRPr lang="en-US" sz="1100"/>
        </a:p>
      </xdr:txBody>
    </xdr:sp>
    <xdr:clientData/>
  </xdr:twoCellAnchor>
  <xdr:twoCellAnchor>
    <xdr:from>
      <xdr:col>0</xdr:col>
      <xdr:colOff>85725</xdr:colOff>
      <xdr:row>29</xdr:row>
      <xdr:rowOff>123825</xdr:rowOff>
    </xdr:from>
    <xdr:to>
      <xdr:col>5</xdr:col>
      <xdr:colOff>495300</xdr:colOff>
      <xdr:row>62</xdr:row>
      <xdr:rowOff>171450</xdr:rowOff>
    </xdr:to>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85725" y="6324600"/>
          <a:ext cx="4495800" cy="6334125"/>
        </a:xfrm>
        <a:prstGeom prst="rect">
          <a:avLst/>
        </a:prstGeom>
        <a:solidFill>
          <a:schemeClr val="lt1"/>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1.</a:t>
          </a:r>
        </a:p>
        <a:p>
          <a:pPr algn="just"/>
          <a:r>
            <a:rPr lang="en-US" sz="1100"/>
            <a:t>Based on the</a:t>
          </a:r>
          <a:r>
            <a:rPr lang="en-US" sz="1100" baseline="0"/>
            <a:t> above detailed calculations of mean and range, it is very evident that the Technician A had best performance. This can be proven by the average actual size of 20 samples which comes to 1.79. While, the difference between the maximum and minimum of actual size of material samples comes to 7.25. The mean and the range of the measured value of material samples made by Technician A is 1.97 and 5.5 respectively. The mean value  is closer to the mean of the actual size. Hence, technician A is the best performer. The evaluation of the sizing accuracy of Technician A is most efficient.</a:t>
          </a:r>
        </a:p>
        <a:p>
          <a:pPr algn="just"/>
          <a:endParaRPr lang="en-US" sz="1100" baseline="0"/>
        </a:p>
        <a:p>
          <a:pPr algn="just"/>
          <a:r>
            <a:rPr lang="en-US" sz="1100" baseline="0"/>
            <a:t>2.</a:t>
          </a:r>
        </a:p>
        <a:p>
          <a:pPr algn="just"/>
          <a:r>
            <a:rPr lang="en-US" sz="1100" baseline="0"/>
            <a:t>Based on the analysis and observation of the mean and range values above, it is clear that the technician B is the worst performer. Reason being mean value and range of actual size is 1.79 and 7.25 respectively. While, the mean value and range of the measured value of 20 material samples by Technician B is 2.27. Since the mean value of technicial B is farthest from the mean value of actual size, he is the worst performer.</a:t>
          </a:r>
        </a:p>
        <a:p>
          <a:pPr algn="just"/>
          <a:endParaRPr lang="en-US" sz="1100" baseline="0"/>
        </a:p>
        <a:p>
          <a:pPr algn="just"/>
          <a:endParaRPr lang="en-US" sz="1100" baseline="0"/>
        </a:p>
        <a:p>
          <a:pPr algn="just"/>
          <a:r>
            <a:rPr lang="en-US" sz="1100" baseline="0"/>
            <a:t>3.</a:t>
          </a:r>
        </a:p>
        <a:p>
          <a:pPr algn="just"/>
          <a:r>
            <a:rPr lang="en-US" sz="1100" baseline="0"/>
            <a:t>Similarities between the technicians:</a:t>
          </a:r>
        </a:p>
        <a:p>
          <a:pPr algn="just"/>
          <a:r>
            <a:rPr lang="en-US" sz="1100" baseline="0"/>
            <a:t>All the technicians has taken total of 20 samples for measuring the size of material.</a:t>
          </a:r>
        </a:p>
        <a:p>
          <a:pPr algn="just"/>
          <a:r>
            <a:rPr lang="en-US" sz="1100" baseline="0"/>
            <a:t>The difference between the minimum value and maximum value of the sample materials in the context of all the technicians is below the range of the actual size.</a:t>
          </a:r>
        </a:p>
        <a:p>
          <a:pPr algn="just"/>
          <a:endParaRPr lang="en-US" sz="1100" baseline="0"/>
        </a:p>
        <a:p>
          <a:pPr algn="just"/>
          <a:r>
            <a:rPr lang="en-US" sz="1100" baseline="0"/>
            <a:t>Dissimilarities between the technicians:</a:t>
          </a:r>
        </a:p>
        <a:p>
          <a:pPr algn="just"/>
          <a:r>
            <a:rPr lang="en-US" sz="1100"/>
            <a:t>One of the major dissimilarity</a:t>
          </a:r>
          <a:r>
            <a:rPr lang="en-US" sz="1100" baseline="0"/>
            <a:t> between all the technicians is that mean value of measured sample size of technician A is below the actual size and for remaining both the technicians, this mean value of measured sample is above the actual size. The reason being, technician A had measured low thickness while technician B and C measured the large thickness.</a:t>
          </a: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400050</xdr:colOff>
      <xdr:row>1</xdr:row>
      <xdr:rowOff>0</xdr:rowOff>
    </xdr:from>
    <xdr:to>
      <xdr:col>12</xdr:col>
      <xdr:colOff>295275</xdr:colOff>
      <xdr:row>16</xdr:row>
      <xdr:rowOff>123825</xdr:rowOff>
    </xdr:to>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0</xdr:colOff>
      <xdr:row>1</xdr:row>
      <xdr:rowOff>9524</xdr:rowOff>
    </xdr:from>
    <xdr:to>
      <xdr:col>20</xdr:col>
      <xdr:colOff>304800</xdr:colOff>
      <xdr:row>16</xdr:row>
      <xdr:rowOff>104774</xdr:rowOff>
    </xdr:to>
    <xdr:graphicFrame macro="">
      <xdr:nvGraphicFramePr>
        <xdr:cNvPr id="3" name="Chart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409575</xdr:colOff>
      <xdr:row>18</xdr:row>
      <xdr:rowOff>85725</xdr:rowOff>
    </xdr:from>
    <xdr:to>
      <xdr:col>12</xdr:col>
      <xdr:colOff>323850</xdr:colOff>
      <xdr:row>32</xdr:row>
      <xdr:rowOff>66675</xdr:rowOff>
    </xdr:to>
    <xdr:graphicFrame macro="">
      <xdr:nvGraphicFramePr>
        <xdr:cNvPr id="4" name="Chart 3">
          <a:extLst>
            <a:ext uri="{FF2B5EF4-FFF2-40B4-BE49-F238E27FC236}">
              <a16:creationId xmlns:a16="http://schemas.microsoft.com/office/drawing/2014/main" id="{00000000-0008-0000-0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28575</xdr:colOff>
      <xdr:row>18</xdr:row>
      <xdr:rowOff>85725</xdr:rowOff>
    </xdr:from>
    <xdr:to>
      <xdr:col>20</xdr:col>
      <xdr:colOff>333375</xdr:colOff>
      <xdr:row>32</xdr:row>
      <xdr:rowOff>66675</xdr:rowOff>
    </xdr:to>
    <xdr:graphicFrame macro="">
      <xdr:nvGraphicFramePr>
        <xdr:cNvPr id="5" name="Chart 4">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1.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2.bin" /></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 /></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3"/>
  <sheetViews>
    <sheetView workbookViewId="0">
      <selection activeCell="H13" sqref="H13"/>
    </sheetView>
  </sheetViews>
  <sheetFormatPr defaultRowHeight="15" x14ac:dyDescent="0.2"/>
  <cols>
    <col min="1" max="1" width="16.94921875" bestFit="1" customWidth="1"/>
    <col min="2" max="2" width="9.953125" bestFit="1" customWidth="1"/>
    <col min="3" max="3" width="5.51171875" bestFit="1" customWidth="1"/>
    <col min="4" max="4" width="8.203125" bestFit="1" customWidth="1"/>
  </cols>
  <sheetData>
    <row r="1" spans="1:4" x14ac:dyDescent="0.2">
      <c r="A1" s="4" t="s">
        <v>0</v>
      </c>
      <c r="B1" s="4" t="s">
        <v>1</v>
      </c>
    </row>
    <row r="2" spans="1:4" x14ac:dyDescent="0.2">
      <c r="A2" s="1" t="s">
        <v>2</v>
      </c>
      <c r="B2" s="1">
        <v>66.66</v>
      </c>
    </row>
    <row r="3" spans="1:4" x14ac:dyDescent="0.2">
      <c r="A3" s="1" t="s">
        <v>7</v>
      </c>
      <c r="B3" s="5">
        <f>+B2^2</f>
        <v>4443.5555999999997</v>
      </c>
    </row>
    <row r="4" spans="1:4" x14ac:dyDescent="0.2">
      <c r="A4" s="1" t="s">
        <v>3</v>
      </c>
      <c r="B4" s="1">
        <v>0</v>
      </c>
    </row>
    <row r="5" spans="1:4" x14ac:dyDescent="0.2">
      <c r="A5" s="1" t="s">
        <v>8</v>
      </c>
      <c r="B5" s="1">
        <f>+B4^2</f>
        <v>0</v>
      </c>
    </row>
    <row r="6" spans="1:4" x14ac:dyDescent="0.2">
      <c r="A6" s="1" t="s">
        <v>4</v>
      </c>
      <c r="B6" s="1">
        <v>400</v>
      </c>
    </row>
    <row r="7" spans="1:4" x14ac:dyDescent="0.2">
      <c r="A7" s="1" t="s">
        <v>9</v>
      </c>
      <c r="B7" s="5">
        <f>+B3-B5</f>
        <v>4443.5555999999997</v>
      </c>
    </row>
    <row r="9" spans="1:4" ht="17.25" x14ac:dyDescent="0.2">
      <c r="A9" t="s">
        <v>5</v>
      </c>
      <c r="B9" s="2" t="s">
        <v>9</v>
      </c>
      <c r="C9" s="3">
        <f>+B7/(2*B6)</f>
        <v>5.5544444999999998</v>
      </c>
      <c r="D9" t="s">
        <v>18</v>
      </c>
    </row>
    <row r="10" spans="1:4" x14ac:dyDescent="0.2">
      <c r="B10" s="1" t="s">
        <v>10</v>
      </c>
    </row>
    <row r="12" spans="1:4" x14ac:dyDescent="0.2">
      <c r="A12" t="s">
        <v>6</v>
      </c>
      <c r="B12" s="2" t="s">
        <v>11</v>
      </c>
      <c r="C12" s="3">
        <f>+(B2-B5)/C9</f>
        <v>12.001200120012001</v>
      </c>
      <c r="D12" t="s">
        <v>13</v>
      </c>
    </row>
    <row r="13" spans="1:4" x14ac:dyDescent="0.2">
      <c r="B13" s="1" t="s">
        <v>12</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0"/>
  <sheetViews>
    <sheetView topLeftCell="A19" workbookViewId="0">
      <selection activeCell="A24" sqref="A24:B24"/>
    </sheetView>
  </sheetViews>
  <sheetFormatPr defaultRowHeight="15" x14ac:dyDescent="0.2"/>
  <cols>
    <col min="1" max="1" width="19.7734375" bestFit="1" customWidth="1"/>
    <col min="2" max="2" width="7.80078125" bestFit="1" customWidth="1"/>
    <col min="3" max="12" width="15.73828125" customWidth="1"/>
  </cols>
  <sheetData>
    <row r="1" spans="1:12" x14ac:dyDescent="0.2">
      <c r="A1" s="4" t="s">
        <v>0</v>
      </c>
      <c r="B1" s="4" t="s">
        <v>1</v>
      </c>
    </row>
    <row r="2" spans="1:12" x14ac:dyDescent="0.2">
      <c r="A2" s="1" t="s">
        <v>2</v>
      </c>
      <c r="B2" s="1">
        <v>66.66</v>
      </c>
    </row>
    <row r="3" spans="1:12" x14ac:dyDescent="0.2">
      <c r="A3" s="1" t="s">
        <v>7</v>
      </c>
      <c r="B3" s="5">
        <f>+B2^2</f>
        <v>4443.5555999999997</v>
      </c>
    </row>
    <row r="4" spans="1:12" x14ac:dyDescent="0.2">
      <c r="A4" s="1" t="s">
        <v>3</v>
      </c>
      <c r="B4" s="1">
        <v>0</v>
      </c>
    </row>
    <row r="5" spans="1:12" x14ac:dyDescent="0.2">
      <c r="A5" s="1" t="s">
        <v>8</v>
      </c>
      <c r="B5" s="1">
        <f>+B4^2</f>
        <v>0</v>
      </c>
    </row>
    <row r="6" spans="1:12" x14ac:dyDescent="0.2">
      <c r="A6" s="1" t="s">
        <v>4</v>
      </c>
      <c r="B6" s="1">
        <v>400</v>
      </c>
    </row>
    <row r="7" spans="1:12" x14ac:dyDescent="0.2">
      <c r="A7" s="1" t="s">
        <v>9</v>
      </c>
      <c r="B7" s="5">
        <f>+B3-B5</f>
        <v>4443.5555999999997</v>
      </c>
    </row>
    <row r="9" spans="1:12" ht="17.25" x14ac:dyDescent="0.2">
      <c r="A9" t="s">
        <v>5</v>
      </c>
      <c r="B9" s="2" t="s">
        <v>9</v>
      </c>
      <c r="C9" s="3">
        <f>+B7/(2*B6)</f>
        <v>5.5544444999999998</v>
      </c>
      <c r="D9" t="s">
        <v>18</v>
      </c>
    </row>
    <row r="10" spans="1:12" x14ac:dyDescent="0.2">
      <c r="B10" s="1" t="s">
        <v>10</v>
      </c>
    </row>
    <row r="12" spans="1:12" x14ac:dyDescent="0.2">
      <c r="A12" t="s">
        <v>6</v>
      </c>
      <c r="B12" s="2" t="s">
        <v>11</v>
      </c>
      <c r="C12" s="3">
        <f>+(B2-B5)/C9</f>
        <v>12.001200120012001</v>
      </c>
      <c r="D12" t="s">
        <v>13</v>
      </c>
    </row>
    <row r="13" spans="1:12" x14ac:dyDescent="0.2">
      <c r="B13" s="1" t="s">
        <v>12</v>
      </c>
    </row>
    <row r="15" spans="1:12" x14ac:dyDescent="0.2">
      <c r="A15" s="14" t="s">
        <v>31</v>
      </c>
      <c r="B15" s="14"/>
      <c r="C15" s="14"/>
    </row>
    <row r="16" spans="1:12" x14ac:dyDescent="0.2">
      <c r="A16" s="13" t="s">
        <v>7</v>
      </c>
      <c r="B16" s="13"/>
      <c r="C16" s="3">
        <f>+$B$3</f>
        <v>4443.5555999999997</v>
      </c>
      <c r="D16" s="3">
        <f t="shared" ref="D16:L16" si="0">+$B$3</f>
        <v>4443.5555999999997</v>
      </c>
      <c r="E16" s="3">
        <f t="shared" si="0"/>
        <v>4443.5555999999997</v>
      </c>
      <c r="F16" s="3">
        <f t="shared" si="0"/>
        <v>4443.5555999999997</v>
      </c>
      <c r="G16" s="3">
        <f t="shared" si="0"/>
        <v>4443.5555999999997</v>
      </c>
      <c r="H16" s="3">
        <f t="shared" si="0"/>
        <v>4443.5555999999997</v>
      </c>
      <c r="I16" s="3">
        <f t="shared" si="0"/>
        <v>4443.5555999999997</v>
      </c>
      <c r="J16" s="3">
        <f t="shared" si="0"/>
        <v>4443.5555999999997</v>
      </c>
      <c r="K16" s="3">
        <f t="shared" si="0"/>
        <v>4443.5555999999997</v>
      </c>
      <c r="L16" s="3">
        <f t="shared" si="0"/>
        <v>4443.5555999999997</v>
      </c>
    </row>
    <row r="17" spans="1:12" x14ac:dyDescent="0.2">
      <c r="A17" s="13" t="s">
        <v>8</v>
      </c>
      <c r="B17" s="13"/>
      <c r="C17">
        <f>+$B$5</f>
        <v>0</v>
      </c>
      <c r="D17">
        <f t="shared" ref="D17:L17" si="1">+$B$5</f>
        <v>0</v>
      </c>
      <c r="E17">
        <f t="shared" si="1"/>
        <v>0</v>
      </c>
      <c r="F17">
        <f t="shared" si="1"/>
        <v>0</v>
      </c>
      <c r="G17">
        <f t="shared" si="1"/>
        <v>0</v>
      </c>
      <c r="H17">
        <f t="shared" si="1"/>
        <v>0</v>
      </c>
      <c r="I17">
        <f t="shared" si="1"/>
        <v>0</v>
      </c>
      <c r="J17">
        <f t="shared" si="1"/>
        <v>0</v>
      </c>
      <c r="K17">
        <f t="shared" si="1"/>
        <v>0</v>
      </c>
      <c r="L17">
        <f t="shared" si="1"/>
        <v>0</v>
      </c>
    </row>
    <row r="18" spans="1:12" x14ac:dyDescent="0.2">
      <c r="A18" s="13" t="s">
        <v>12</v>
      </c>
      <c r="B18" s="13"/>
      <c r="C18" s="3">
        <v>1</v>
      </c>
      <c r="D18" s="3">
        <v>2</v>
      </c>
      <c r="E18" s="3">
        <v>3</v>
      </c>
      <c r="F18" s="3">
        <v>4</v>
      </c>
      <c r="G18" s="3">
        <v>5</v>
      </c>
      <c r="H18" s="3">
        <v>6</v>
      </c>
      <c r="I18" s="3">
        <v>7</v>
      </c>
      <c r="J18" s="3">
        <v>8</v>
      </c>
      <c r="K18" s="3">
        <v>9</v>
      </c>
      <c r="L18" s="3">
        <v>10</v>
      </c>
    </row>
    <row r="20" spans="1:12" x14ac:dyDescent="0.2">
      <c r="A20" s="1" t="s">
        <v>14</v>
      </c>
      <c r="B20" s="2" t="s">
        <v>9</v>
      </c>
      <c r="C20" s="3">
        <f>(C16-C17)/(2*C18)</f>
        <v>2221.7777999999998</v>
      </c>
      <c r="D20" s="3">
        <f t="shared" ref="D20:L20" si="2">(D16-D17)/(2*D18)</f>
        <v>1110.8888999999999</v>
      </c>
      <c r="E20" s="3">
        <f t="shared" si="2"/>
        <v>740.59259999999995</v>
      </c>
      <c r="F20" s="3">
        <f t="shared" si="2"/>
        <v>555.44444999999996</v>
      </c>
      <c r="G20" s="3">
        <f t="shared" si="2"/>
        <v>444.35555999999997</v>
      </c>
      <c r="H20" s="3">
        <f t="shared" si="2"/>
        <v>370.29629999999997</v>
      </c>
      <c r="I20" s="3">
        <f t="shared" si="2"/>
        <v>317.39682857142856</v>
      </c>
      <c r="J20" s="3">
        <f t="shared" si="2"/>
        <v>277.72222499999998</v>
      </c>
      <c r="K20" s="3">
        <f t="shared" si="2"/>
        <v>246.86419999999998</v>
      </c>
      <c r="L20" s="3">
        <f t="shared" si="2"/>
        <v>222.17777999999998</v>
      </c>
    </row>
    <row r="21" spans="1:12" x14ac:dyDescent="0.2">
      <c r="B21" s="1" t="s">
        <v>15</v>
      </c>
    </row>
    <row r="23" spans="1:12" x14ac:dyDescent="0.2">
      <c r="A23" s="14" t="s">
        <v>32</v>
      </c>
      <c r="B23" s="14"/>
      <c r="C23" s="14"/>
    </row>
    <row r="24" spans="1:12" x14ac:dyDescent="0.2">
      <c r="A24" s="13" t="s">
        <v>16</v>
      </c>
      <c r="B24" s="13"/>
      <c r="C24">
        <f>+$B$2</f>
        <v>66.66</v>
      </c>
      <c r="D24">
        <f t="shared" ref="D24:L24" si="3">+$B$2</f>
        <v>66.66</v>
      </c>
      <c r="E24">
        <f t="shared" si="3"/>
        <v>66.66</v>
      </c>
      <c r="F24">
        <f t="shared" si="3"/>
        <v>66.66</v>
      </c>
      <c r="G24">
        <f t="shared" si="3"/>
        <v>66.66</v>
      </c>
      <c r="H24">
        <f t="shared" si="3"/>
        <v>66.66</v>
      </c>
      <c r="I24">
        <f t="shared" si="3"/>
        <v>66.66</v>
      </c>
      <c r="J24">
        <f t="shared" si="3"/>
        <v>66.66</v>
      </c>
      <c r="K24">
        <f t="shared" si="3"/>
        <v>66.66</v>
      </c>
      <c r="L24">
        <f t="shared" si="3"/>
        <v>66.66</v>
      </c>
    </row>
    <row r="25" spans="1:12" x14ac:dyDescent="0.2">
      <c r="A25" s="13" t="s">
        <v>17</v>
      </c>
      <c r="B25" s="13"/>
      <c r="C25">
        <f>+$B$4</f>
        <v>0</v>
      </c>
      <c r="D25">
        <f t="shared" ref="D25:L25" si="4">+$B$4</f>
        <v>0</v>
      </c>
      <c r="E25">
        <f t="shared" si="4"/>
        <v>0</v>
      </c>
      <c r="F25">
        <f t="shared" si="4"/>
        <v>0</v>
      </c>
      <c r="G25">
        <f t="shared" si="4"/>
        <v>0</v>
      </c>
      <c r="H25">
        <f t="shared" si="4"/>
        <v>0</v>
      </c>
      <c r="I25">
        <f t="shared" si="4"/>
        <v>0</v>
      </c>
      <c r="J25">
        <f t="shared" si="4"/>
        <v>0</v>
      </c>
      <c r="K25">
        <f t="shared" si="4"/>
        <v>0</v>
      </c>
      <c r="L25">
        <f t="shared" si="4"/>
        <v>0</v>
      </c>
    </row>
    <row r="26" spans="1:12" x14ac:dyDescent="0.2">
      <c r="A26" s="13" t="s">
        <v>12</v>
      </c>
      <c r="B26" s="13"/>
      <c r="C26" s="3">
        <v>1</v>
      </c>
      <c r="D26" s="3">
        <v>2</v>
      </c>
      <c r="E26" s="3">
        <v>3</v>
      </c>
      <c r="F26" s="3">
        <v>4</v>
      </c>
      <c r="G26" s="3">
        <v>5</v>
      </c>
      <c r="H26" s="3">
        <v>6</v>
      </c>
      <c r="I26" s="3">
        <v>7</v>
      </c>
      <c r="J26" s="3">
        <v>8</v>
      </c>
      <c r="K26" s="3">
        <v>9</v>
      </c>
      <c r="L26" s="3">
        <v>10</v>
      </c>
    </row>
    <row r="28" spans="1:12" x14ac:dyDescent="0.2">
      <c r="A28" s="1" t="s">
        <v>6</v>
      </c>
      <c r="B28" s="2" t="s">
        <v>11</v>
      </c>
      <c r="C28" s="3">
        <f>+(C24-C25)/C26</f>
        <v>66.66</v>
      </c>
      <c r="D28" s="3">
        <f t="shared" ref="D28:L28" si="5">+(D24-D25)/D26</f>
        <v>33.33</v>
      </c>
      <c r="E28" s="3">
        <f t="shared" si="5"/>
        <v>22.22</v>
      </c>
      <c r="F28" s="3">
        <f t="shared" si="5"/>
        <v>16.664999999999999</v>
      </c>
      <c r="G28" s="3">
        <f t="shared" si="5"/>
        <v>13.331999999999999</v>
      </c>
      <c r="H28" s="3">
        <f t="shared" si="5"/>
        <v>11.11</v>
      </c>
      <c r="I28" s="3">
        <f t="shared" si="5"/>
        <v>9.5228571428571431</v>
      </c>
      <c r="J28" s="3">
        <f t="shared" si="5"/>
        <v>8.3324999999999996</v>
      </c>
      <c r="K28" s="3">
        <f t="shared" si="5"/>
        <v>7.4066666666666663</v>
      </c>
      <c r="L28" s="3">
        <f t="shared" si="5"/>
        <v>6.6659999999999995</v>
      </c>
    </row>
    <row r="29" spans="1:12" x14ac:dyDescent="0.2">
      <c r="B29" s="1" t="s">
        <v>12</v>
      </c>
    </row>
    <row r="30" spans="1:12" ht="54.75" x14ac:dyDescent="0.2">
      <c r="C30" s="6" t="str">
        <f>+IF(C28&gt;17,"The car will lose the race – Acceleration value too low!",IF(C28&lt;12,"Impossible! – the race car cannot accelerate this quickly!",IF(AND(C28&gt;=12,C28&lt;=17),"The car will win the race")))</f>
        <v>The car will lose the race – Acceleration value too low!</v>
      </c>
      <c r="D30" s="6" t="str">
        <f t="shared" ref="D30:L30" si="6">+IF(D28&gt;17,"The car will lose the race – Acceleration value too low!",IF(D28&lt;12,"Impossible! – the race car cannot accelerate this quickly!",IF(AND(D28&gt;=12,D28&lt;=17),"The car will win the race")))</f>
        <v>The car will lose the race – Acceleration value too low!</v>
      </c>
      <c r="E30" s="6" t="str">
        <f t="shared" si="6"/>
        <v>The car will lose the race – Acceleration value too low!</v>
      </c>
      <c r="F30" s="6" t="str">
        <f t="shared" si="6"/>
        <v>The car will win the race</v>
      </c>
      <c r="G30" s="6" t="str">
        <f t="shared" si="6"/>
        <v>The car will win the race</v>
      </c>
      <c r="H30" s="6" t="str">
        <f t="shared" si="6"/>
        <v>Impossible! – the race car cannot accelerate this quickly!</v>
      </c>
      <c r="I30" s="6" t="str">
        <f t="shared" si="6"/>
        <v>Impossible! – the race car cannot accelerate this quickly!</v>
      </c>
      <c r="J30" s="6" t="str">
        <f t="shared" si="6"/>
        <v>Impossible! – the race car cannot accelerate this quickly!</v>
      </c>
      <c r="K30" s="6" t="str">
        <f t="shared" si="6"/>
        <v>Impossible! – the race car cannot accelerate this quickly!</v>
      </c>
      <c r="L30" s="6" t="str">
        <f t="shared" si="6"/>
        <v>Impossible! – the race car cannot accelerate this quickly!</v>
      </c>
    </row>
  </sheetData>
  <mergeCells count="8">
    <mergeCell ref="A25:B25"/>
    <mergeCell ref="A26:B26"/>
    <mergeCell ref="A15:C15"/>
    <mergeCell ref="A16:B16"/>
    <mergeCell ref="A17:B17"/>
    <mergeCell ref="A18:B18"/>
    <mergeCell ref="A23:C23"/>
    <mergeCell ref="A24:B24"/>
  </mergeCell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4E23027-4535-4F9C-8C26-138D2ECBE3EB}">
            <xm:f>NOT(ISERROR(SEARCH($H$30,C30)))</xm:f>
            <xm:f>$H$30</xm:f>
            <x14:dxf>
              <fill>
                <patternFill>
                  <bgColor rgb="FFFFFF00"/>
                </patternFill>
              </fill>
            </x14:dxf>
          </x14:cfRule>
          <x14:cfRule type="containsText" priority="2" operator="containsText" id="{C378C1F2-942F-4845-97D7-CA6F3872E8AB}">
            <xm:f>NOT(ISERROR(SEARCH($F$30,C30)))</xm:f>
            <xm:f>$F$30</xm:f>
            <x14:dxf>
              <fill>
                <patternFill>
                  <bgColor theme="9"/>
                </patternFill>
              </fill>
            </x14:dxf>
          </x14:cfRule>
          <x14:cfRule type="containsText" priority="4" operator="containsText" id="{1FDABFA3-DBBF-42AB-8F46-AD16825789F2}">
            <xm:f>NOT(ISERROR(SEARCH($C$30,C30)))</xm:f>
            <xm:f>$C$30</xm:f>
            <x14:dxf>
              <fill>
                <patternFill>
                  <bgColor rgb="FFFF0000"/>
                </patternFill>
              </fill>
            </x14:dxf>
          </x14:cfRule>
          <xm:sqref>C30:L30</xm:sqref>
        </x14:conditionalFormatting>
        <x14:conditionalFormatting xmlns:xm="http://schemas.microsoft.com/office/excel/2006/main">
          <x14:cfRule type="containsText" priority="3" operator="containsText" id="{A328CB4C-3446-4FBA-BA34-5A5926517FF4}">
            <xm:f>NOT(ISERROR(SEARCH($H$30,F30)))</xm:f>
            <xm:f>$H$30</xm:f>
            <x14:dxf>
              <font>
                <color rgb="FF9C0006"/>
              </font>
              <fill>
                <patternFill>
                  <bgColor rgb="FFFFC7CE"/>
                </patternFill>
              </fill>
            </x14:dxf>
          </x14:cfRule>
          <xm:sqref>F30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9"/>
  <sheetViews>
    <sheetView topLeftCell="A34" workbookViewId="0">
      <selection activeCell="A24" sqref="A24:B24"/>
    </sheetView>
  </sheetViews>
  <sheetFormatPr defaultRowHeight="15" x14ac:dyDescent="0.2"/>
  <cols>
    <col min="1" max="1" width="19.7734375" bestFit="1" customWidth="1"/>
    <col min="2" max="2" width="7.80078125" bestFit="1" customWidth="1"/>
    <col min="3" max="12" width="15.73828125" customWidth="1"/>
  </cols>
  <sheetData>
    <row r="1" spans="1:12" x14ac:dyDescent="0.2">
      <c r="A1" s="4" t="s">
        <v>0</v>
      </c>
      <c r="B1" s="4" t="s">
        <v>1</v>
      </c>
    </row>
    <row r="2" spans="1:12" x14ac:dyDescent="0.2">
      <c r="A2" s="1" t="s">
        <v>2</v>
      </c>
      <c r="B2" s="1">
        <v>66.66</v>
      </c>
    </row>
    <row r="3" spans="1:12" x14ac:dyDescent="0.2">
      <c r="A3" s="1" t="s">
        <v>7</v>
      </c>
      <c r="B3" s="5">
        <f>+B2^2</f>
        <v>4443.5555999999997</v>
      </c>
    </row>
    <row r="4" spans="1:12" x14ac:dyDescent="0.2">
      <c r="A4" s="1" t="s">
        <v>3</v>
      </c>
      <c r="B4" s="1">
        <v>0</v>
      </c>
    </row>
    <row r="5" spans="1:12" x14ac:dyDescent="0.2">
      <c r="A5" s="1" t="s">
        <v>8</v>
      </c>
      <c r="B5" s="1">
        <f>+B4^2</f>
        <v>0</v>
      </c>
    </row>
    <row r="6" spans="1:12" x14ac:dyDescent="0.2">
      <c r="A6" s="1" t="s">
        <v>4</v>
      </c>
      <c r="B6" s="1">
        <v>400</v>
      </c>
    </row>
    <row r="7" spans="1:12" x14ac:dyDescent="0.2">
      <c r="A7" s="1" t="s">
        <v>9</v>
      </c>
      <c r="B7" s="5">
        <f>+B3-B5</f>
        <v>4443.5555999999997</v>
      </c>
    </row>
    <row r="9" spans="1:12" ht="17.25" x14ac:dyDescent="0.2">
      <c r="A9" t="s">
        <v>5</v>
      </c>
      <c r="B9" s="2" t="s">
        <v>9</v>
      </c>
      <c r="C9" s="3">
        <f>+B7/(2*B6)</f>
        <v>5.5544444999999998</v>
      </c>
      <c r="D9" t="s">
        <v>18</v>
      </c>
    </row>
    <row r="10" spans="1:12" x14ac:dyDescent="0.2">
      <c r="B10" s="1" t="s">
        <v>10</v>
      </c>
    </row>
    <row r="12" spans="1:12" x14ac:dyDescent="0.2">
      <c r="A12" t="s">
        <v>6</v>
      </c>
      <c r="B12" s="2" t="s">
        <v>11</v>
      </c>
      <c r="C12" s="3">
        <f>+(B2-B5)/C9</f>
        <v>12.001200120012001</v>
      </c>
      <c r="D12" t="s">
        <v>13</v>
      </c>
    </row>
    <row r="13" spans="1:12" x14ac:dyDescent="0.2">
      <c r="B13" s="1" t="s">
        <v>12</v>
      </c>
    </row>
    <row r="15" spans="1:12" x14ac:dyDescent="0.2">
      <c r="A15" s="14" t="s">
        <v>31</v>
      </c>
      <c r="B15" s="14"/>
      <c r="C15" s="14"/>
    </row>
    <row r="16" spans="1:12" x14ac:dyDescent="0.2">
      <c r="A16" s="13" t="s">
        <v>7</v>
      </c>
      <c r="B16" s="13"/>
      <c r="C16" s="3">
        <f>+$B$3</f>
        <v>4443.5555999999997</v>
      </c>
      <c r="D16" s="3">
        <f t="shared" ref="D16:L16" si="0">+$B$3</f>
        <v>4443.5555999999997</v>
      </c>
      <c r="E16" s="3">
        <f t="shared" si="0"/>
        <v>4443.5555999999997</v>
      </c>
      <c r="F16" s="3">
        <f t="shared" si="0"/>
        <v>4443.5555999999997</v>
      </c>
      <c r="G16" s="3">
        <f t="shared" si="0"/>
        <v>4443.5555999999997</v>
      </c>
      <c r="H16" s="3">
        <f t="shared" si="0"/>
        <v>4443.5555999999997</v>
      </c>
      <c r="I16" s="3">
        <f t="shared" si="0"/>
        <v>4443.5555999999997</v>
      </c>
      <c r="J16" s="3">
        <f t="shared" si="0"/>
        <v>4443.5555999999997</v>
      </c>
      <c r="K16" s="3">
        <f t="shared" si="0"/>
        <v>4443.5555999999997</v>
      </c>
      <c r="L16" s="3">
        <f t="shared" si="0"/>
        <v>4443.5555999999997</v>
      </c>
    </row>
    <row r="17" spans="1:12" x14ac:dyDescent="0.2">
      <c r="A17" s="13" t="s">
        <v>8</v>
      </c>
      <c r="B17" s="13"/>
      <c r="C17">
        <f>+$B$5</f>
        <v>0</v>
      </c>
      <c r="D17">
        <f t="shared" ref="D17:L17" si="1">+$B$5</f>
        <v>0</v>
      </c>
      <c r="E17">
        <f t="shared" si="1"/>
        <v>0</v>
      </c>
      <c r="F17">
        <f t="shared" si="1"/>
        <v>0</v>
      </c>
      <c r="G17">
        <f t="shared" si="1"/>
        <v>0</v>
      </c>
      <c r="H17">
        <f t="shared" si="1"/>
        <v>0</v>
      </c>
      <c r="I17">
        <f t="shared" si="1"/>
        <v>0</v>
      </c>
      <c r="J17">
        <f t="shared" si="1"/>
        <v>0</v>
      </c>
      <c r="K17">
        <f t="shared" si="1"/>
        <v>0</v>
      </c>
      <c r="L17">
        <f t="shared" si="1"/>
        <v>0</v>
      </c>
    </row>
    <row r="18" spans="1:12" x14ac:dyDescent="0.2">
      <c r="A18" s="13" t="s">
        <v>12</v>
      </c>
      <c r="B18" s="13"/>
      <c r="C18" s="3">
        <v>1</v>
      </c>
      <c r="D18" s="3">
        <v>2</v>
      </c>
      <c r="E18" s="3">
        <v>3</v>
      </c>
      <c r="F18" s="3">
        <v>4</v>
      </c>
      <c r="G18" s="3">
        <v>5</v>
      </c>
      <c r="H18" s="3">
        <v>6</v>
      </c>
      <c r="I18" s="3">
        <v>7</v>
      </c>
      <c r="J18" s="3">
        <v>8</v>
      </c>
      <c r="K18" s="3">
        <v>9</v>
      </c>
      <c r="L18" s="3">
        <v>10</v>
      </c>
    </row>
    <row r="20" spans="1:12" x14ac:dyDescent="0.2">
      <c r="A20" s="1" t="s">
        <v>14</v>
      </c>
      <c r="B20" s="2" t="s">
        <v>9</v>
      </c>
      <c r="C20" s="3">
        <f>(C16-C17)/(2*C18)</f>
        <v>2221.7777999999998</v>
      </c>
      <c r="D20" s="3">
        <f t="shared" ref="D20:L20" si="2">(D16-D17)/(2*D18)</f>
        <v>1110.8888999999999</v>
      </c>
      <c r="E20" s="3">
        <f t="shared" si="2"/>
        <v>740.59259999999995</v>
      </c>
      <c r="F20" s="3">
        <f t="shared" si="2"/>
        <v>555.44444999999996</v>
      </c>
      <c r="G20" s="3">
        <f t="shared" si="2"/>
        <v>444.35555999999997</v>
      </c>
      <c r="H20" s="3">
        <f t="shared" si="2"/>
        <v>370.29629999999997</v>
      </c>
      <c r="I20" s="3">
        <f t="shared" si="2"/>
        <v>317.39682857142856</v>
      </c>
      <c r="J20" s="3">
        <f t="shared" si="2"/>
        <v>277.72222499999998</v>
      </c>
      <c r="K20" s="3">
        <f t="shared" si="2"/>
        <v>246.86419999999998</v>
      </c>
      <c r="L20" s="3">
        <f t="shared" si="2"/>
        <v>222.17777999999998</v>
      </c>
    </row>
    <row r="21" spans="1:12" x14ac:dyDescent="0.2">
      <c r="B21" s="1" t="s">
        <v>15</v>
      </c>
    </row>
    <row r="23" spans="1:12" x14ac:dyDescent="0.2">
      <c r="A23" s="14" t="s">
        <v>33</v>
      </c>
      <c r="B23" s="14"/>
      <c r="C23" s="14"/>
    </row>
    <row r="24" spans="1:12" x14ac:dyDescent="0.2">
      <c r="A24" s="13" t="s">
        <v>16</v>
      </c>
      <c r="B24" s="13"/>
      <c r="C24">
        <f>+$B$2</f>
        <v>66.66</v>
      </c>
      <c r="D24">
        <f t="shared" ref="D24:L24" si="3">+$B$2</f>
        <v>66.66</v>
      </c>
      <c r="E24">
        <f t="shared" si="3"/>
        <v>66.66</v>
      </c>
      <c r="F24">
        <f t="shared" si="3"/>
        <v>66.66</v>
      </c>
      <c r="G24">
        <f t="shared" si="3"/>
        <v>66.66</v>
      </c>
      <c r="H24">
        <f t="shared" si="3"/>
        <v>66.66</v>
      </c>
      <c r="I24">
        <f t="shared" si="3"/>
        <v>66.66</v>
      </c>
      <c r="J24">
        <f t="shared" si="3"/>
        <v>66.66</v>
      </c>
      <c r="K24">
        <f t="shared" si="3"/>
        <v>66.66</v>
      </c>
      <c r="L24">
        <f t="shared" si="3"/>
        <v>66.66</v>
      </c>
    </row>
    <row r="25" spans="1:12" x14ac:dyDescent="0.2">
      <c r="A25" s="13" t="s">
        <v>17</v>
      </c>
      <c r="B25" s="13"/>
      <c r="C25">
        <f>+$B$4</f>
        <v>0</v>
      </c>
      <c r="D25">
        <f t="shared" ref="D25:L25" si="4">+$B$4</f>
        <v>0</v>
      </c>
      <c r="E25">
        <f t="shared" si="4"/>
        <v>0</v>
      </c>
      <c r="F25">
        <f t="shared" si="4"/>
        <v>0</v>
      </c>
      <c r="G25">
        <f t="shared" si="4"/>
        <v>0</v>
      </c>
      <c r="H25">
        <f t="shared" si="4"/>
        <v>0</v>
      </c>
      <c r="I25">
        <f t="shared" si="4"/>
        <v>0</v>
      </c>
      <c r="J25">
        <f t="shared" si="4"/>
        <v>0</v>
      </c>
      <c r="K25">
        <f t="shared" si="4"/>
        <v>0</v>
      </c>
      <c r="L25">
        <f t="shared" si="4"/>
        <v>0</v>
      </c>
    </row>
    <row r="26" spans="1:12" x14ac:dyDescent="0.2">
      <c r="A26" s="13" t="s">
        <v>12</v>
      </c>
      <c r="B26" s="13"/>
      <c r="C26" s="3">
        <v>1</v>
      </c>
      <c r="D26" s="3">
        <v>2</v>
      </c>
      <c r="E26" s="3">
        <v>3</v>
      </c>
      <c r="F26" s="3">
        <v>4</v>
      </c>
      <c r="G26" s="3">
        <v>5</v>
      </c>
      <c r="H26" s="3">
        <v>6</v>
      </c>
      <c r="I26" s="3">
        <v>7</v>
      </c>
      <c r="J26" s="3">
        <v>8</v>
      </c>
      <c r="K26" s="3">
        <v>9</v>
      </c>
      <c r="L26" s="3">
        <v>10</v>
      </c>
    </row>
    <row r="28" spans="1:12" x14ac:dyDescent="0.2">
      <c r="A28" s="1" t="s">
        <v>6</v>
      </c>
      <c r="B28" s="2" t="s">
        <v>11</v>
      </c>
      <c r="C28" s="3">
        <f>+(C24-C25)/C26</f>
        <v>66.66</v>
      </c>
      <c r="D28" s="3">
        <f t="shared" ref="D28:L28" si="5">+(D24-D25)/D26</f>
        <v>33.33</v>
      </c>
      <c r="E28" s="3">
        <f t="shared" si="5"/>
        <v>22.22</v>
      </c>
      <c r="F28" s="3">
        <f t="shared" si="5"/>
        <v>16.664999999999999</v>
      </c>
      <c r="G28" s="3">
        <f t="shared" si="5"/>
        <v>13.331999999999999</v>
      </c>
      <c r="H28" s="3">
        <f t="shared" si="5"/>
        <v>11.11</v>
      </c>
      <c r="I28" s="3">
        <f t="shared" si="5"/>
        <v>9.5228571428571431</v>
      </c>
      <c r="J28" s="3">
        <f t="shared" si="5"/>
        <v>8.3324999999999996</v>
      </c>
      <c r="K28" s="3">
        <f t="shared" si="5"/>
        <v>7.4066666666666663</v>
      </c>
      <c r="L28" s="3">
        <f t="shared" si="5"/>
        <v>6.6659999999999995</v>
      </c>
    </row>
    <row r="29" spans="1:12" x14ac:dyDescent="0.2">
      <c r="B29" s="1" t="s">
        <v>12</v>
      </c>
    </row>
  </sheetData>
  <mergeCells count="8">
    <mergeCell ref="A25:B25"/>
    <mergeCell ref="A26:B26"/>
    <mergeCell ref="A15:C15"/>
    <mergeCell ref="A16:B16"/>
    <mergeCell ref="A17:B17"/>
    <mergeCell ref="A18:B18"/>
    <mergeCell ref="A23:C23"/>
    <mergeCell ref="A24:B2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6"/>
  <sheetViews>
    <sheetView topLeftCell="E4" zoomScaleNormal="100" workbookViewId="0">
      <selection activeCell="W18" sqref="W18"/>
    </sheetView>
  </sheetViews>
  <sheetFormatPr defaultRowHeight="15" x14ac:dyDescent="0.2"/>
  <cols>
    <col min="1" max="1" width="11.97265625" customWidth="1"/>
    <col min="2" max="2" width="13.1796875" bestFit="1" customWidth="1"/>
    <col min="3" max="3" width="12.10546875" bestFit="1" customWidth="1"/>
    <col min="4" max="5" width="11.97265625" bestFit="1" customWidth="1"/>
  </cols>
  <sheetData>
    <row r="1" spans="1:5" ht="15.75" customHeight="1" x14ac:dyDescent="0.2">
      <c r="A1" s="15" t="s">
        <v>19</v>
      </c>
      <c r="B1" s="15" t="s">
        <v>20</v>
      </c>
      <c r="C1" s="15" t="s">
        <v>21</v>
      </c>
      <c r="D1" s="15" t="s">
        <v>22</v>
      </c>
      <c r="E1" s="15" t="s">
        <v>23</v>
      </c>
    </row>
    <row r="2" spans="1:5" ht="15.75" thickBot="1" x14ac:dyDescent="0.25">
      <c r="A2" s="16"/>
      <c r="B2" s="16"/>
      <c r="C2" s="16"/>
      <c r="D2" s="16"/>
      <c r="E2" s="16"/>
    </row>
    <row r="3" spans="1:5" ht="15.75" thickBot="1" x14ac:dyDescent="0.25">
      <c r="A3" s="7">
        <v>1</v>
      </c>
      <c r="B3" s="9">
        <v>0.7</v>
      </c>
      <c r="C3" s="9">
        <v>1.5</v>
      </c>
      <c r="D3" s="9">
        <v>1</v>
      </c>
      <c r="E3" s="9">
        <v>1.4</v>
      </c>
    </row>
    <row r="4" spans="1:5" ht="15.75" thickBot="1" x14ac:dyDescent="0.25">
      <c r="A4" s="7">
        <v>2</v>
      </c>
      <c r="B4" s="9">
        <v>2.1</v>
      </c>
      <c r="C4" s="9">
        <v>1.8</v>
      </c>
      <c r="D4" s="9">
        <v>2</v>
      </c>
      <c r="E4" s="9">
        <v>2.5</v>
      </c>
    </row>
    <row r="5" spans="1:5" ht="15.75" thickBot="1" x14ac:dyDescent="0.25">
      <c r="A5" s="7">
        <v>3</v>
      </c>
      <c r="B5" s="9">
        <v>1.1000000000000001</v>
      </c>
      <c r="C5" s="9">
        <v>2</v>
      </c>
      <c r="D5" s="9">
        <v>2</v>
      </c>
      <c r="E5" s="9">
        <v>1.6</v>
      </c>
    </row>
    <row r="6" spans="1:5" ht="15.75" thickBot="1" x14ac:dyDescent="0.25">
      <c r="A6" s="7">
        <v>4</v>
      </c>
      <c r="B6" s="9">
        <v>1.6</v>
      </c>
      <c r="C6" s="9">
        <v>0.8</v>
      </c>
      <c r="D6" s="9">
        <v>2</v>
      </c>
      <c r="E6" s="9">
        <v>1.6</v>
      </c>
    </row>
    <row r="7" spans="1:5" ht="15.75" thickBot="1" x14ac:dyDescent="0.25">
      <c r="A7" s="7">
        <v>5</v>
      </c>
      <c r="B7" s="9">
        <v>2.7</v>
      </c>
      <c r="C7" s="9">
        <v>3</v>
      </c>
      <c r="D7" s="9">
        <v>3.5</v>
      </c>
      <c r="E7" s="9">
        <v>3</v>
      </c>
    </row>
    <row r="8" spans="1:5" ht="15.75" thickBot="1" x14ac:dyDescent="0.25">
      <c r="A8" s="7">
        <v>6</v>
      </c>
      <c r="B8" s="9">
        <v>0.55000000000000004</v>
      </c>
      <c r="C8" s="9">
        <v>1.2</v>
      </c>
      <c r="D8" s="9">
        <v>1</v>
      </c>
      <c r="E8" s="9">
        <v>1</v>
      </c>
    </row>
    <row r="9" spans="1:5" ht="15.75" thickBot="1" x14ac:dyDescent="0.25">
      <c r="A9" s="7">
        <v>7</v>
      </c>
      <c r="B9" s="9">
        <v>0.27</v>
      </c>
      <c r="C9" s="9">
        <v>1.2</v>
      </c>
      <c r="D9" s="9">
        <v>1</v>
      </c>
      <c r="E9" s="9">
        <v>0.7</v>
      </c>
    </row>
    <row r="10" spans="1:5" ht="15.75" thickBot="1" x14ac:dyDescent="0.25">
      <c r="A10" s="7">
        <v>8</v>
      </c>
      <c r="B10" s="9">
        <v>0.4</v>
      </c>
      <c r="C10" s="9">
        <v>0.5</v>
      </c>
      <c r="D10" s="9">
        <v>1</v>
      </c>
      <c r="E10" s="9">
        <v>0.9</v>
      </c>
    </row>
    <row r="11" spans="1:5" ht="15.75" thickBot="1" x14ac:dyDescent="0.25">
      <c r="A11" s="7">
        <v>9</v>
      </c>
      <c r="B11" s="9">
        <v>6</v>
      </c>
      <c r="C11" s="9">
        <v>5.5</v>
      </c>
      <c r="D11" s="9">
        <v>6.5</v>
      </c>
      <c r="E11" s="9">
        <v>6.2</v>
      </c>
    </row>
    <row r="12" spans="1:5" ht="15.75" thickBot="1" x14ac:dyDescent="0.25">
      <c r="A12" s="7">
        <v>10</v>
      </c>
      <c r="B12" s="9">
        <v>1.1200000000000001</v>
      </c>
      <c r="C12" s="9">
        <v>0.5</v>
      </c>
      <c r="D12" s="9">
        <v>1.5</v>
      </c>
      <c r="E12" s="9">
        <v>1.4</v>
      </c>
    </row>
    <row r="13" spans="1:5" ht="15.75" thickBot="1" x14ac:dyDescent="0.25">
      <c r="A13" s="7">
        <v>11</v>
      </c>
      <c r="B13" s="9">
        <v>1.3</v>
      </c>
      <c r="C13" s="9">
        <v>2.1</v>
      </c>
      <c r="D13" s="9">
        <v>1.5</v>
      </c>
      <c r="E13" s="9">
        <v>1.7</v>
      </c>
    </row>
    <row r="14" spans="1:5" ht="15.75" thickBot="1" x14ac:dyDescent="0.25">
      <c r="A14" s="7">
        <v>12</v>
      </c>
      <c r="B14" s="9">
        <v>0.98</v>
      </c>
      <c r="C14" s="9">
        <v>1</v>
      </c>
      <c r="D14" s="9">
        <v>1</v>
      </c>
      <c r="E14" s="9">
        <v>1.3</v>
      </c>
    </row>
    <row r="15" spans="1:5" ht="15.75" thickBot="1" x14ac:dyDescent="0.25">
      <c r="A15" s="7">
        <v>13</v>
      </c>
      <c r="B15" s="9">
        <v>1.1499999999999999</v>
      </c>
      <c r="C15" s="9">
        <v>1.8</v>
      </c>
      <c r="D15" s="9">
        <v>1.5</v>
      </c>
      <c r="E15" s="9">
        <v>1.6</v>
      </c>
    </row>
    <row r="16" spans="1:5" ht="15.75" thickBot="1" x14ac:dyDescent="0.25">
      <c r="A16" s="7">
        <v>14</v>
      </c>
      <c r="B16" s="9">
        <v>0.52</v>
      </c>
      <c r="C16" s="9">
        <v>1.5</v>
      </c>
      <c r="D16" s="9">
        <v>1</v>
      </c>
      <c r="E16" s="9">
        <v>1</v>
      </c>
    </row>
    <row r="17" spans="1:5" ht="15.75" thickBot="1" x14ac:dyDescent="0.25">
      <c r="A17" s="7">
        <v>15</v>
      </c>
      <c r="B17" s="9">
        <v>1.8</v>
      </c>
      <c r="C17" s="9">
        <v>2</v>
      </c>
      <c r="D17" s="9">
        <v>2.5</v>
      </c>
      <c r="E17" s="9">
        <v>2.1</v>
      </c>
    </row>
    <row r="18" spans="1:5" ht="15.75" thickBot="1" x14ac:dyDescent="0.25">
      <c r="A18" s="7">
        <v>16</v>
      </c>
      <c r="B18" s="9">
        <v>7.5</v>
      </c>
      <c r="C18" s="9">
        <v>6</v>
      </c>
      <c r="D18" s="9">
        <v>8</v>
      </c>
      <c r="E18" s="9">
        <v>7</v>
      </c>
    </row>
    <row r="19" spans="1:5" ht="15.75" thickBot="1" x14ac:dyDescent="0.25">
      <c r="A19" s="7">
        <v>17</v>
      </c>
      <c r="B19" s="9">
        <v>0.28000000000000003</v>
      </c>
      <c r="C19" s="9">
        <v>1</v>
      </c>
      <c r="D19" s="9">
        <v>1</v>
      </c>
      <c r="E19" s="9">
        <v>0.8</v>
      </c>
    </row>
    <row r="20" spans="1:5" ht="15.75" thickBot="1" x14ac:dyDescent="0.25">
      <c r="A20" s="7">
        <v>18</v>
      </c>
      <c r="B20" s="9">
        <v>0.5</v>
      </c>
      <c r="C20" s="9">
        <v>0.9</v>
      </c>
      <c r="D20" s="9">
        <v>1.2</v>
      </c>
      <c r="E20" s="9">
        <v>0.8</v>
      </c>
    </row>
    <row r="21" spans="1:5" ht="15.75" thickBot="1" x14ac:dyDescent="0.25">
      <c r="A21" s="7">
        <v>19</v>
      </c>
      <c r="B21" s="9">
        <v>4.9000000000000004</v>
      </c>
      <c r="C21" s="9">
        <v>4.5</v>
      </c>
      <c r="D21" s="9">
        <v>5.5</v>
      </c>
      <c r="E21" s="9">
        <v>4.9000000000000004</v>
      </c>
    </row>
    <row r="22" spans="1:5" ht="15.75" thickBot="1" x14ac:dyDescent="0.25">
      <c r="A22" s="7">
        <v>20</v>
      </c>
      <c r="B22" s="9">
        <v>0.25</v>
      </c>
      <c r="C22" s="9">
        <v>0.5</v>
      </c>
      <c r="D22" s="9">
        <v>1</v>
      </c>
      <c r="E22" s="9">
        <v>0.5</v>
      </c>
    </row>
    <row r="23" spans="1:5" ht="15.75" thickBot="1" x14ac:dyDescent="0.25">
      <c r="A23" s="8" t="s">
        <v>24</v>
      </c>
      <c r="B23" s="10">
        <f>AVERAGE(B3:B22)</f>
        <v>1.786</v>
      </c>
      <c r="C23" s="10">
        <f>AVERAGE(C3:C22)</f>
        <v>1.9650000000000003</v>
      </c>
      <c r="D23" s="10">
        <f>AVERAGE(D3:D22)</f>
        <v>2.2850000000000001</v>
      </c>
      <c r="E23" s="10">
        <f>AVERAGE(E3:E22)</f>
        <v>2.0999999999999996</v>
      </c>
    </row>
    <row r="24" spans="1:5" ht="15.75" thickBot="1" x14ac:dyDescent="0.25">
      <c r="A24" s="8" t="s">
        <v>25</v>
      </c>
      <c r="B24" s="9">
        <f>B26-B25</f>
        <v>7.25</v>
      </c>
      <c r="C24" s="9">
        <f>C26-C25</f>
        <v>5.5</v>
      </c>
      <c r="D24" s="9">
        <f>D26-D25</f>
        <v>7</v>
      </c>
      <c r="E24" s="9">
        <f>E26-E25</f>
        <v>6.5</v>
      </c>
    </row>
    <row r="25" spans="1:5" ht="15.75" thickBot="1" x14ac:dyDescent="0.25">
      <c r="A25" s="8" t="s">
        <v>26</v>
      </c>
      <c r="B25" s="9">
        <f>MIN(B3:B22)</f>
        <v>0.25</v>
      </c>
      <c r="C25" s="9">
        <f>MIN(C3:C22)</f>
        <v>0.5</v>
      </c>
      <c r="D25" s="9">
        <f>MIN(D3:D22)</f>
        <v>1</v>
      </c>
      <c r="E25" s="9">
        <f>MIN(E3:E22)</f>
        <v>0.5</v>
      </c>
    </row>
    <row r="26" spans="1:5" ht="15.75" thickBot="1" x14ac:dyDescent="0.25">
      <c r="A26" s="8" t="s">
        <v>27</v>
      </c>
      <c r="B26" s="9">
        <f>MAX(B3:B22)</f>
        <v>7.5</v>
      </c>
      <c r="C26" s="9">
        <f>MAX(C3:C22)</f>
        <v>6</v>
      </c>
      <c r="D26" s="9">
        <f>MAX(D3:D22)</f>
        <v>8</v>
      </c>
      <c r="E26" s="9">
        <f>MAX(E3:E22)</f>
        <v>7</v>
      </c>
    </row>
  </sheetData>
  <mergeCells count="5">
    <mergeCell ref="A1:A2"/>
    <mergeCell ref="B1:B2"/>
    <mergeCell ref="C1:C2"/>
    <mergeCell ref="D1:D2"/>
    <mergeCell ref="E1:E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6"/>
  <sheetViews>
    <sheetView tabSelected="1" workbookViewId="0">
      <selection activeCell="A47" sqref="A47"/>
    </sheetView>
  </sheetViews>
  <sheetFormatPr defaultRowHeight="15" x14ac:dyDescent="0.2"/>
  <cols>
    <col min="1" max="1" width="18.0234375" bestFit="1" customWidth="1"/>
    <col min="2" max="2" width="13.1796875" bestFit="1" customWidth="1"/>
    <col min="3" max="3" width="14.66015625" customWidth="1"/>
    <col min="4" max="4" width="15.6015625" customWidth="1"/>
    <col min="5" max="5" width="15.19921875" customWidth="1"/>
    <col min="6" max="6" width="15.33203125" bestFit="1" customWidth="1"/>
  </cols>
  <sheetData>
    <row r="1" spans="1:5" x14ac:dyDescent="0.2">
      <c r="A1" s="17" t="s">
        <v>19</v>
      </c>
      <c r="B1" s="17" t="s">
        <v>20</v>
      </c>
      <c r="C1" s="17" t="s">
        <v>21</v>
      </c>
      <c r="D1" s="17" t="s">
        <v>22</v>
      </c>
      <c r="E1" s="17" t="s">
        <v>23</v>
      </c>
    </row>
    <row r="2" spans="1:5" ht="15.75" thickBot="1" x14ac:dyDescent="0.25">
      <c r="A2" s="18"/>
      <c r="B2" s="18"/>
      <c r="C2" s="18"/>
      <c r="D2" s="18"/>
      <c r="E2" s="18"/>
    </row>
    <row r="3" spans="1:5" ht="15.75" thickBot="1" x14ac:dyDescent="0.25">
      <c r="A3" s="11">
        <v>1</v>
      </c>
      <c r="B3" s="12">
        <v>0.7</v>
      </c>
      <c r="C3" s="12">
        <v>1.5</v>
      </c>
      <c r="D3" s="12">
        <v>1</v>
      </c>
      <c r="E3" s="12">
        <v>1.4</v>
      </c>
    </row>
    <row r="4" spans="1:5" ht="15.75" thickBot="1" x14ac:dyDescent="0.25">
      <c r="A4" s="11">
        <v>2</v>
      </c>
      <c r="B4" s="12">
        <v>2.1</v>
      </c>
      <c r="C4" s="12">
        <v>1.8</v>
      </c>
      <c r="D4" s="12">
        <v>2</v>
      </c>
      <c r="E4" s="12">
        <v>2.5</v>
      </c>
    </row>
    <row r="5" spans="1:5" ht="15.75" thickBot="1" x14ac:dyDescent="0.25">
      <c r="A5" s="11">
        <v>3</v>
      </c>
      <c r="B5" s="12">
        <v>1.1000000000000001</v>
      </c>
      <c r="C5" s="12">
        <v>2</v>
      </c>
      <c r="D5" s="12">
        <v>2</v>
      </c>
      <c r="E5" s="12">
        <v>1.6</v>
      </c>
    </row>
    <row r="6" spans="1:5" ht="15.75" thickBot="1" x14ac:dyDescent="0.25">
      <c r="A6" s="11">
        <v>4</v>
      </c>
      <c r="B6" s="12">
        <v>1.6</v>
      </c>
      <c r="C6" s="12">
        <v>0.8</v>
      </c>
      <c r="D6" s="12">
        <v>2</v>
      </c>
      <c r="E6" s="12">
        <v>1.6</v>
      </c>
    </row>
    <row r="7" spans="1:5" ht="15.75" thickBot="1" x14ac:dyDescent="0.25">
      <c r="A7" s="11">
        <v>5</v>
      </c>
      <c r="B7" s="12">
        <v>2.7</v>
      </c>
      <c r="C7" s="12">
        <v>3</v>
      </c>
      <c r="D7" s="12">
        <v>3.5</v>
      </c>
      <c r="E7" s="12">
        <v>3</v>
      </c>
    </row>
    <row r="8" spans="1:5" ht="15.75" thickBot="1" x14ac:dyDescent="0.25">
      <c r="A8" s="11">
        <v>6</v>
      </c>
      <c r="B8" s="12">
        <v>0.55000000000000004</v>
      </c>
      <c r="C8" s="12">
        <v>1.2</v>
      </c>
      <c r="D8" s="12">
        <v>1</v>
      </c>
      <c r="E8" s="12">
        <v>1</v>
      </c>
    </row>
    <row r="9" spans="1:5" ht="15.75" thickBot="1" x14ac:dyDescent="0.25">
      <c r="A9" s="11">
        <v>7</v>
      </c>
      <c r="B9" s="12">
        <v>0.27</v>
      </c>
      <c r="C9" s="12">
        <v>1.2</v>
      </c>
      <c r="D9" s="12">
        <v>1</v>
      </c>
      <c r="E9" s="12">
        <v>0.7</v>
      </c>
    </row>
    <row r="10" spans="1:5" ht="15.75" thickBot="1" x14ac:dyDescent="0.25">
      <c r="A10" s="11">
        <v>8</v>
      </c>
      <c r="B10" s="12">
        <v>0.4</v>
      </c>
      <c r="C10" s="12">
        <v>0.5</v>
      </c>
      <c r="D10" s="12">
        <v>1</v>
      </c>
      <c r="E10" s="12">
        <v>0.9</v>
      </c>
    </row>
    <row r="11" spans="1:5" ht="15.75" thickBot="1" x14ac:dyDescent="0.25">
      <c r="A11" s="11">
        <v>9</v>
      </c>
      <c r="B11" s="12">
        <v>6</v>
      </c>
      <c r="C11" s="12">
        <v>5.5</v>
      </c>
      <c r="D11" s="12">
        <v>6.5</v>
      </c>
      <c r="E11" s="12">
        <v>6.2</v>
      </c>
    </row>
    <row r="12" spans="1:5" ht="15.75" thickBot="1" x14ac:dyDescent="0.25">
      <c r="A12" s="11">
        <v>10</v>
      </c>
      <c r="B12" s="12">
        <v>1.1200000000000001</v>
      </c>
      <c r="C12" s="12">
        <v>0.5</v>
      </c>
      <c r="D12" s="12">
        <v>1.5</v>
      </c>
      <c r="E12" s="12">
        <v>1.4</v>
      </c>
    </row>
    <row r="13" spans="1:5" ht="15.75" thickBot="1" x14ac:dyDescent="0.25">
      <c r="A13" s="11">
        <v>11</v>
      </c>
      <c r="B13" s="12">
        <v>1.3</v>
      </c>
      <c r="C13" s="12">
        <v>2.1</v>
      </c>
      <c r="D13" s="12">
        <v>1.5</v>
      </c>
      <c r="E13" s="12">
        <v>1.7</v>
      </c>
    </row>
    <row r="14" spans="1:5" ht="15.75" thickBot="1" x14ac:dyDescent="0.25">
      <c r="A14" s="11">
        <v>12</v>
      </c>
      <c r="B14" s="12">
        <v>0.98</v>
      </c>
      <c r="C14" s="12">
        <v>1</v>
      </c>
      <c r="D14" s="12">
        <v>1</v>
      </c>
      <c r="E14" s="12">
        <v>1.3</v>
      </c>
    </row>
    <row r="15" spans="1:5" ht="15.75" thickBot="1" x14ac:dyDescent="0.25">
      <c r="A15" s="11">
        <v>13</v>
      </c>
      <c r="B15" s="12">
        <v>1.1499999999999999</v>
      </c>
      <c r="C15" s="12">
        <v>1.8</v>
      </c>
      <c r="D15" s="12">
        <v>1.5</v>
      </c>
      <c r="E15" s="12">
        <v>1.6</v>
      </c>
    </row>
    <row r="16" spans="1:5" ht="15.75" thickBot="1" x14ac:dyDescent="0.25">
      <c r="A16" s="11">
        <v>14</v>
      </c>
      <c r="B16" s="12">
        <v>0.52</v>
      </c>
      <c r="C16" s="12">
        <v>1.5</v>
      </c>
      <c r="D16" s="12">
        <v>1</v>
      </c>
      <c r="E16" s="12">
        <v>1</v>
      </c>
    </row>
    <row r="17" spans="1:7" ht="15.75" thickBot="1" x14ac:dyDescent="0.25">
      <c r="A17" s="11">
        <v>15</v>
      </c>
      <c r="B17" s="12">
        <v>1.8</v>
      </c>
      <c r="C17" s="12">
        <v>2</v>
      </c>
      <c r="D17" s="12">
        <v>2.5</v>
      </c>
      <c r="E17" s="12">
        <v>2.1</v>
      </c>
    </row>
    <row r="18" spans="1:7" ht="15.75" thickBot="1" x14ac:dyDescent="0.25">
      <c r="A18" s="11">
        <v>16</v>
      </c>
      <c r="B18" s="12">
        <v>7.5</v>
      </c>
      <c r="C18" s="12">
        <v>6</v>
      </c>
      <c r="D18" s="12">
        <v>8</v>
      </c>
      <c r="E18" s="12">
        <v>7</v>
      </c>
    </row>
    <row r="19" spans="1:7" ht="15.75" thickBot="1" x14ac:dyDescent="0.25">
      <c r="A19" s="11">
        <v>17</v>
      </c>
      <c r="B19" s="12">
        <v>0.28000000000000003</v>
      </c>
      <c r="C19" s="12">
        <v>1</v>
      </c>
      <c r="D19" s="12">
        <v>1</v>
      </c>
      <c r="E19" s="12">
        <v>0.8</v>
      </c>
    </row>
    <row r="20" spans="1:7" ht="15.75" thickBot="1" x14ac:dyDescent="0.25">
      <c r="A20" s="11">
        <v>18</v>
      </c>
      <c r="B20" s="12">
        <v>0.5</v>
      </c>
      <c r="C20" s="12">
        <v>0.9</v>
      </c>
      <c r="D20" s="12">
        <v>1.2</v>
      </c>
      <c r="E20" s="12">
        <v>0.8</v>
      </c>
    </row>
    <row r="21" spans="1:7" ht="15.75" thickBot="1" x14ac:dyDescent="0.25">
      <c r="A21" s="11">
        <v>19</v>
      </c>
      <c r="B21" s="12">
        <v>4.9000000000000004</v>
      </c>
      <c r="C21" s="12">
        <v>4.5</v>
      </c>
      <c r="D21" s="12">
        <v>5.5</v>
      </c>
      <c r="E21" s="12">
        <v>4.9000000000000004</v>
      </c>
    </row>
    <row r="22" spans="1:7" ht="15.75" thickBot="1" x14ac:dyDescent="0.25">
      <c r="A22" s="11">
        <v>20</v>
      </c>
      <c r="B22" s="12">
        <v>0.25</v>
      </c>
      <c r="C22" s="12">
        <v>0.5</v>
      </c>
      <c r="D22" s="12">
        <v>1</v>
      </c>
      <c r="E22" s="12">
        <v>0.5</v>
      </c>
    </row>
    <row r="23" spans="1:7" ht="15" customHeight="1" x14ac:dyDescent="0.2">
      <c r="A23" s="17" t="s">
        <v>28</v>
      </c>
      <c r="B23" s="19">
        <f>_xlfn.STDEV.P(B3:B22)</f>
        <v>1.9759564772534848</v>
      </c>
      <c r="C23" s="19">
        <f t="shared" ref="C23:E23" si="0">_xlfn.STDEV.P(C3:C22)</f>
        <v>1.5611774402674412</v>
      </c>
      <c r="D23" s="19">
        <f t="shared" si="0"/>
        <v>1.9845087553346799</v>
      </c>
      <c r="E23" s="19">
        <f t="shared" si="0"/>
        <v>1.7877359984069241</v>
      </c>
      <c r="F23" t="s">
        <v>29</v>
      </c>
      <c r="G23">
        <v>20</v>
      </c>
    </row>
    <row r="24" spans="1:7" ht="15.75" customHeight="1" thickBot="1" x14ac:dyDescent="0.25">
      <c r="A24" s="18"/>
      <c r="B24" s="20"/>
      <c r="C24" s="20"/>
      <c r="D24" s="20"/>
      <c r="E24" s="20"/>
    </row>
    <row r="25" spans="1:7" ht="15" customHeight="1" x14ac:dyDescent="0.2">
      <c r="A25" s="17" t="s">
        <v>30</v>
      </c>
      <c r="B25" s="19">
        <f>B23/SQRT($G$23)</f>
        <v>0.44183730037198088</v>
      </c>
      <c r="C25" s="19">
        <f t="shared" ref="C25:E25" si="1">C23/SQRT($G$23)</f>
        <v>0.34908988813771158</v>
      </c>
      <c r="D25" s="19">
        <f t="shared" si="1"/>
        <v>0.44374964788718424</v>
      </c>
      <c r="E25" s="19">
        <f t="shared" si="1"/>
        <v>0.39974992182613378</v>
      </c>
    </row>
    <row r="26" spans="1:7" ht="15.75" customHeight="1" thickBot="1" x14ac:dyDescent="0.25">
      <c r="A26" s="18"/>
      <c r="B26" s="20"/>
      <c r="C26" s="20"/>
      <c r="D26" s="20"/>
      <c r="E26" s="20"/>
    </row>
  </sheetData>
  <mergeCells count="15">
    <mergeCell ref="A23:A24"/>
    <mergeCell ref="B23:B24"/>
    <mergeCell ref="C23:C24"/>
    <mergeCell ref="D23:D24"/>
    <mergeCell ref="E23:E24"/>
    <mergeCell ref="A1:A2"/>
    <mergeCell ref="B1:B2"/>
    <mergeCell ref="C1:C2"/>
    <mergeCell ref="D1:D2"/>
    <mergeCell ref="E1:E2"/>
    <mergeCell ref="A25:A26"/>
    <mergeCell ref="B25:B26"/>
    <mergeCell ref="C25:C26"/>
    <mergeCell ref="D25:D26"/>
    <mergeCell ref="E25:E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Task 2a</vt:lpstr>
      <vt:lpstr>Task 2b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2023-04-20T12:01:36Z</dcterms:modified>
</cp:coreProperties>
</file>