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m_broadhead_uwtsd_ac_uk/Documents/Teaching Documents/Data Capture and Evaluation/"/>
    </mc:Choice>
  </mc:AlternateContent>
  <xr:revisionPtr revIDLastSave="388" documentId="8_{8CB6635C-7A34-4AC4-9E62-50905F4C0E31}" xr6:coauthVersionLast="47" xr6:coauthVersionMax="47" xr10:uidLastSave="{876F1D18-6040-47DD-8DBB-3AB455FF6D31}"/>
  <bookViews>
    <workbookView xWindow="-110" yWindow="-110" windowWidth="22780" windowHeight="14660" activeTab="3" xr2:uid="{16B8F3C3-1400-4E36-8AEF-DA6E10D5F7E2}"/>
  </bookViews>
  <sheets>
    <sheet name="Excercise 1" sheetId="6" r:id="rId1"/>
    <sheet name="Excercise 2" sheetId="1" r:id="rId2"/>
    <sheet name="Example Chart" sheetId="5" r:id="rId3"/>
    <sheet name="Distance Scatter" sheetId="7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" i="1" l="1"/>
  <c r="L24" i="1" s="1"/>
  <c r="M24" i="1" s="1"/>
  <c r="K25" i="1"/>
  <c r="L25" i="1" s="1"/>
  <c r="M25" i="1" s="1"/>
  <c r="K26" i="1"/>
  <c r="L26" i="1" s="1"/>
  <c r="M26" i="1" s="1"/>
  <c r="K27" i="1"/>
  <c r="L27" i="1" s="1"/>
  <c r="M27" i="1" s="1"/>
  <c r="K28" i="1"/>
  <c r="L28" i="1" s="1"/>
  <c r="M28" i="1" s="1"/>
  <c r="K29" i="1"/>
  <c r="L29" i="1" s="1"/>
  <c r="M29" i="1" s="1"/>
  <c r="K30" i="1"/>
  <c r="L30" i="1" s="1"/>
  <c r="M30" i="1" s="1"/>
  <c r="K31" i="1"/>
  <c r="L31" i="1" s="1"/>
  <c r="M31" i="1" s="1"/>
  <c r="K32" i="1"/>
  <c r="L32" i="1" s="1"/>
  <c r="M32" i="1" s="1"/>
  <c r="K33" i="1"/>
  <c r="L33" i="1" s="1"/>
  <c r="M33" i="1" s="1"/>
  <c r="K34" i="1"/>
  <c r="L34" i="1" s="1"/>
  <c r="M34" i="1" s="1"/>
  <c r="K35" i="1"/>
  <c r="L35" i="1" s="1"/>
  <c r="M35" i="1" s="1"/>
  <c r="K36" i="1"/>
  <c r="L36" i="1" s="1"/>
  <c r="M36" i="1" s="1"/>
  <c r="K37" i="1"/>
  <c r="L37" i="1" s="1"/>
  <c r="M37" i="1" s="1"/>
  <c r="K38" i="1"/>
  <c r="L38" i="1" s="1"/>
  <c r="M38" i="1" s="1"/>
  <c r="K39" i="1"/>
  <c r="L39" i="1" s="1"/>
  <c r="M39" i="1" s="1"/>
  <c r="K40" i="1"/>
  <c r="L40" i="1" s="1"/>
  <c r="M40" i="1" s="1"/>
  <c r="K41" i="1"/>
  <c r="L41" i="1" s="1"/>
  <c r="M41" i="1" s="1"/>
  <c r="K42" i="1"/>
  <c r="L42" i="1" s="1"/>
  <c r="M42" i="1" s="1"/>
  <c r="K43" i="1"/>
  <c r="L43" i="1" s="1"/>
  <c r="M43" i="1" s="1"/>
  <c r="K44" i="1"/>
  <c r="L44" i="1" s="1"/>
  <c r="M44" i="1" s="1"/>
  <c r="K45" i="1"/>
  <c r="L45" i="1" s="1"/>
  <c r="M45" i="1" s="1"/>
  <c r="K46" i="1"/>
  <c r="L46" i="1" s="1"/>
  <c r="M46" i="1" s="1"/>
  <c r="J10" i="1" a="1"/>
  <c r="J10" i="1" s="1"/>
  <c r="G10" i="1" a="1"/>
  <c r="G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<sst xmlns="http://schemas.openxmlformats.org/spreadsheetml/2006/main" count="79" uniqueCount="60">
  <si>
    <t>Name of system</t>
  </si>
  <si>
    <t>Range (Metres)</t>
  </si>
  <si>
    <t>Malkara</t>
  </si>
  <si>
    <t>Mathogo</t>
  </si>
  <si>
    <t>Shershen</t>
  </si>
  <si>
    <t>FOG-MPM</t>
  </si>
  <si>
    <t>Eryx</t>
  </si>
  <si>
    <t>HJ-73</t>
  </si>
  <si>
    <t>BA-9</t>
  </si>
  <si>
    <t>Type 98</t>
  </si>
  <si>
    <t>ENTAC</t>
  </si>
  <si>
    <t>Mamba</t>
  </si>
  <si>
    <t>MILAN</t>
  </si>
  <si>
    <t>RAAD</t>
  </si>
  <si>
    <t>Mosquito</t>
  </si>
  <si>
    <t>Bulsae-2</t>
  </si>
  <si>
    <t>AT-1K Raybolt</t>
  </si>
  <si>
    <t>Bantam</t>
  </si>
  <si>
    <t>NLAW</t>
  </si>
  <si>
    <t>Swingfire</t>
  </si>
  <si>
    <t>SRAW</t>
  </si>
  <si>
    <t>Skif</t>
  </si>
  <si>
    <t>Spike NLOS</t>
  </si>
  <si>
    <t>Type 01 LMAT</t>
  </si>
  <si>
    <t>Pirat</t>
  </si>
  <si>
    <t>Alliance</t>
  </si>
  <si>
    <t>NATO</t>
  </si>
  <si>
    <t>N/A</t>
  </si>
  <si>
    <t>USAN</t>
  </si>
  <si>
    <t>SCO</t>
  </si>
  <si>
    <t>Range of ATGM systems in Metres by Alliance</t>
  </si>
  <si>
    <t>Jittering</t>
  </si>
  <si>
    <t>x</t>
  </si>
  <si>
    <t>RAND</t>
  </si>
  <si>
    <t>X + RAND</t>
  </si>
  <si>
    <t>ANS-0.9</t>
  </si>
  <si>
    <t>S57M</t>
  </si>
  <si>
    <t>S47M</t>
  </si>
  <si>
    <t>S37M</t>
  </si>
  <si>
    <t>S27M</t>
  </si>
  <si>
    <t>S17M</t>
  </si>
  <si>
    <t>S55M</t>
  </si>
  <si>
    <t>S45M</t>
  </si>
  <si>
    <t>S35M</t>
  </si>
  <si>
    <t>S25M</t>
  </si>
  <si>
    <t>S15M</t>
  </si>
  <si>
    <t>S53M</t>
  </si>
  <si>
    <t>S43M</t>
  </si>
  <si>
    <t>S33M</t>
  </si>
  <si>
    <t>S23M</t>
  </si>
  <si>
    <t>S13M</t>
  </si>
  <si>
    <t>KE IMPACT</t>
  </si>
  <si>
    <t>KE MUZZLE</t>
  </si>
  <si>
    <t>HISP</t>
  </si>
  <si>
    <t>PICO</t>
  </si>
  <si>
    <t>DISTANCE</t>
  </si>
  <si>
    <t>Volume (Sum)</t>
  </si>
  <si>
    <t>Area (Sum)</t>
  </si>
  <si>
    <t>Deviation (Average)</t>
  </si>
  <si>
    <t>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</si>
</sst>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1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3" xfId="1" applyBorder="1"/>
    <xf numFmtId="0" fontId="1" fillId="2" borderId="8" xfId="1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2" fillId="3" borderId="2" xfId="2"/>
    <xf numFmtId="0" fontId="2" fillId="3" borderId="4" xfId="2" applyBorder="1" applyAlignment="1">
      <alignment horizontal="center"/>
    </xf>
    <xf numFmtId="0" fontId="2" fillId="3" borderId="0" xfId="2" applyBorder="1" applyAlignment="1">
      <alignment horizontal="center"/>
    </xf>
  </cellXfs>
  <cellStyles count="3">
    <cellStyle name="Check Cell" xfId="2" builtinId="23"/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chartsheet" Target="chartsheets/sheet2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600475562725515E-2"/>
          <c:y val="8.8393137077218797E-2"/>
          <c:w val="0.92560093266871846"/>
          <c:h val="0.87355671985151806"/>
        </c:manualLayout>
      </c:layout>
      <c:scatterChart>
        <c:scatterStyle val="lineMarker"/>
        <c:varyColors val="0"/>
        <c:ser>
          <c:idx val="0"/>
          <c:order val="0"/>
          <c:tx>
            <c:strRef>
              <c:f>'Excercise 2'!$B$2</c:f>
              <c:strCache>
                <c:ptCount val="1"/>
                <c:pt idx="0">
                  <c:v>Range of ATGM systems in Metres by Alliance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1"/>
            <c:marker>
              <c:symbol val="dash"/>
              <c:size val="5"/>
              <c:spPr>
                <a:solidFill>
                  <a:schemeClr val="accent2">
                    <a:lumMod val="75000"/>
                  </a:schemeClr>
                </a:solidFill>
                <a:ln w="9525">
                  <a:solidFill>
                    <a:schemeClr val="accent2">
                      <a:lumMod val="75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07E4-412F-B8B4-8270140CAE2D}"/>
              </c:ext>
            </c:extLst>
          </c:dPt>
          <c:dPt>
            <c:idx val="2"/>
            <c:marker>
              <c:symbol val="diamond"/>
              <c:size val="5"/>
              <c:spPr>
                <a:solidFill>
                  <a:srgbClr val="C00000"/>
                </a:solidFill>
                <a:ln w="9525">
                  <a:solidFill>
                    <a:srgbClr val="C0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07E4-412F-B8B4-8270140CAE2D}"/>
              </c:ext>
            </c:extLst>
          </c:dPt>
          <c:dPt>
            <c:idx val="3"/>
            <c:marker>
              <c:symbol val="star"/>
              <c:size val="5"/>
              <c:spPr>
                <a:solidFill>
                  <a:schemeClr val="accent5">
                    <a:lumMod val="75000"/>
                  </a:schemeClr>
                </a:solidFill>
                <a:ln w="9525">
                  <a:solidFill>
                    <a:srgbClr val="7030A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07E4-412F-B8B4-8270140CAE2D}"/>
              </c:ext>
            </c:extLst>
          </c:dPt>
          <c:dPt>
            <c:idx val="5"/>
            <c:marker>
              <c:symbol val="diamond"/>
              <c:size val="5"/>
              <c:spPr>
                <a:solidFill>
                  <a:srgbClr val="C00000"/>
                </a:solidFill>
                <a:ln w="9525">
                  <a:solidFill>
                    <a:srgbClr val="C0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07E4-412F-B8B4-8270140CAE2D}"/>
              </c:ext>
            </c:extLst>
          </c:dPt>
          <c:dPt>
            <c:idx val="6"/>
            <c:marker>
              <c:symbol val="diamond"/>
              <c:size val="5"/>
              <c:spPr>
                <a:solidFill>
                  <a:srgbClr val="C00000"/>
                </a:solidFill>
                <a:ln w="9525">
                  <a:solidFill>
                    <a:srgbClr val="C0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07E4-412F-B8B4-8270140CAE2D}"/>
              </c:ext>
            </c:extLst>
          </c:dPt>
          <c:dPt>
            <c:idx val="11"/>
            <c:marker>
              <c:symbol val="diamond"/>
              <c:size val="5"/>
              <c:spPr>
                <a:solidFill>
                  <a:srgbClr val="C00000"/>
                </a:solidFill>
                <a:ln w="9525">
                  <a:solidFill>
                    <a:srgbClr val="C0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C-07E4-412F-B8B4-8270140CAE2D}"/>
              </c:ext>
            </c:extLst>
          </c:dPt>
          <c:dPt>
            <c:idx val="15"/>
            <c:marker>
              <c:symbol val="dash"/>
              <c:size val="5"/>
              <c:spPr>
                <a:solidFill>
                  <a:schemeClr val="accent2">
                    <a:lumMod val="75000"/>
                  </a:schemeClr>
                </a:solidFill>
                <a:ln w="9525">
                  <a:solidFill>
                    <a:schemeClr val="accent2">
                      <a:lumMod val="75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0-07E4-412F-B8B4-8270140CAE2D}"/>
              </c:ext>
            </c:extLst>
          </c:dPt>
          <c:dLbls>
            <c:dLbl>
              <c:idx val="0"/>
              <c:layout>
                <c:manualLayout>
                  <c:x val="2.4159776656286912E-3"/>
                  <c:y val="-3.0579084740785033E-2"/>
                </c:manualLayout>
              </c:layout>
              <c:tx>
                <c:rich>
                  <a:bodyPr/>
                  <a:lstStyle/>
                  <a:p>
                    <a:fld id="{4FBB83B6-D232-4C13-BDF4-5E087B28EDEC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2D61E69D-155B-4F7C-B7A1-62B22B081318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7E4-412F-B8B4-8270140CAE2D}"/>
                </c:ext>
              </c:extLst>
            </c:dLbl>
            <c:dLbl>
              <c:idx val="1"/>
              <c:layout>
                <c:manualLayout>
                  <c:x val="-1.0331134481014361E-2"/>
                  <c:y val="3.6624060578079341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5EBF734-5FF5-4477-84E1-F64EABD04A0A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93E85E97-11DF-471B-934C-A19AB28B0647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-37901"/>
                        <a:gd name="adj2" fmla="val 6089"/>
                        <a:gd name="adj3" fmla="val -11936"/>
                        <a:gd name="adj4" fmla="val 3857"/>
                        <a:gd name="adj5" fmla="val -73493"/>
                        <a:gd name="adj6" fmla="val 12265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7E4-412F-B8B4-8270140CAE2D}"/>
                </c:ext>
              </c:extLst>
            </c:dLbl>
            <c:dLbl>
              <c:idx val="2"/>
              <c:layout>
                <c:manualLayout>
                  <c:x val="2.0724581995974881E-2"/>
                  <c:y val="5.1225862098616647E-3"/>
                </c:manualLayout>
              </c:layout>
              <c:tx>
                <c:rich>
                  <a:bodyPr/>
                  <a:lstStyle/>
                  <a:p>
                    <a:fld id="{8D1B9331-011C-4733-942F-5E4BC8C864CC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AFF9FAA5-7D5E-4F3B-B8C7-EE576FAE1611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7E4-412F-B8B4-8270140CAE2D}"/>
                </c:ext>
              </c:extLst>
            </c:dLbl>
            <c:dLbl>
              <c:idx val="3"/>
              <c:layout>
                <c:manualLayout>
                  <c:x val="7.4218273286422902E-3"/>
                  <c:y val="-2.6378888158356009E-2"/>
                </c:manualLayout>
              </c:layout>
              <c:tx>
                <c:rich>
                  <a:bodyPr/>
                  <a:lstStyle/>
                  <a:p>
                    <a:fld id="{8C39F07C-E88D-4394-A29B-69C0A60C71F1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02EA3158-865E-4C48-8F1B-A5D2C4D16672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7E4-412F-B8B4-8270140CAE2D}"/>
                </c:ext>
              </c:extLst>
            </c:dLbl>
            <c:dLbl>
              <c:idx val="4"/>
              <c:layout>
                <c:manualLayout>
                  <c:x val="-0.1100945713488551"/>
                  <c:y val="-4.4934496776762527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41448F5-6548-4F60-B16C-187367AB3C52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C8FFFB27-4C72-4D11-A1FD-F8ECE1104FD9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xfrm>
                  <a:off x="1607355" y="5372692"/>
                  <a:ext cx="480319" cy="179344"/>
                </a:xfrm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39994"/>
                        <a:gd name="adj2" fmla="val 100956"/>
                        <a:gd name="adj3" fmla="val 54157"/>
                        <a:gd name="adj4" fmla="val 171944"/>
                        <a:gd name="adj5" fmla="val 201516"/>
                        <a:gd name="adj6" fmla="val 198068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5.1782239017273864E-2"/>
                      <c:h val="2.965669511335239E-2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7E4-412F-B8B4-8270140CAE2D}"/>
                </c:ext>
              </c:extLst>
            </c:dLbl>
            <c:dLbl>
              <c:idx val="5"/>
              <c:layout>
                <c:manualLayout>
                  <c:x val="6.7256031535137721E-3"/>
                  <c:y val="-1.1777086637818701E-3"/>
                </c:manualLayout>
              </c:layout>
              <c:tx>
                <c:rich>
                  <a:bodyPr/>
                  <a:lstStyle/>
                  <a:p>
                    <a:fld id="{71758DDB-CFB2-47B7-B568-0F43C593F6C8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C2A948B2-8D51-4A61-BB4D-8D3C8D08993C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7E4-412F-B8B4-8270140CAE2D}"/>
                </c:ext>
              </c:extLst>
            </c:dLbl>
            <c:dLbl>
              <c:idx val="6"/>
              <c:layout>
                <c:manualLayout>
                  <c:x val="2.6416198456447933E-2"/>
                  <c:y val="-2.6378888158356009E-2"/>
                </c:manualLayout>
              </c:layout>
              <c:tx>
                <c:rich>
                  <a:bodyPr/>
                  <a:lstStyle/>
                  <a:p>
                    <a:fld id="{BD6EAE52-0598-4EF5-B358-12CD858F80EA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7433588E-76DA-4908-B4CF-F7CBD5F1550B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7E4-412F-B8B4-8270140CAE2D}"/>
                </c:ext>
              </c:extLst>
            </c:dLbl>
            <c:dLbl>
              <c:idx val="7"/>
              <c:layout>
                <c:manualLayout>
                  <c:x val="-7.8904256562381814E-2"/>
                  <c:y val="5.7625043490224459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C83B876-9808-43E0-BB20-00C36D9715CC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82F00EAA-CA68-4A2D-90A9-83B87B10173C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-14297"/>
                        <a:gd name="adj2" fmla="val 82911"/>
                        <a:gd name="adj3" fmla="val -47343"/>
                        <a:gd name="adj4" fmla="val 84650"/>
                        <a:gd name="adj5" fmla="val -144307"/>
                        <a:gd name="adj6" fmla="val 92660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7E4-412F-B8B4-8270140CAE2D}"/>
                </c:ext>
              </c:extLst>
            </c:dLbl>
            <c:dLbl>
              <c:idx val="8"/>
              <c:layout>
                <c:manualLayout>
                  <c:x val="1.4237234560490431E-2"/>
                  <c:y val="7.2226845010760991E-3"/>
                </c:manualLayout>
              </c:layout>
              <c:tx>
                <c:rich>
                  <a:bodyPr/>
                  <a:lstStyle/>
                  <a:p>
                    <a:fld id="{16869309-4329-495C-A08B-FE0821815199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87A6DBD0-71E7-4343-8CB6-3B50E246FC91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07E4-412F-B8B4-8270140CAE2D}"/>
                </c:ext>
              </c:extLst>
            </c:dLbl>
            <c:dLbl>
              <c:idx val="9"/>
              <c:layout>
                <c:manualLayout>
                  <c:x val="-9.6361177556785721E-2"/>
                  <c:y val="1.7723175957148736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B99340F-54D8-409C-99DA-04E50B6C6A63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A09A0D5C-E94E-4CAC-A964-A842A98F9846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6948"/>
                        <a:gd name="adj2" fmla="val 106446"/>
                        <a:gd name="adj3" fmla="val 6948"/>
                        <a:gd name="adj4" fmla="val 109470"/>
                        <a:gd name="adj5" fmla="val -9761"/>
                        <a:gd name="adj6" fmla="val 116357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07E4-412F-B8B4-8270140CAE2D}"/>
                </c:ext>
              </c:extLst>
            </c:dLbl>
            <c:dLbl>
              <c:idx val="10"/>
              <c:layout>
                <c:manualLayout>
                  <c:x val="-9.1172269880553061E-2"/>
                  <c:y val="-4.737987107050113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AD4B33B-F18A-4538-A679-99B90BCF9031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D97CA0A7-E0AB-4A8F-94F7-E5B1BCEAA8F7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56517"/>
                        <a:gd name="adj2" fmla="val 101544"/>
                        <a:gd name="adj3" fmla="val 47075"/>
                        <a:gd name="adj4" fmla="val 98959"/>
                        <a:gd name="adj5" fmla="val 209761"/>
                        <a:gd name="adj6" fmla="val 117076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07E4-412F-B8B4-8270140CAE2D}"/>
                </c:ext>
              </c:extLst>
            </c:dLbl>
            <c:dLbl>
              <c:idx val="11"/>
              <c:layout>
                <c:manualLayout>
                  <c:x val="2.3276505571302664E-2"/>
                  <c:y val="-3.0579084740785033E-2"/>
                </c:manualLayout>
              </c:layout>
              <c:tx>
                <c:rich>
                  <a:bodyPr/>
                  <a:lstStyle/>
                  <a:p>
                    <a:fld id="{93F4F986-CE25-4647-9AEA-780B7E8B6765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20D2C8B8-0D13-4C8A-9CE0-882D640E755D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07E4-412F-B8B4-8270140CAE2D}"/>
                </c:ext>
              </c:extLst>
            </c:dLbl>
            <c:dLbl>
              <c:idx val="12"/>
              <c:layout>
                <c:manualLayout>
                  <c:x val="-5.8433023406845716E-3"/>
                  <c:y val="-3.897947790564308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CCEFD34-2173-4BCF-A466-99FFB2613591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432F21D2-8048-4845-834B-12DCDF44A68E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18750"/>
                        <a:gd name="adj2" fmla="val -8333"/>
                        <a:gd name="adj3" fmla="val 21110"/>
                        <a:gd name="adj4" fmla="val -6959"/>
                        <a:gd name="adj5" fmla="val 181436"/>
                        <a:gd name="adj6" fmla="val -1631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07E4-412F-B8B4-8270140CAE2D}"/>
                </c:ext>
              </c:extLst>
            </c:dLbl>
            <c:dLbl>
              <c:idx val="13"/>
              <c:layout>
                <c:manualLayout>
                  <c:x val="3.3313108549305033E-2"/>
                  <c:y val="5.7625043490224459E-2"/>
                </c:manualLayout>
              </c:layout>
              <c:tx>
                <c:rich>
                  <a:bodyPr/>
                  <a:lstStyle/>
                  <a:p>
                    <a:fld id="{45729512-EC15-4C3F-A8B1-8A6EB2D3104B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6569D020-C0DB-43EC-BAC7-2177E803B1B2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07E4-412F-B8B4-8270140CAE2D}"/>
                </c:ext>
              </c:extLst>
            </c:dLbl>
            <c:dLbl>
              <c:idx val="14"/>
              <c:layout>
                <c:manualLayout>
                  <c:x val="1.4308387851847584E-2"/>
                  <c:y val="-3.0579084740785054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3C6ADD3-D2C6-438F-B192-B219235A51F7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7D8B87FA-C583-4674-A012-F4D02B00E318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42354"/>
                        <a:gd name="adj2" fmla="val -619"/>
                        <a:gd name="adj3" fmla="val 39994"/>
                        <a:gd name="adj4" fmla="val -20727"/>
                        <a:gd name="adj5" fmla="val 136587"/>
                        <a:gd name="adj6" fmla="val -19834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07E4-412F-B8B4-8270140CAE2D}"/>
                </c:ext>
              </c:extLst>
            </c:dLbl>
            <c:dLbl>
              <c:idx val="15"/>
              <c:layout>
                <c:manualLayout>
                  <c:x val="-7.5068878542194115E-2"/>
                  <c:y val="-6.208055910900271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19D3652-AD88-467F-80E1-D1F57420B7F4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6DC3B6CE-3061-46CA-A188-485CD52646D9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94285"/>
                        <a:gd name="adj2" fmla="val 48819"/>
                        <a:gd name="adj3" fmla="val 141494"/>
                        <a:gd name="adj4" fmla="val 77854"/>
                        <a:gd name="adj5" fmla="val 259331"/>
                        <a:gd name="adj6" fmla="val 81324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07E4-412F-B8B4-8270140CAE2D}"/>
                </c:ext>
              </c:extLst>
            </c:dLbl>
            <c:dLbl>
              <c:idx val="16"/>
              <c:layout>
                <c:manualLayout>
                  <c:x val="5.7607213995033322E-3"/>
                  <c:y val="-0.19648684974673145"/>
                </c:manualLayout>
              </c:layout>
              <c:tx>
                <c:rich>
                  <a:bodyPr/>
                  <a:lstStyle/>
                  <a:p>
                    <a:fld id="{7992AD63-7CBF-4D37-8BFB-6A2D15AE8E31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3B215E8D-3333-4CD5-AB11-9D29DE599803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07E4-412F-B8B4-8270140CAE2D}"/>
                </c:ext>
              </c:extLst>
            </c:dLbl>
            <c:dLbl>
              <c:idx val="17"/>
              <c:layout>
                <c:manualLayout>
                  <c:x val="7.8148414553737236E-2"/>
                  <c:y val="5.1225862098616647E-3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54E75C8-3AE7-4728-9820-94049FBF3E3F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188A5FD2-16F6-4FDC-861C-5236E7F1CA6C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18750"/>
                        <a:gd name="adj2" fmla="val -8333"/>
                        <a:gd name="adj3" fmla="val -2494"/>
                        <a:gd name="adj4" fmla="val -23704"/>
                        <a:gd name="adj5" fmla="val 32727"/>
                        <a:gd name="adj6" fmla="val -110085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07E4-412F-B8B4-8270140CAE2D}"/>
                </c:ext>
              </c:extLst>
            </c:dLbl>
            <c:dLbl>
              <c:idx val="18"/>
              <c:layout>
                <c:manualLayout>
                  <c:x val="-9.8436697504071913E-2"/>
                  <c:y val="9.2238962743264145E-4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13A5C3E6-2E16-4A83-9BCC-0187FBF4EB79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409022FC-47AD-4D75-BF73-3321091FC5A8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23471"/>
                        <a:gd name="adj2" fmla="val 103891"/>
                        <a:gd name="adj3" fmla="val 37633"/>
                        <a:gd name="adj4" fmla="val 99495"/>
                        <a:gd name="adj5" fmla="val 46890"/>
                        <a:gd name="adj6" fmla="val 130723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07E4-412F-B8B4-8270140CAE2D}"/>
                </c:ext>
              </c:extLst>
            </c:dLbl>
            <c:dLbl>
              <c:idx val="19"/>
              <c:layout>
                <c:manualLayout>
                  <c:x val="7.717221295791994E-3"/>
                  <c:y val="-0.2468892087358798"/>
                </c:manualLayout>
              </c:layout>
              <c:tx>
                <c:rich>
                  <a:bodyPr/>
                  <a:lstStyle/>
                  <a:p>
                    <a:fld id="{4235139F-0D79-41B0-9397-A0AFF422EC4E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7BC68E63-0FD1-4894-92F7-28D5BD00E724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07E4-412F-B8B4-8270140CAE2D}"/>
                </c:ext>
              </c:extLst>
            </c:dLbl>
            <c:dLbl>
              <c:idx val="20"/>
              <c:layout>
                <c:manualLayout>
                  <c:x val="-2.2549663919287206E-2"/>
                  <c:y val="3.4523962286864676E-2"/>
                </c:manualLayout>
              </c:layout>
              <c:tx>
                <c:rich>
                  <a:bodyPr/>
                  <a:lstStyle/>
                  <a:p>
                    <a:fld id="{DA47E487-C428-4ADA-85BD-EDFA80AC7DE3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0A597281-3364-4E7B-B680-08AE0F0F9D5F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07E4-412F-B8B4-8270140CAE2D}"/>
                </c:ext>
              </c:extLst>
            </c:dLbl>
            <c:dLbl>
              <c:idx val="21"/>
              <c:layout>
                <c:manualLayout>
                  <c:x val="-9.2343172755447858E-2"/>
                  <c:y val="-3.0579084740785033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t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477E505-B47F-43F1-B589-45889F5184CF}" type="CELLRANGE">
                      <a:rPr lang="en-US" baseline="0"/>
                      <a:pPr>
                        <a:defRPr/>
                      </a:pPr>
                      <a:t>[CELLRANGE]</a:t>
                    </a:fld>
                    <a:r>
                      <a:rPr lang="en-US" baseline="0"/>
                      <a:t>, </a:t>
                    </a:r>
                    <a:fld id="{3715E5E4-1FC8-4F10-9A24-BA9EB186A6E0}" type="YVALUE">
                      <a:rPr lang="en-US" baseline="0"/>
                      <a:pPr>
                        <a:defRPr/>
                      </a:pPr>
                      <a:t>[Y VALUE]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2">
                      <a:avLst>
                        <a:gd name="adj1" fmla="val 54157"/>
                        <a:gd name="adj2" fmla="val 101478"/>
                        <a:gd name="adj3" fmla="val 61238"/>
                        <a:gd name="adj4" fmla="val 103489"/>
                        <a:gd name="adj5" fmla="val 153110"/>
                        <a:gd name="adj6" fmla="val 147875"/>
                      </a:avLst>
                    </a:prstGeom>
                    <a:noFill/>
                    <a:ln>
                      <a:noFill/>
                    </a:ln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07E4-412F-B8B4-8270140CAE2D}"/>
                </c:ext>
              </c:extLst>
            </c:dLbl>
            <c:dLbl>
              <c:idx val="22"/>
              <c:layout>
                <c:manualLayout>
                  <c:x val="1.1697601099124297E-2"/>
                  <c:y val="1.1422881083505122E-2"/>
                </c:manualLayout>
              </c:layout>
              <c:tx>
                <c:rich>
                  <a:bodyPr/>
                  <a:lstStyle/>
                  <a:p>
                    <a:fld id="{B25444C3-22B0-4DF2-AF2E-7D118CF55E85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519EE0E2-127A-47B7-A6CA-E3A185F49015}" type="YVALUE">
                      <a:rPr lang="en-US" baseline="0"/>
                      <a:pPr/>
                      <a:t>[Y VALUE]</a:t>
                    </a:fld>
                    <a:endParaRPr lang="en-US" baseline="0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07E4-412F-B8B4-8270140CAE2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t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2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'Excercise 2'!$M$24:$M$46</c:f>
              <c:numCache>
                <c:formatCode>General</c:formatCode>
                <c:ptCount val="23"/>
                <c:pt idx="0">
                  <c:v>1.5169398388662099</c:v>
                </c:pt>
                <c:pt idx="1">
                  <c:v>4.5060859421629482</c:v>
                </c:pt>
                <c:pt idx="2">
                  <c:v>1.9716418396222859</c:v>
                </c:pt>
                <c:pt idx="3">
                  <c:v>3.3157936009733464</c:v>
                </c:pt>
                <c:pt idx="4">
                  <c:v>1.3327284685007261</c:v>
                </c:pt>
                <c:pt idx="5">
                  <c:v>2.3902615860150878</c:v>
                </c:pt>
                <c:pt idx="6">
                  <c:v>2.0487276811187143</c:v>
                </c:pt>
                <c:pt idx="7">
                  <c:v>1.3795225872045087</c:v>
                </c:pt>
                <c:pt idx="8">
                  <c:v>1.1761266966864488</c:v>
                </c:pt>
                <c:pt idx="9">
                  <c:v>1.3766975251648916</c:v>
                </c:pt>
                <c:pt idx="10">
                  <c:v>1.0018522449855856</c:v>
                </c:pt>
                <c:pt idx="11">
                  <c:v>2.8492311564676966</c:v>
                </c:pt>
                <c:pt idx="12">
                  <c:v>1.6882502705860505</c:v>
                </c:pt>
                <c:pt idx="13">
                  <c:v>1.7232395315412345</c:v>
                </c:pt>
                <c:pt idx="14">
                  <c:v>1.2218570545746088</c:v>
                </c:pt>
                <c:pt idx="15">
                  <c:v>4.3318206002107944</c:v>
                </c:pt>
                <c:pt idx="16">
                  <c:v>1.6436156875580239</c:v>
                </c:pt>
                <c:pt idx="17">
                  <c:v>1.6472301695923504</c:v>
                </c:pt>
                <c:pt idx="18">
                  <c:v>1.2607496528792006</c:v>
                </c:pt>
                <c:pt idx="19">
                  <c:v>1.331226739193307</c:v>
                </c:pt>
                <c:pt idx="20">
                  <c:v>1.031047441011034</c:v>
                </c:pt>
                <c:pt idx="21">
                  <c:v>1.8753365882011936</c:v>
                </c:pt>
                <c:pt idx="22">
                  <c:v>0.95241806801732498</c:v>
                </c:pt>
              </c:numCache>
            </c:numRef>
          </c:xVal>
          <c:yVal>
            <c:numRef>
              <c:f>'Excercise 2'!$C$4:$C$26</c:f>
              <c:numCache>
                <c:formatCode>General</c:formatCode>
                <c:ptCount val="23"/>
                <c:pt idx="0">
                  <c:v>4000</c:v>
                </c:pt>
                <c:pt idx="1">
                  <c:v>3000</c:v>
                </c:pt>
                <c:pt idx="2">
                  <c:v>7500</c:v>
                </c:pt>
                <c:pt idx="3">
                  <c:v>20000</c:v>
                </c:pt>
                <c:pt idx="4">
                  <c:v>600</c:v>
                </c:pt>
                <c:pt idx="5">
                  <c:v>3000</c:v>
                </c:pt>
                <c:pt idx="6">
                  <c:v>10000</c:v>
                </c:pt>
                <c:pt idx="7">
                  <c:v>1800</c:v>
                </c:pt>
                <c:pt idx="8">
                  <c:v>20000</c:v>
                </c:pt>
                <c:pt idx="9">
                  <c:v>2000</c:v>
                </c:pt>
                <c:pt idx="10">
                  <c:v>3000</c:v>
                </c:pt>
                <c:pt idx="11">
                  <c:v>3000</c:v>
                </c:pt>
                <c:pt idx="12">
                  <c:v>25000</c:v>
                </c:pt>
                <c:pt idx="13">
                  <c:v>1800</c:v>
                </c:pt>
                <c:pt idx="14">
                  <c:v>40000</c:v>
                </c:pt>
                <c:pt idx="15">
                  <c:v>2500</c:v>
                </c:pt>
                <c:pt idx="16">
                  <c:v>3000</c:v>
                </c:pt>
                <c:pt idx="17">
                  <c:v>2000</c:v>
                </c:pt>
                <c:pt idx="18">
                  <c:v>1000</c:v>
                </c:pt>
                <c:pt idx="19">
                  <c:v>4000</c:v>
                </c:pt>
                <c:pt idx="20">
                  <c:v>600</c:v>
                </c:pt>
                <c:pt idx="21">
                  <c:v>5500</c:v>
                </c:pt>
                <c:pt idx="22">
                  <c:v>25000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'Excercise 2'!$B$4:$B$26</c15:f>
                <c15:dlblRangeCache>
                  <c:ptCount val="23"/>
                  <c:pt idx="0">
                    <c:v>Malkara</c:v>
                  </c:pt>
                  <c:pt idx="1">
                    <c:v>Mathogo</c:v>
                  </c:pt>
                  <c:pt idx="2">
                    <c:v>Shershen</c:v>
                  </c:pt>
                  <c:pt idx="3">
                    <c:v>FOG-MPM</c:v>
                  </c:pt>
                  <c:pt idx="4">
                    <c:v>Eryx</c:v>
                  </c:pt>
                  <c:pt idx="5">
                    <c:v>HJ-73</c:v>
                  </c:pt>
                  <c:pt idx="6">
                    <c:v>BA-9</c:v>
                  </c:pt>
                  <c:pt idx="7">
                    <c:v>Type 98</c:v>
                  </c:pt>
                  <c:pt idx="8">
                    <c:v>ENTAC</c:v>
                  </c:pt>
                  <c:pt idx="9">
                    <c:v>Mamba</c:v>
                  </c:pt>
                  <c:pt idx="10">
                    <c:v>MILAN</c:v>
                  </c:pt>
                  <c:pt idx="11">
                    <c:v>RAAD</c:v>
                  </c:pt>
                  <c:pt idx="12">
                    <c:v>Spike NLOS</c:v>
                  </c:pt>
                  <c:pt idx="13">
                    <c:v>Mosquito</c:v>
                  </c:pt>
                  <c:pt idx="14">
                    <c:v>Type 01 LMAT</c:v>
                  </c:pt>
                  <c:pt idx="15">
                    <c:v>Bulsae-2</c:v>
                  </c:pt>
                  <c:pt idx="16">
                    <c:v>AT-1K Raybolt</c:v>
                  </c:pt>
                  <c:pt idx="17">
                    <c:v>Bantam</c:v>
                  </c:pt>
                  <c:pt idx="18">
                    <c:v>NLAW</c:v>
                  </c:pt>
                  <c:pt idx="19">
                    <c:v>Swingfire</c:v>
                  </c:pt>
                  <c:pt idx="20">
                    <c:v>SRAW</c:v>
                  </c:pt>
                  <c:pt idx="21">
                    <c:v>Skif</c:v>
                  </c:pt>
                  <c:pt idx="22">
                    <c:v>Pirat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07E4-412F-B8B4-8270140CAE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868128"/>
        <c:axId val="1450869088"/>
      </c:scatterChart>
      <c:valAx>
        <c:axId val="145086812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1450869088"/>
        <c:crosses val="autoZero"/>
        <c:crossBetween val="midCat"/>
      </c:valAx>
      <c:valAx>
        <c:axId val="1450869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868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744770133006658E-2"/>
          <c:y val="1.2539184952978056E-2"/>
          <c:w val="0.94027289065837083"/>
          <c:h val="0.73807650219271181"/>
        </c:manualLayout>
      </c:layout>
      <c:scatterChart>
        <c:scatterStyle val="lineMarker"/>
        <c:varyColors val="0"/>
        <c:ser>
          <c:idx val="1"/>
          <c:order val="0"/>
          <c:tx>
            <c:v>Recorded Value</c:v>
          </c:tx>
          <c:spPr>
            <a:ln w="952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strRef>
              <c:f>'[1]Distance (Ammended Inputs)'!$AH$42:$AH$56</c:f>
              <c:strCache>
                <c:ptCount val="15"/>
                <c:pt idx="0">
                  <c:v>Shot Number (randomised)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</c:strCache>
            </c:strRef>
          </c:xVal>
          <c:yVal>
            <c:numRef>
              <c:f>'[1]Distance (Ammended Inputs)'!$D$6:$D$19</c:f>
              <c:numCache>
                <c:formatCode>General</c:formatCode>
                <c:ptCount val="1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A6-48AA-A63F-D8262CECD80A}"/>
            </c:ext>
          </c:extLst>
        </c:ser>
        <c:ser>
          <c:idx val="0"/>
          <c:order val="1"/>
          <c:tx>
            <c:v>All Inputs (Rational Quad GPR 4)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5"/>
            <c:dispRSqr val="0"/>
            <c:dispEq val="0"/>
          </c:trendline>
          <c:errBars>
            <c:errDir val="y"/>
            <c:errBarType val="both"/>
            <c:errValType val="cust"/>
            <c:noEndCap val="0"/>
            <c:plus>
              <c:numRef>
                <c:f>'[1]Distance (Ammended Inputs)'!$O$6:$O$19</c:f>
                <c:numCache>
                  <c:formatCode>General</c:formatCode>
                  <c:ptCount val="14"/>
                  <c:pt idx="0">
                    <c:v>0.44783042826498581</c:v>
                  </c:pt>
                  <c:pt idx="1">
                    <c:v>0.44783042826498581</c:v>
                  </c:pt>
                  <c:pt idx="2">
                    <c:v>0.44783042826498581</c:v>
                  </c:pt>
                  <c:pt idx="3">
                    <c:v>0.44783042826498581</c:v>
                  </c:pt>
                  <c:pt idx="4">
                    <c:v>0.44783042826498581</c:v>
                  </c:pt>
                  <c:pt idx="5">
                    <c:v>0.40530654078117206</c:v>
                  </c:pt>
                  <c:pt idx="6">
                    <c:v>0.40530654078117206</c:v>
                  </c:pt>
                  <c:pt idx="7">
                    <c:v>0.40530654078117206</c:v>
                  </c:pt>
                  <c:pt idx="8">
                    <c:v>0.40530654078117206</c:v>
                  </c:pt>
                  <c:pt idx="9">
                    <c:v>0.40530654078117206</c:v>
                  </c:pt>
                  <c:pt idx="10">
                    <c:v>0.12153874553683129</c:v>
                  </c:pt>
                  <c:pt idx="11">
                    <c:v>0.12153874553683129</c:v>
                  </c:pt>
                  <c:pt idx="12">
                    <c:v>0.12153874553683129</c:v>
                  </c:pt>
                  <c:pt idx="13">
                    <c:v>0.12153874553683129</c:v>
                  </c:pt>
                </c:numCache>
              </c:numRef>
            </c:plus>
            <c:minus>
              <c:numRef>
                <c:f>'[1]Distance (Ammended Inputs)'!$O$6:$O$19</c:f>
                <c:numCache>
                  <c:formatCode>General</c:formatCode>
                  <c:ptCount val="14"/>
                  <c:pt idx="0">
                    <c:v>0.44783042826498581</c:v>
                  </c:pt>
                  <c:pt idx="1">
                    <c:v>0.44783042826498581</c:v>
                  </c:pt>
                  <c:pt idx="2">
                    <c:v>0.44783042826498581</c:v>
                  </c:pt>
                  <c:pt idx="3">
                    <c:v>0.44783042826498581</c:v>
                  </c:pt>
                  <c:pt idx="4">
                    <c:v>0.44783042826498581</c:v>
                  </c:pt>
                  <c:pt idx="5">
                    <c:v>0.40530654078117206</c:v>
                  </c:pt>
                  <c:pt idx="6">
                    <c:v>0.40530654078117206</c:v>
                  </c:pt>
                  <c:pt idx="7">
                    <c:v>0.40530654078117206</c:v>
                  </c:pt>
                  <c:pt idx="8">
                    <c:v>0.40530654078117206</c:v>
                  </c:pt>
                  <c:pt idx="9">
                    <c:v>0.40530654078117206</c:v>
                  </c:pt>
                  <c:pt idx="10">
                    <c:v>0.12153874553683129</c:v>
                  </c:pt>
                  <c:pt idx="11">
                    <c:v>0.12153874553683129</c:v>
                  </c:pt>
                  <c:pt idx="12">
                    <c:v>0.12153874553683129</c:v>
                  </c:pt>
                  <c:pt idx="13">
                    <c:v>0.12153874553683129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'[1]Distance (Ammended Inputs)'!$AI$43:$AI$56</c:f>
              <c:numCache>
                <c:formatCode>General</c:formatCode>
                <c:ptCount val="14"/>
                <c:pt idx="0">
                  <c:v>0.85786333508938084</c:v>
                </c:pt>
                <c:pt idx="1">
                  <c:v>2.153210095352843</c:v>
                </c:pt>
                <c:pt idx="2">
                  <c:v>3.1615941930297708</c:v>
                </c:pt>
                <c:pt idx="3">
                  <c:v>3.8565776266504375</c:v>
                </c:pt>
                <c:pt idx="4">
                  <c:v>4.926792978970413</c:v>
                </c:pt>
                <c:pt idx="5">
                  <c:v>5.6841524131895369</c:v>
                </c:pt>
                <c:pt idx="6">
                  <c:v>7.2097790094189174</c:v>
                </c:pt>
                <c:pt idx="7">
                  <c:v>8.3992890709317383</c:v>
                </c:pt>
                <c:pt idx="8">
                  <c:v>9.0060792100540912</c:v>
                </c:pt>
                <c:pt idx="9">
                  <c:v>10.344734318961278</c:v>
                </c:pt>
                <c:pt idx="10">
                  <c:v>11.358498715733498</c:v>
                </c:pt>
                <c:pt idx="11">
                  <c:v>11.899608658929813</c:v>
                </c:pt>
                <c:pt idx="12">
                  <c:v>12.740035105697745</c:v>
                </c:pt>
                <c:pt idx="13">
                  <c:v>14.003491856267868</c:v>
                </c:pt>
              </c:numCache>
            </c:numRef>
          </c:xVal>
          <c:yVal>
            <c:numRef>
              <c:f>'[1]Distance (Ammended Inputs)'!$N$6:$N$19</c:f>
              <c:numCache>
                <c:formatCode>General</c:formatCode>
                <c:ptCount val="14"/>
                <c:pt idx="0">
                  <c:v>3.8340000000000001</c:v>
                </c:pt>
                <c:pt idx="1">
                  <c:v>3.16588</c:v>
                </c:pt>
                <c:pt idx="2">
                  <c:v>3.1541600000000001</c:v>
                </c:pt>
                <c:pt idx="3">
                  <c:v>2.8230399999999998</c:v>
                </c:pt>
                <c:pt idx="4">
                  <c:v>2.6711999999999998</c:v>
                </c:pt>
                <c:pt idx="5">
                  <c:v>5.5535999999999994</c:v>
                </c:pt>
                <c:pt idx="6">
                  <c:v>4.9047999999999998</c:v>
                </c:pt>
                <c:pt idx="7">
                  <c:v>5.3252000000000006</c:v>
                </c:pt>
                <c:pt idx="8">
                  <c:v>4.4976000000000003</c:v>
                </c:pt>
                <c:pt idx="9">
                  <c:v>5.1332000000000004</c:v>
                </c:pt>
                <c:pt idx="10">
                  <c:v>6.7932000000000006</c:v>
                </c:pt>
                <c:pt idx="11">
                  <c:v>7.048</c:v>
                </c:pt>
                <c:pt idx="12">
                  <c:v>6.8308</c:v>
                </c:pt>
                <c:pt idx="13">
                  <c:v>6.9836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A6-48AA-A63F-D8262CECD80A}"/>
            </c:ext>
          </c:extLst>
        </c:ser>
        <c:ser>
          <c:idx val="2"/>
          <c:order val="2"/>
          <c:tx>
            <c:v>All Inputs (Square Exponential GPR 4)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Inputs)'!$S$6:$S$19</c:f>
                <c:numCache>
                  <c:formatCode>General</c:formatCode>
                  <c:ptCount val="14"/>
                  <c:pt idx="0">
                    <c:v>0.44783042826498581</c:v>
                  </c:pt>
                  <c:pt idx="1">
                    <c:v>0.44783042826498581</c:v>
                  </c:pt>
                  <c:pt idx="2">
                    <c:v>0.44783042826498581</c:v>
                  </c:pt>
                  <c:pt idx="3">
                    <c:v>0.44783042826498581</c:v>
                  </c:pt>
                  <c:pt idx="4">
                    <c:v>0.44783042826498581</c:v>
                  </c:pt>
                  <c:pt idx="5">
                    <c:v>0.40530654078117206</c:v>
                  </c:pt>
                  <c:pt idx="6">
                    <c:v>0.40530654078117206</c:v>
                  </c:pt>
                  <c:pt idx="7">
                    <c:v>0.40530654078117206</c:v>
                  </c:pt>
                  <c:pt idx="8">
                    <c:v>0.40530654078117206</c:v>
                  </c:pt>
                  <c:pt idx="9">
                    <c:v>0.40530654078117206</c:v>
                  </c:pt>
                  <c:pt idx="10">
                    <c:v>0.12153874553683129</c:v>
                  </c:pt>
                  <c:pt idx="11">
                    <c:v>0.12153874553683129</c:v>
                  </c:pt>
                  <c:pt idx="12">
                    <c:v>0.12153874553683129</c:v>
                  </c:pt>
                  <c:pt idx="13">
                    <c:v>0.12153874553683129</c:v>
                  </c:pt>
                </c:numCache>
              </c:numRef>
            </c:plus>
            <c:minus>
              <c:numRef>
                <c:f>'[1]Distance (Ammended Inputs)'!$S$6:$S$19</c:f>
                <c:numCache>
                  <c:formatCode>General</c:formatCode>
                  <c:ptCount val="14"/>
                  <c:pt idx="0">
                    <c:v>0.44783042826498581</c:v>
                  </c:pt>
                  <c:pt idx="1">
                    <c:v>0.44783042826498581</c:v>
                  </c:pt>
                  <c:pt idx="2">
                    <c:v>0.44783042826498581</c:v>
                  </c:pt>
                  <c:pt idx="3">
                    <c:v>0.44783042826498581</c:v>
                  </c:pt>
                  <c:pt idx="4">
                    <c:v>0.44783042826498581</c:v>
                  </c:pt>
                  <c:pt idx="5">
                    <c:v>0.40530654078117206</c:v>
                  </c:pt>
                  <c:pt idx="6">
                    <c:v>0.40530654078117206</c:v>
                  </c:pt>
                  <c:pt idx="7">
                    <c:v>0.40530654078117206</c:v>
                  </c:pt>
                  <c:pt idx="8">
                    <c:v>0.40530654078117206</c:v>
                  </c:pt>
                  <c:pt idx="9">
                    <c:v>0.40530654078117206</c:v>
                  </c:pt>
                  <c:pt idx="10">
                    <c:v>0.12153874553683129</c:v>
                  </c:pt>
                  <c:pt idx="11">
                    <c:v>0.12153874553683129</c:v>
                  </c:pt>
                  <c:pt idx="12">
                    <c:v>0.12153874553683129</c:v>
                  </c:pt>
                  <c:pt idx="13">
                    <c:v>0.12153874553683129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'[1]Distance (Ammended Inputs)'!$AJ$43:$AJ$56</c:f>
              <c:numCache>
                <c:formatCode>General</c:formatCode>
                <c:ptCount val="14"/>
                <c:pt idx="0">
                  <c:v>1.0759797828520297</c:v>
                </c:pt>
                <c:pt idx="1">
                  <c:v>2.3552132868723605</c:v>
                </c:pt>
                <c:pt idx="2">
                  <c:v>2.7575513980166968</c:v>
                </c:pt>
                <c:pt idx="3">
                  <c:v>4.0879620429523129</c:v>
                </c:pt>
                <c:pt idx="4">
                  <c:v>5.2632633101374218</c:v>
                </c:pt>
                <c:pt idx="5">
                  <c:v>5.9428231846127897</c:v>
                </c:pt>
                <c:pt idx="6">
                  <c:v>7.1821442111107228</c:v>
                </c:pt>
                <c:pt idx="7">
                  <c:v>8.1823298781980167</c:v>
                </c:pt>
                <c:pt idx="8">
                  <c:v>8.8639845364384779</c:v>
                </c:pt>
                <c:pt idx="9">
                  <c:v>10.305429605455794</c:v>
                </c:pt>
                <c:pt idx="10">
                  <c:v>10.857788800918136</c:v>
                </c:pt>
                <c:pt idx="11">
                  <c:v>11.893131744573386</c:v>
                </c:pt>
                <c:pt idx="12">
                  <c:v>12.891223750706647</c:v>
                </c:pt>
                <c:pt idx="13">
                  <c:v>14.343660354438697</c:v>
                </c:pt>
              </c:numCache>
            </c:numRef>
          </c:xVal>
          <c:yVal>
            <c:numRef>
              <c:f>'[1]Distance (Ammended Inputs)'!$R$6:$R$19</c:f>
              <c:numCache>
                <c:formatCode>General</c:formatCode>
                <c:ptCount val="14"/>
                <c:pt idx="0">
                  <c:v>3.8340000000000001</c:v>
                </c:pt>
                <c:pt idx="1">
                  <c:v>3.16588</c:v>
                </c:pt>
                <c:pt idx="2">
                  <c:v>3.1541600000000001</c:v>
                </c:pt>
                <c:pt idx="3">
                  <c:v>2.8230399999999998</c:v>
                </c:pt>
                <c:pt idx="4">
                  <c:v>2.6711999999999998</c:v>
                </c:pt>
                <c:pt idx="5">
                  <c:v>5.5535999999999994</c:v>
                </c:pt>
                <c:pt idx="6">
                  <c:v>4.9047999999999998</c:v>
                </c:pt>
                <c:pt idx="7">
                  <c:v>5.3252000000000006</c:v>
                </c:pt>
                <c:pt idx="8">
                  <c:v>4.4976000000000003</c:v>
                </c:pt>
                <c:pt idx="9">
                  <c:v>5.1332000000000004</c:v>
                </c:pt>
                <c:pt idx="10">
                  <c:v>6.7932000000000006</c:v>
                </c:pt>
                <c:pt idx="11">
                  <c:v>7.048</c:v>
                </c:pt>
                <c:pt idx="12">
                  <c:v>6.8308</c:v>
                </c:pt>
                <c:pt idx="13">
                  <c:v>6.9836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A6-48AA-A63F-D8262CECD80A}"/>
            </c:ext>
          </c:extLst>
        </c:ser>
        <c:ser>
          <c:idx val="3"/>
          <c:order val="3"/>
          <c:tx>
            <c:v>No Volume (Rational Quad GPR 4)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Inputs)'!$S$23:$S$36</c:f>
                <c:numCache>
                  <c:formatCode>General</c:formatCode>
                  <c:ptCount val="14"/>
                  <c:pt idx="0">
                    <c:v>0.57214127244518964</c:v>
                  </c:pt>
                  <c:pt idx="1">
                    <c:v>0.57214127244518964</c:v>
                  </c:pt>
                  <c:pt idx="2">
                    <c:v>0.57214127244518964</c:v>
                  </c:pt>
                  <c:pt idx="3">
                    <c:v>0.57214127244518964</c:v>
                  </c:pt>
                  <c:pt idx="4">
                    <c:v>0.57214127244518964</c:v>
                  </c:pt>
                  <c:pt idx="5">
                    <c:v>0.55142871887488754</c:v>
                  </c:pt>
                  <c:pt idx="6">
                    <c:v>0.55142871887488754</c:v>
                  </c:pt>
                  <c:pt idx="7">
                    <c:v>0.55142871887488754</c:v>
                  </c:pt>
                  <c:pt idx="8">
                    <c:v>0.55142871887488754</c:v>
                  </c:pt>
                  <c:pt idx="9">
                    <c:v>0.55142871887488754</c:v>
                  </c:pt>
                  <c:pt idx="10">
                    <c:v>0.16979466030080778</c:v>
                  </c:pt>
                  <c:pt idx="11">
                    <c:v>0.16979466030080778</c:v>
                  </c:pt>
                  <c:pt idx="12">
                    <c:v>0.16979466030080778</c:v>
                  </c:pt>
                  <c:pt idx="13">
                    <c:v>0.16979466030080778</c:v>
                  </c:pt>
                </c:numCache>
              </c:numRef>
            </c:plus>
            <c:minus>
              <c:numRef>
                <c:f>'[1]Distance (Ammended Inputs)'!$S$23:$S$36</c:f>
                <c:numCache>
                  <c:formatCode>General</c:formatCode>
                  <c:ptCount val="14"/>
                  <c:pt idx="0">
                    <c:v>0.57214127244518964</c:v>
                  </c:pt>
                  <c:pt idx="1">
                    <c:v>0.57214127244518964</c:v>
                  </c:pt>
                  <c:pt idx="2">
                    <c:v>0.57214127244518964</c:v>
                  </c:pt>
                  <c:pt idx="3">
                    <c:v>0.57214127244518964</c:v>
                  </c:pt>
                  <c:pt idx="4">
                    <c:v>0.57214127244518964</c:v>
                  </c:pt>
                  <c:pt idx="5">
                    <c:v>0.55142871887488754</c:v>
                  </c:pt>
                  <c:pt idx="6">
                    <c:v>0.55142871887488754</c:v>
                  </c:pt>
                  <c:pt idx="7">
                    <c:v>0.55142871887488754</c:v>
                  </c:pt>
                  <c:pt idx="8">
                    <c:v>0.55142871887488754</c:v>
                  </c:pt>
                  <c:pt idx="9">
                    <c:v>0.55142871887488754</c:v>
                  </c:pt>
                  <c:pt idx="10">
                    <c:v>0.16979466030080778</c:v>
                  </c:pt>
                  <c:pt idx="11">
                    <c:v>0.16979466030080778</c:v>
                  </c:pt>
                  <c:pt idx="12">
                    <c:v>0.16979466030080778</c:v>
                  </c:pt>
                  <c:pt idx="13">
                    <c:v>0.16979466030080778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errBars>
          <c:xVal>
            <c:numRef>
              <c:f>'[1]Distance (Ammended Inputs)'!$AK$43:$AK$56</c:f>
              <c:numCache>
                <c:formatCode>General</c:formatCode>
                <c:ptCount val="14"/>
                <c:pt idx="0">
                  <c:v>1.1766092054560748</c:v>
                </c:pt>
                <c:pt idx="1">
                  <c:v>2.1852528141881695</c:v>
                </c:pt>
                <c:pt idx="2">
                  <c:v>3.3422871685436095</c:v>
                </c:pt>
                <c:pt idx="3">
                  <c:v>4.0046767551849847</c:v>
                </c:pt>
                <c:pt idx="4">
                  <c:v>5.2185526305096346</c:v>
                </c:pt>
                <c:pt idx="5">
                  <c:v>5.7610393083196518</c:v>
                </c:pt>
                <c:pt idx="6">
                  <c:v>7.1486929398020616</c:v>
                </c:pt>
                <c:pt idx="7">
                  <c:v>8.2522058312318798</c:v>
                </c:pt>
                <c:pt idx="8">
                  <c:v>8.9913718106496017</c:v>
                </c:pt>
                <c:pt idx="9">
                  <c:v>9.6929431011512772</c:v>
                </c:pt>
                <c:pt idx="10">
                  <c:v>10.865219995141045</c:v>
                </c:pt>
                <c:pt idx="11">
                  <c:v>11.778999620296808</c:v>
                </c:pt>
                <c:pt idx="12">
                  <c:v>12.951994860640223</c:v>
                </c:pt>
                <c:pt idx="13">
                  <c:v>13.736813619756896</c:v>
                </c:pt>
              </c:numCache>
            </c:numRef>
          </c:xVal>
          <c:yVal>
            <c:numRef>
              <c:f>'[1]Distance (Ammended Inputs)'!$N$23:$N$36</c:f>
              <c:numCache>
                <c:formatCode>General</c:formatCode>
                <c:ptCount val="14"/>
                <c:pt idx="0">
                  <c:v>3.9287999999999998</c:v>
                </c:pt>
                <c:pt idx="1">
                  <c:v>3.4247999999999998</c:v>
                </c:pt>
                <c:pt idx="2">
                  <c:v>3.3824399999999999</c:v>
                </c:pt>
                <c:pt idx="3">
                  <c:v>3.0087359999999999</c:v>
                </c:pt>
                <c:pt idx="4">
                  <c:v>2.3868</c:v>
                </c:pt>
                <c:pt idx="5">
                  <c:v>6.1183999999999994</c:v>
                </c:pt>
                <c:pt idx="6">
                  <c:v>5.2067999999999994</c:v>
                </c:pt>
                <c:pt idx="7">
                  <c:v>5.0708000000000002</c:v>
                </c:pt>
                <c:pt idx="8">
                  <c:v>4.6588000000000003</c:v>
                </c:pt>
                <c:pt idx="9">
                  <c:v>5.5788000000000002</c:v>
                </c:pt>
                <c:pt idx="10">
                  <c:v>6.2016</c:v>
                </c:pt>
                <c:pt idx="11">
                  <c:v>6.3795999999999999</c:v>
                </c:pt>
                <c:pt idx="12">
                  <c:v>6.5264000000000006</c:v>
                </c:pt>
                <c:pt idx="13">
                  <c:v>6.5808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A6-48AA-A63F-D8262CECD80A}"/>
            </c:ext>
          </c:extLst>
        </c:ser>
        <c:ser>
          <c:idx val="4"/>
          <c:order val="4"/>
          <c:tx>
            <c:v>No Volume (Square Exponential GPR 4)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Inputs)'!$O$23:$O$36</c:f>
                <c:numCache>
                  <c:formatCode>General</c:formatCode>
                  <c:ptCount val="14"/>
                  <c:pt idx="0">
                    <c:v>0.57214127244518964</c:v>
                  </c:pt>
                  <c:pt idx="1">
                    <c:v>0.57214127244518964</c:v>
                  </c:pt>
                  <c:pt idx="2">
                    <c:v>0.57214127244518964</c:v>
                  </c:pt>
                  <c:pt idx="3">
                    <c:v>0.57214127244518964</c:v>
                  </c:pt>
                  <c:pt idx="4">
                    <c:v>0.57214127244518964</c:v>
                  </c:pt>
                  <c:pt idx="5">
                    <c:v>0.55142871887488754</c:v>
                  </c:pt>
                  <c:pt idx="6">
                    <c:v>0.55142871887488754</c:v>
                  </c:pt>
                  <c:pt idx="7">
                    <c:v>0.55142871887488754</c:v>
                  </c:pt>
                  <c:pt idx="8">
                    <c:v>0.55142871887488754</c:v>
                  </c:pt>
                  <c:pt idx="9">
                    <c:v>0.55142871887488754</c:v>
                  </c:pt>
                  <c:pt idx="10">
                    <c:v>0.16979466030080778</c:v>
                  </c:pt>
                  <c:pt idx="11">
                    <c:v>0.16979466030080778</c:v>
                  </c:pt>
                  <c:pt idx="12">
                    <c:v>0.16979466030080778</c:v>
                  </c:pt>
                  <c:pt idx="13">
                    <c:v>0.16979466030080778</c:v>
                  </c:pt>
                </c:numCache>
              </c:numRef>
            </c:plus>
            <c:minus>
              <c:numRef>
                <c:f>'[1]Distance (Ammended Inputs)'!$O$23:$O$36</c:f>
                <c:numCache>
                  <c:formatCode>General</c:formatCode>
                  <c:ptCount val="14"/>
                  <c:pt idx="0">
                    <c:v>0.57214127244518964</c:v>
                  </c:pt>
                  <c:pt idx="1">
                    <c:v>0.57214127244518964</c:v>
                  </c:pt>
                  <c:pt idx="2">
                    <c:v>0.57214127244518964</c:v>
                  </c:pt>
                  <c:pt idx="3">
                    <c:v>0.57214127244518964</c:v>
                  </c:pt>
                  <c:pt idx="4">
                    <c:v>0.57214127244518964</c:v>
                  </c:pt>
                  <c:pt idx="5">
                    <c:v>0.55142871887488754</c:v>
                  </c:pt>
                  <c:pt idx="6">
                    <c:v>0.55142871887488754</c:v>
                  </c:pt>
                  <c:pt idx="7">
                    <c:v>0.55142871887488754</c:v>
                  </c:pt>
                  <c:pt idx="8">
                    <c:v>0.55142871887488754</c:v>
                  </c:pt>
                  <c:pt idx="9">
                    <c:v>0.55142871887488754</c:v>
                  </c:pt>
                  <c:pt idx="10">
                    <c:v>0.16979466030080778</c:v>
                  </c:pt>
                  <c:pt idx="11">
                    <c:v>0.16979466030080778</c:v>
                  </c:pt>
                  <c:pt idx="12">
                    <c:v>0.16979466030080778</c:v>
                  </c:pt>
                  <c:pt idx="13">
                    <c:v>0.16979466030080778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errBars>
          <c:xVal>
            <c:numRef>
              <c:f>'[1]Distance (Ammended Inputs)'!$AL$43:$AL$56</c:f>
              <c:numCache>
                <c:formatCode>General</c:formatCode>
                <c:ptCount val="14"/>
                <c:pt idx="0">
                  <c:v>1.2591455541709553</c:v>
                </c:pt>
                <c:pt idx="1">
                  <c:v>1.9123989407918636</c:v>
                </c:pt>
                <c:pt idx="2">
                  <c:v>3.1751321769839649</c:v>
                </c:pt>
                <c:pt idx="3">
                  <c:v>3.941120446336706</c:v>
                </c:pt>
                <c:pt idx="4">
                  <c:v>4.6368765622187205</c:v>
                </c:pt>
                <c:pt idx="5">
                  <c:v>6.0662759803849085</c:v>
                </c:pt>
                <c:pt idx="6">
                  <c:v>7.0414782468121224</c:v>
                </c:pt>
                <c:pt idx="7">
                  <c:v>7.8984827216741005</c:v>
                </c:pt>
                <c:pt idx="8">
                  <c:v>9.0928345864378315</c:v>
                </c:pt>
                <c:pt idx="9">
                  <c:v>10.089857636495495</c:v>
                </c:pt>
                <c:pt idx="10">
                  <c:v>10.817602055879586</c:v>
                </c:pt>
                <c:pt idx="11">
                  <c:v>12.255285511213151</c:v>
                </c:pt>
                <c:pt idx="12">
                  <c:v>12.865087302548158</c:v>
                </c:pt>
                <c:pt idx="13">
                  <c:v>14.013249939692903</c:v>
                </c:pt>
              </c:numCache>
            </c:numRef>
          </c:xVal>
          <c:yVal>
            <c:numRef>
              <c:f>'[1]Distance (Ammended Inputs)'!$R$23:$R$36</c:f>
              <c:numCache>
                <c:formatCode>General</c:formatCode>
                <c:ptCount val="14"/>
                <c:pt idx="0">
                  <c:v>3.9287999999999998</c:v>
                </c:pt>
                <c:pt idx="1">
                  <c:v>3.4247999999999998</c:v>
                </c:pt>
                <c:pt idx="2">
                  <c:v>3.3824399999999999</c:v>
                </c:pt>
                <c:pt idx="3">
                  <c:v>3.0087359999999999</c:v>
                </c:pt>
                <c:pt idx="4">
                  <c:v>2.3868</c:v>
                </c:pt>
                <c:pt idx="5">
                  <c:v>6.1183999999999994</c:v>
                </c:pt>
                <c:pt idx="6">
                  <c:v>5.2067999999999994</c:v>
                </c:pt>
                <c:pt idx="7">
                  <c:v>5.0708000000000002</c:v>
                </c:pt>
                <c:pt idx="8">
                  <c:v>4.6588000000000003</c:v>
                </c:pt>
                <c:pt idx="9">
                  <c:v>5.5788000000000002</c:v>
                </c:pt>
                <c:pt idx="10">
                  <c:v>6.2016</c:v>
                </c:pt>
                <c:pt idx="11">
                  <c:v>6.3795999999999999</c:v>
                </c:pt>
                <c:pt idx="12">
                  <c:v>6.5264000000000006</c:v>
                </c:pt>
                <c:pt idx="13">
                  <c:v>6.5808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A6-48AA-A63F-D8262CECD80A}"/>
            </c:ext>
          </c:extLst>
        </c:ser>
        <c:ser>
          <c:idx val="5"/>
          <c:order val="5"/>
          <c:tx>
            <c:v>No Deviation No Area (Linear 3)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Inputs)'!$G$40:$G$53</c:f>
                <c:numCache>
                  <c:formatCode>General</c:formatCode>
                  <c:ptCount val="14"/>
                  <c:pt idx="0">
                    <c:v>1.3931673151491903</c:v>
                  </c:pt>
                  <c:pt idx="1">
                    <c:v>1.3931673151491903</c:v>
                  </c:pt>
                  <c:pt idx="2">
                    <c:v>1.3931673151491903</c:v>
                  </c:pt>
                  <c:pt idx="3">
                    <c:v>1.3931673151491903</c:v>
                  </c:pt>
                  <c:pt idx="4">
                    <c:v>1.3931673151491903</c:v>
                  </c:pt>
                  <c:pt idx="5">
                    <c:v>1.2052901526188609</c:v>
                  </c:pt>
                  <c:pt idx="6">
                    <c:v>1.2052901526188609</c:v>
                  </c:pt>
                  <c:pt idx="7">
                    <c:v>1.2052901526188609</c:v>
                  </c:pt>
                  <c:pt idx="8">
                    <c:v>1.2052901526188609</c:v>
                  </c:pt>
                  <c:pt idx="9">
                    <c:v>1.2052901526188609</c:v>
                  </c:pt>
                  <c:pt idx="10">
                    <c:v>0.71167955335717359</c:v>
                  </c:pt>
                  <c:pt idx="11">
                    <c:v>0.71167955335717359</c:v>
                  </c:pt>
                  <c:pt idx="12">
                    <c:v>0.71167955335717359</c:v>
                  </c:pt>
                  <c:pt idx="13">
                    <c:v>0.71167955335717359</c:v>
                  </c:pt>
                </c:numCache>
              </c:numRef>
            </c:plus>
            <c:minus>
              <c:numRef>
                <c:f>'[1]Distance (Ammended Inputs)'!$G$40:$G$53</c:f>
                <c:numCache>
                  <c:formatCode>General</c:formatCode>
                  <c:ptCount val="14"/>
                  <c:pt idx="0">
                    <c:v>1.3931673151491903</c:v>
                  </c:pt>
                  <c:pt idx="1">
                    <c:v>1.3931673151491903</c:v>
                  </c:pt>
                  <c:pt idx="2">
                    <c:v>1.3931673151491903</c:v>
                  </c:pt>
                  <c:pt idx="3">
                    <c:v>1.3931673151491903</c:v>
                  </c:pt>
                  <c:pt idx="4">
                    <c:v>1.3931673151491903</c:v>
                  </c:pt>
                  <c:pt idx="5">
                    <c:v>1.2052901526188609</c:v>
                  </c:pt>
                  <c:pt idx="6">
                    <c:v>1.2052901526188609</c:v>
                  </c:pt>
                  <c:pt idx="7">
                    <c:v>1.2052901526188609</c:v>
                  </c:pt>
                  <c:pt idx="8">
                    <c:v>1.2052901526188609</c:v>
                  </c:pt>
                  <c:pt idx="9">
                    <c:v>1.2052901526188609</c:v>
                  </c:pt>
                  <c:pt idx="10">
                    <c:v>0.71167955335717359</c:v>
                  </c:pt>
                  <c:pt idx="11">
                    <c:v>0.71167955335717359</c:v>
                  </c:pt>
                  <c:pt idx="12">
                    <c:v>0.71167955335717359</c:v>
                  </c:pt>
                  <c:pt idx="13">
                    <c:v>0.71167955335717359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errBars>
          <c:xVal>
            <c:numRef>
              <c:f>'[1]Distance (Ammended Inputs)'!$AM$43:$AM$56</c:f>
              <c:numCache>
                <c:formatCode>General</c:formatCode>
                <c:ptCount val="14"/>
                <c:pt idx="0">
                  <c:v>1.005013157655541</c:v>
                </c:pt>
                <c:pt idx="1">
                  <c:v>1.967059788608384</c:v>
                </c:pt>
                <c:pt idx="2">
                  <c:v>2.8841484490799765</c:v>
                </c:pt>
                <c:pt idx="3">
                  <c:v>3.9949167083810546</c:v>
                </c:pt>
                <c:pt idx="4">
                  <c:v>5.3777977270903339</c:v>
                </c:pt>
                <c:pt idx="5">
                  <c:v>6.2063622059867596</c:v>
                </c:pt>
                <c:pt idx="6">
                  <c:v>6.8237553398877706</c:v>
                </c:pt>
                <c:pt idx="7">
                  <c:v>7.9642384105369342</c:v>
                </c:pt>
                <c:pt idx="8">
                  <c:v>8.8019258979558437</c:v>
                </c:pt>
                <c:pt idx="9">
                  <c:v>9.7701083233936075</c:v>
                </c:pt>
                <c:pt idx="10">
                  <c:v>11.357090264427883</c:v>
                </c:pt>
                <c:pt idx="11">
                  <c:v>11.875749346284886</c:v>
                </c:pt>
                <c:pt idx="12">
                  <c:v>12.738041821206076</c:v>
                </c:pt>
                <c:pt idx="13">
                  <c:v>13.922543696324967</c:v>
                </c:pt>
              </c:numCache>
            </c:numRef>
          </c:xVal>
          <c:yVal>
            <c:numRef>
              <c:f>'[1]Distance (Ammended Inputs)'!$F$40:$F$53</c:f>
              <c:numCache>
                <c:formatCode>General</c:formatCode>
                <c:ptCount val="14"/>
                <c:pt idx="0">
                  <c:v>5.1951999999999998</c:v>
                </c:pt>
                <c:pt idx="1">
                  <c:v>5.3723999999999998</c:v>
                </c:pt>
                <c:pt idx="2">
                  <c:v>3.1682000000000001</c:v>
                </c:pt>
                <c:pt idx="3">
                  <c:v>3.8163999999999998</c:v>
                </c:pt>
                <c:pt idx="4">
                  <c:v>2.0620000000000003</c:v>
                </c:pt>
                <c:pt idx="5">
                  <c:v>6.6568000000000005</c:v>
                </c:pt>
                <c:pt idx="6">
                  <c:v>4.4728000000000003</c:v>
                </c:pt>
                <c:pt idx="7">
                  <c:v>3.8368000000000002</c:v>
                </c:pt>
                <c:pt idx="8">
                  <c:v>3.7496</c:v>
                </c:pt>
                <c:pt idx="9">
                  <c:v>5.2744</c:v>
                </c:pt>
                <c:pt idx="10">
                  <c:v>7.18</c:v>
                </c:pt>
                <c:pt idx="11">
                  <c:v>7.1639999999999997</c:v>
                </c:pt>
                <c:pt idx="12">
                  <c:v>6.3764000000000003</c:v>
                </c:pt>
                <c:pt idx="13">
                  <c:v>5.6972000000000005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A6-48AA-A63F-D8262CECD80A}"/>
            </c:ext>
          </c:extLst>
        </c:ser>
        <c:ser>
          <c:idx val="6"/>
          <c:order val="6"/>
          <c:tx>
            <c:v>No HISP No PICO (Quadratic SVM 3)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Inputs)'!$G$57:$G$70</c:f>
                <c:numCache>
                  <c:formatCode>General</c:formatCode>
                  <c:ptCount val="14"/>
                  <c:pt idx="0">
                    <c:v>0.29647416823492739</c:v>
                  </c:pt>
                  <c:pt idx="1">
                    <c:v>0.29647416823492739</c:v>
                  </c:pt>
                  <c:pt idx="2">
                    <c:v>0.29647416823492739</c:v>
                  </c:pt>
                  <c:pt idx="3">
                    <c:v>0.29647416823492739</c:v>
                  </c:pt>
                  <c:pt idx="4">
                    <c:v>0.29647416823492739</c:v>
                  </c:pt>
                  <c:pt idx="5">
                    <c:v>0.2901927083853072</c:v>
                  </c:pt>
                  <c:pt idx="6">
                    <c:v>0.2901927083853072</c:v>
                  </c:pt>
                  <c:pt idx="7">
                    <c:v>0.2901927083853072</c:v>
                  </c:pt>
                  <c:pt idx="8">
                    <c:v>0.2901927083853072</c:v>
                  </c:pt>
                  <c:pt idx="9">
                    <c:v>0.2901927083853072</c:v>
                  </c:pt>
                  <c:pt idx="10">
                    <c:v>0.130358838084215</c:v>
                  </c:pt>
                  <c:pt idx="11">
                    <c:v>0.130358838084215</c:v>
                  </c:pt>
                  <c:pt idx="12">
                    <c:v>0.130358838084215</c:v>
                  </c:pt>
                  <c:pt idx="13">
                    <c:v>0.130358838084215</c:v>
                  </c:pt>
                </c:numCache>
              </c:numRef>
            </c:plus>
            <c:minus>
              <c:numRef>
                <c:f>'[1]Distance (Ammended Inputs)'!$G$57:$G$70</c:f>
                <c:numCache>
                  <c:formatCode>General</c:formatCode>
                  <c:ptCount val="14"/>
                  <c:pt idx="0">
                    <c:v>0.29647416823492739</c:v>
                  </c:pt>
                  <c:pt idx="1">
                    <c:v>0.29647416823492739</c:v>
                  </c:pt>
                  <c:pt idx="2">
                    <c:v>0.29647416823492739</c:v>
                  </c:pt>
                  <c:pt idx="3">
                    <c:v>0.29647416823492739</c:v>
                  </c:pt>
                  <c:pt idx="4">
                    <c:v>0.29647416823492739</c:v>
                  </c:pt>
                  <c:pt idx="5">
                    <c:v>0.2901927083853072</c:v>
                  </c:pt>
                  <c:pt idx="6">
                    <c:v>0.2901927083853072</c:v>
                  </c:pt>
                  <c:pt idx="7">
                    <c:v>0.2901927083853072</c:v>
                  </c:pt>
                  <c:pt idx="8">
                    <c:v>0.2901927083853072</c:v>
                  </c:pt>
                  <c:pt idx="9">
                    <c:v>0.2901927083853072</c:v>
                  </c:pt>
                  <c:pt idx="10">
                    <c:v>0.130358838084215</c:v>
                  </c:pt>
                  <c:pt idx="11">
                    <c:v>0.130358838084215</c:v>
                  </c:pt>
                  <c:pt idx="12">
                    <c:v>0.130358838084215</c:v>
                  </c:pt>
                  <c:pt idx="13">
                    <c:v>0.130358838084215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errBars>
          <c:xVal>
            <c:numRef>
              <c:f>'[1]Distance (Ammended Inputs)'!$AN$43:$AN$56</c:f>
              <c:numCache>
                <c:formatCode>General</c:formatCode>
                <c:ptCount val="14"/>
                <c:pt idx="0">
                  <c:v>0.91624416349282534</c:v>
                </c:pt>
                <c:pt idx="1">
                  <c:v>2.3861052285269837</c:v>
                </c:pt>
                <c:pt idx="2">
                  <c:v>2.8414844450260697</c:v>
                </c:pt>
                <c:pt idx="3">
                  <c:v>4.013305926523774</c:v>
                </c:pt>
                <c:pt idx="4">
                  <c:v>4.6347945306990797</c:v>
                </c:pt>
                <c:pt idx="5">
                  <c:v>5.851283760094443</c:v>
                </c:pt>
                <c:pt idx="6">
                  <c:v>6.6880394758038726</c:v>
                </c:pt>
                <c:pt idx="7">
                  <c:v>8.2686620293873823</c:v>
                </c:pt>
                <c:pt idx="8">
                  <c:v>8.6214877936007444</c:v>
                </c:pt>
                <c:pt idx="9">
                  <c:v>10.241168660090059</c:v>
                </c:pt>
                <c:pt idx="10">
                  <c:v>10.978159431204496</c:v>
                </c:pt>
                <c:pt idx="11">
                  <c:v>11.815093560384367</c:v>
                </c:pt>
                <c:pt idx="12">
                  <c:v>12.60816247360531</c:v>
                </c:pt>
                <c:pt idx="13">
                  <c:v>14.361995939347826</c:v>
                </c:pt>
              </c:numCache>
            </c:numRef>
          </c:xVal>
          <c:yVal>
            <c:numRef>
              <c:f>'[1]Distance (Ammended Inputs)'!$F$57:$F$70</c:f>
              <c:numCache>
                <c:formatCode>General</c:formatCode>
                <c:ptCount val="14"/>
                <c:pt idx="0">
                  <c:v>3.496</c:v>
                </c:pt>
                <c:pt idx="1">
                  <c:v>3.1413199999999999</c:v>
                </c:pt>
                <c:pt idx="2">
                  <c:v>2.74064</c:v>
                </c:pt>
                <c:pt idx="3">
                  <c:v>3.0006463999999999</c:v>
                </c:pt>
                <c:pt idx="4">
                  <c:v>2.8344399999999998</c:v>
                </c:pt>
                <c:pt idx="5">
                  <c:v>4.7812000000000001</c:v>
                </c:pt>
                <c:pt idx="6">
                  <c:v>5.4424000000000001</c:v>
                </c:pt>
                <c:pt idx="7">
                  <c:v>5.3555999999999999</c:v>
                </c:pt>
                <c:pt idx="8">
                  <c:v>5.0427999999999997</c:v>
                </c:pt>
                <c:pt idx="9">
                  <c:v>5.4331999999999994</c:v>
                </c:pt>
                <c:pt idx="10">
                  <c:v>6.6652000000000005</c:v>
                </c:pt>
                <c:pt idx="11">
                  <c:v>6.8751999999999995</c:v>
                </c:pt>
                <c:pt idx="12">
                  <c:v>6.6343999999999994</c:v>
                </c:pt>
                <c:pt idx="13">
                  <c:v>6.5760000000000005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A6-48AA-A63F-D8262CECD80A}"/>
            </c:ext>
          </c:extLst>
        </c:ser>
        <c:ser>
          <c:idx val="7"/>
          <c:order val="7"/>
          <c:tx>
            <c:v>No Hisp (GPR Rational Quad 3) 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Inputs)'!$G$74:$G$87</c:f>
                <c:numCache>
                  <c:formatCode>General</c:formatCode>
                  <c:ptCount val="14"/>
                  <c:pt idx="0">
                    <c:v>0.4752703298831073</c:v>
                  </c:pt>
                  <c:pt idx="1">
                    <c:v>0.4752703298831073</c:v>
                  </c:pt>
                  <c:pt idx="2">
                    <c:v>0.4752703298831073</c:v>
                  </c:pt>
                  <c:pt idx="3">
                    <c:v>0.4752703298831073</c:v>
                  </c:pt>
                  <c:pt idx="4">
                    <c:v>0.4752703298831073</c:v>
                  </c:pt>
                  <c:pt idx="5">
                    <c:v>0.37006673992673272</c:v>
                  </c:pt>
                  <c:pt idx="6">
                    <c:v>0.37006673992673272</c:v>
                  </c:pt>
                  <c:pt idx="7">
                    <c:v>0.37006673992673272</c:v>
                  </c:pt>
                  <c:pt idx="8">
                    <c:v>0.37006673992673272</c:v>
                  </c:pt>
                  <c:pt idx="9">
                    <c:v>0.37006673992673272</c:v>
                  </c:pt>
                  <c:pt idx="10">
                    <c:v>0.36599386151500785</c:v>
                  </c:pt>
                  <c:pt idx="11">
                    <c:v>0.36599386151500785</c:v>
                  </c:pt>
                  <c:pt idx="12">
                    <c:v>0.36599386151500785</c:v>
                  </c:pt>
                  <c:pt idx="13">
                    <c:v>0.36599386151500785</c:v>
                  </c:pt>
                </c:numCache>
              </c:numRef>
            </c:plus>
            <c:minus>
              <c:numRef>
                <c:f>'[1]Distance (Ammended Inputs)'!$G$74:$G$87</c:f>
                <c:numCache>
                  <c:formatCode>General</c:formatCode>
                  <c:ptCount val="14"/>
                  <c:pt idx="0">
                    <c:v>0.4752703298831073</c:v>
                  </c:pt>
                  <c:pt idx="1">
                    <c:v>0.4752703298831073</c:v>
                  </c:pt>
                  <c:pt idx="2">
                    <c:v>0.4752703298831073</c:v>
                  </c:pt>
                  <c:pt idx="3">
                    <c:v>0.4752703298831073</c:v>
                  </c:pt>
                  <c:pt idx="4">
                    <c:v>0.4752703298831073</c:v>
                  </c:pt>
                  <c:pt idx="5">
                    <c:v>0.37006673992673272</c:v>
                  </c:pt>
                  <c:pt idx="6">
                    <c:v>0.37006673992673272</c:v>
                  </c:pt>
                  <c:pt idx="7">
                    <c:v>0.37006673992673272</c:v>
                  </c:pt>
                  <c:pt idx="8">
                    <c:v>0.37006673992673272</c:v>
                  </c:pt>
                  <c:pt idx="9">
                    <c:v>0.37006673992673272</c:v>
                  </c:pt>
                  <c:pt idx="10">
                    <c:v>0.36599386151500785</c:v>
                  </c:pt>
                  <c:pt idx="11">
                    <c:v>0.36599386151500785</c:v>
                  </c:pt>
                  <c:pt idx="12">
                    <c:v>0.36599386151500785</c:v>
                  </c:pt>
                  <c:pt idx="13">
                    <c:v>0.36599386151500785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5"/>
                </a:solidFill>
                <a:round/>
              </a:ln>
              <a:effectLst/>
            </c:spPr>
          </c:errBars>
          <c:xVal>
            <c:numRef>
              <c:f>'[1]Distance (Ammended Inputs)'!$AQ$43:$AQ$56</c:f>
              <c:numCache>
                <c:formatCode>General</c:formatCode>
                <c:ptCount val="14"/>
                <c:pt idx="0">
                  <c:v>0.84701305552975326</c:v>
                </c:pt>
                <c:pt idx="1">
                  <c:v>2.0956190342634886</c:v>
                </c:pt>
                <c:pt idx="2">
                  <c:v>2.9672573686413415</c:v>
                </c:pt>
                <c:pt idx="3">
                  <c:v>4.351076511287661</c:v>
                </c:pt>
                <c:pt idx="4">
                  <c:v>4.8139976441849281</c:v>
                </c:pt>
                <c:pt idx="5">
                  <c:v>5.8758972038166508</c:v>
                </c:pt>
                <c:pt idx="6">
                  <c:v>6.7546600515639792</c:v>
                </c:pt>
                <c:pt idx="7">
                  <c:v>8.3623693458800403</c:v>
                </c:pt>
                <c:pt idx="8">
                  <c:v>8.6534845663966529</c:v>
                </c:pt>
                <c:pt idx="9">
                  <c:v>9.8516895256756793</c:v>
                </c:pt>
                <c:pt idx="10">
                  <c:v>10.837731645535465</c:v>
                </c:pt>
                <c:pt idx="11">
                  <c:v>12.144262659698317</c:v>
                </c:pt>
                <c:pt idx="12">
                  <c:v>13.15176447746266</c:v>
                </c:pt>
                <c:pt idx="13">
                  <c:v>13.900090488629594</c:v>
                </c:pt>
              </c:numCache>
            </c:numRef>
          </c:xVal>
          <c:yVal>
            <c:numRef>
              <c:f>'[1]Distance (Ammended Inputs)'!$F$74:$F$87</c:f>
              <c:numCache>
                <c:formatCode>General</c:formatCode>
                <c:ptCount val="14"/>
                <c:pt idx="0">
                  <c:v>3.988</c:v>
                </c:pt>
                <c:pt idx="1">
                  <c:v>3.2636400000000001</c:v>
                </c:pt>
                <c:pt idx="2">
                  <c:v>2.9799120000000001</c:v>
                </c:pt>
                <c:pt idx="3">
                  <c:v>3.019412</c:v>
                </c:pt>
                <c:pt idx="4">
                  <c:v>2.7555999999999998</c:v>
                </c:pt>
                <c:pt idx="5">
                  <c:v>4.9152000000000005</c:v>
                </c:pt>
                <c:pt idx="6">
                  <c:v>5.274</c:v>
                </c:pt>
                <c:pt idx="7">
                  <c:v>5.3971999999999998</c:v>
                </c:pt>
                <c:pt idx="8">
                  <c:v>4.4467999999999996</c:v>
                </c:pt>
                <c:pt idx="9">
                  <c:v>5.0583999999999998</c:v>
                </c:pt>
                <c:pt idx="10">
                  <c:v>6.5095999999999998</c:v>
                </c:pt>
                <c:pt idx="11">
                  <c:v>6.944</c:v>
                </c:pt>
                <c:pt idx="12">
                  <c:v>6.49</c:v>
                </c:pt>
                <c:pt idx="13">
                  <c:v>7.2480000000000002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FA6-48AA-A63F-D8262CECD80A}"/>
            </c:ext>
          </c:extLst>
        </c:ser>
        <c:ser>
          <c:idx val="8"/>
          <c:order val="8"/>
          <c:tx>
            <c:v>No PICO (GPR Matern 5/2 4)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Inputs)'!$S$91:$S$104</c:f>
                <c:numCache>
                  <c:formatCode>General</c:formatCode>
                  <c:ptCount val="14"/>
                  <c:pt idx="0">
                    <c:v>0.36269006449033475</c:v>
                  </c:pt>
                  <c:pt idx="1">
                    <c:v>0.36269006449033475</c:v>
                  </c:pt>
                  <c:pt idx="2">
                    <c:v>0.36269006449033475</c:v>
                  </c:pt>
                  <c:pt idx="3">
                    <c:v>0.36269006449033475</c:v>
                  </c:pt>
                  <c:pt idx="4">
                    <c:v>0.36269006449033475</c:v>
                  </c:pt>
                  <c:pt idx="5">
                    <c:v>0.23735789011532785</c:v>
                  </c:pt>
                  <c:pt idx="6">
                    <c:v>0.23735789011532785</c:v>
                  </c:pt>
                  <c:pt idx="7">
                    <c:v>0.23735789011532785</c:v>
                  </c:pt>
                  <c:pt idx="8">
                    <c:v>0.23735789011532785</c:v>
                  </c:pt>
                  <c:pt idx="9">
                    <c:v>0.23735789011532785</c:v>
                  </c:pt>
                  <c:pt idx="10">
                    <c:v>0.4589070494119698</c:v>
                  </c:pt>
                  <c:pt idx="11">
                    <c:v>0.4589070494119698</c:v>
                  </c:pt>
                  <c:pt idx="12">
                    <c:v>0.4589070494119698</c:v>
                  </c:pt>
                  <c:pt idx="13">
                    <c:v>0.4589070494119698</c:v>
                  </c:pt>
                </c:numCache>
              </c:numRef>
            </c:plus>
            <c:minus>
              <c:numRef>
                <c:f>'[1]Distance (Ammended Inputs)'!$S$91:$S$104</c:f>
                <c:numCache>
                  <c:formatCode>General</c:formatCode>
                  <c:ptCount val="14"/>
                  <c:pt idx="0">
                    <c:v>0.36269006449033475</c:v>
                  </c:pt>
                  <c:pt idx="1">
                    <c:v>0.36269006449033475</c:v>
                  </c:pt>
                  <c:pt idx="2">
                    <c:v>0.36269006449033475</c:v>
                  </c:pt>
                  <c:pt idx="3">
                    <c:v>0.36269006449033475</c:v>
                  </c:pt>
                  <c:pt idx="4">
                    <c:v>0.36269006449033475</c:v>
                  </c:pt>
                  <c:pt idx="5">
                    <c:v>0.23735789011532785</c:v>
                  </c:pt>
                  <c:pt idx="6">
                    <c:v>0.23735789011532785</c:v>
                  </c:pt>
                  <c:pt idx="7">
                    <c:v>0.23735789011532785</c:v>
                  </c:pt>
                  <c:pt idx="8">
                    <c:v>0.23735789011532785</c:v>
                  </c:pt>
                  <c:pt idx="9">
                    <c:v>0.23735789011532785</c:v>
                  </c:pt>
                  <c:pt idx="10">
                    <c:v>0.4589070494119698</c:v>
                  </c:pt>
                  <c:pt idx="11">
                    <c:v>0.4589070494119698</c:v>
                  </c:pt>
                  <c:pt idx="12">
                    <c:v>0.4589070494119698</c:v>
                  </c:pt>
                  <c:pt idx="13">
                    <c:v>0.4589070494119698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6"/>
                </a:solidFill>
                <a:round/>
              </a:ln>
              <a:effectLst/>
            </c:spPr>
          </c:errBars>
          <c:xVal>
            <c:numRef>
              <c:f>'[1]Distance (Ammended Inputs)'!$AR$43:$AR$56</c:f>
              <c:numCache>
                <c:formatCode>General</c:formatCode>
                <c:ptCount val="14"/>
                <c:pt idx="0">
                  <c:v>1.172251131245829</c:v>
                </c:pt>
                <c:pt idx="1">
                  <c:v>2.1167497627231651</c:v>
                </c:pt>
                <c:pt idx="2">
                  <c:v>2.8152864789076619</c:v>
                </c:pt>
                <c:pt idx="3">
                  <c:v>3.7376405601902802</c:v>
                </c:pt>
                <c:pt idx="4">
                  <c:v>4.7120651614563087</c:v>
                </c:pt>
                <c:pt idx="5">
                  <c:v>6.3823442469201641</c:v>
                </c:pt>
                <c:pt idx="6">
                  <c:v>6.8621171899357511</c:v>
                </c:pt>
                <c:pt idx="7">
                  <c:v>8.141960306863238</c:v>
                </c:pt>
                <c:pt idx="8">
                  <c:v>8.8194106203102933</c:v>
                </c:pt>
                <c:pt idx="9">
                  <c:v>10.351580363252307</c:v>
                </c:pt>
                <c:pt idx="10">
                  <c:v>10.699078118448925</c:v>
                </c:pt>
                <c:pt idx="11">
                  <c:v>11.839465262104365</c:v>
                </c:pt>
                <c:pt idx="12">
                  <c:v>12.720849772571091</c:v>
                </c:pt>
                <c:pt idx="13">
                  <c:v>13.901774149720394</c:v>
                </c:pt>
              </c:numCache>
            </c:numRef>
          </c:xVal>
          <c:yVal>
            <c:numRef>
              <c:f>'[1]Distance (Ammended Inputs)'!$R$91:$R$104</c:f>
              <c:numCache>
                <c:formatCode>General</c:formatCode>
                <c:ptCount val="14"/>
                <c:pt idx="0">
                  <c:v>3.5444</c:v>
                </c:pt>
                <c:pt idx="1">
                  <c:v>3.1067999999999998</c:v>
                </c:pt>
                <c:pt idx="2">
                  <c:v>3.1680000000000001</c:v>
                </c:pt>
                <c:pt idx="3">
                  <c:v>2.9321199999999998</c:v>
                </c:pt>
                <c:pt idx="4">
                  <c:v>2.5488</c:v>
                </c:pt>
                <c:pt idx="5">
                  <c:v>5.2379999999999995</c:v>
                </c:pt>
                <c:pt idx="6">
                  <c:v>5.2240000000000002</c:v>
                </c:pt>
                <c:pt idx="7">
                  <c:v>5.3048000000000002</c:v>
                </c:pt>
                <c:pt idx="8">
                  <c:v>4.7119999999999997</c:v>
                </c:pt>
                <c:pt idx="9">
                  <c:v>5.1204000000000001</c:v>
                </c:pt>
                <c:pt idx="10">
                  <c:v>6.3692000000000002</c:v>
                </c:pt>
                <c:pt idx="11">
                  <c:v>7.4240000000000004</c:v>
                </c:pt>
                <c:pt idx="12">
                  <c:v>6.6520000000000001</c:v>
                </c:pt>
                <c:pt idx="13">
                  <c:v>6.5972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FA6-48AA-A63F-D8262CECD80A}"/>
            </c:ext>
          </c:extLst>
        </c:ser>
        <c:ser>
          <c:idx val="9"/>
          <c:order val="9"/>
          <c:tx>
            <c:strRef>
              <c:f>'[1]Distance (Ammended Inputs)'!$A$165:$A$181</c:f>
              <c:strCache>
                <c:ptCount val="1"/>
                <c:pt idx="0">
                  <c:v>No PICO No Vol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Inputs)'!$G$167:$G$180</c:f>
                <c:numCache>
                  <c:formatCode>General</c:formatCode>
                  <c:ptCount val="14"/>
                  <c:pt idx="0">
                    <c:v>0.55722463495003982</c:v>
                  </c:pt>
                  <c:pt idx="1">
                    <c:v>0.55722463495003982</c:v>
                  </c:pt>
                  <c:pt idx="2">
                    <c:v>0.55722463495003982</c:v>
                  </c:pt>
                  <c:pt idx="3">
                    <c:v>0.55722463495003982</c:v>
                  </c:pt>
                  <c:pt idx="4">
                    <c:v>0.55722463495003982</c:v>
                  </c:pt>
                  <c:pt idx="5">
                    <c:v>0.6639444916557351</c:v>
                  </c:pt>
                  <c:pt idx="6">
                    <c:v>0.6639444916557351</c:v>
                  </c:pt>
                  <c:pt idx="7">
                    <c:v>0.6639444916557351</c:v>
                  </c:pt>
                  <c:pt idx="8">
                    <c:v>0.6639444916557351</c:v>
                  </c:pt>
                  <c:pt idx="9">
                    <c:v>0.6639444916557351</c:v>
                  </c:pt>
                  <c:pt idx="10">
                    <c:v>0.65738106655627548</c:v>
                  </c:pt>
                  <c:pt idx="11">
                    <c:v>0.65738106655627548</c:v>
                  </c:pt>
                  <c:pt idx="12">
                    <c:v>0.65738106655627548</c:v>
                  </c:pt>
                  <c:pt idx="13">
                    <c:v>0.65738106655627548</c:v>
                  </c:pt>
                </c:numCache>
              </c:numRef>
            </c:plus>
            <c:minus>
              <c:numRef>
                <c:f>'[1]Distance (Ammended Inputs)'!$G$167:$G$180</c:f>
                <c:numCache>
                  <c:formatCode>General</c:formatCode>
                  <c:ptCount val="14"/>
                  <c:pt idx="0">
                    <c:v>0.55722463495003982</c:v>
                  </c:pt>
                  <c:pt idx="1">
                    <c:v>0.55722463495003982</c:v>
                  </c:pt>
                  <c:pt idx="2">
                    <c:v>0.55722463495003982</c:v>
                  </c:pt>
                  <c:pt idx="3">
                    <c:v>0.55722463495003982</c:v>
                  </c:pt>
                  <c:pt idx="4">
                    <c:v>0.55722463495003982</c:v>
                  </c:pt>
                  <c:pt idx="5">
                    <c:v>0.6639444916557351</c:v>
                  </c:pt>
                  <c:pt idx="6">
                    <c:v>0.6639444916557351</c:v>
                  </c:pt>
                  <c:pt idx="7">
                    <c:v>0.6639444916557351</c:v>
                  </c:pt>
                  <c:pt idx="8">
                    <c:v>0.6639444916557351</c:v>
                  </c:pt>
                  <c:pt idx="9">
                    <c:v>0.6639444916557351</c:v>
                  </c:pt>
                  <c:pt idx="10">
                    <c:v>0.65738106655627548</c:v>
                  </c:pt>
                  <c:pt idx="11">
                    <c:v>0.65738106655627548</c:v>
                  </c:pt>
                  <c:pt idx="12">
                    <c:v>0.65738106655627548</c:v>
                  </c:pt>
                  <c:pt idx="13">
                    <c:v>0.65738106655627548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1">
                    <a:lumMod val="60000"/>
                    <a:lumOff val="40000"/>
                  </a:schemeClr>
                </a:solidFill>
                <a:round/>
              </a:ln>
              <a:effectLst/>
            </c:spPr>
          </c:errBars>
          <c:xVal>
            <c:numRef>
              <c:f>'[1]Distance (Ammended Inputs)'!$I$150:$I$163</c:f>
              <c:numCache>
                <c:formatCode>General</c:formatCode>
                <c:ptCount val="14"/>
                <c:pt idx="0">
                  <c:v>1.2</c:v>
                </c:pt>
                <c:pt idx="1">
                  <c:v>2.2000000000000002</c:v>
                </c:pt>
                <c:pt idx="2">
                  <c:v>3.2</c:v>
                </c:pt>
                <c:pt idx="3">
                  <c:v>4.2</c:v>
                </c:pt>
                <c:pt idx="4">
                  <c:v>5.2</c:v>
                </c:pt>
                <c:pt idx="5">
                  <c:v>6.2</c:v>
                </c:pt>
                <c:pt idx="6">
                  <c:v>7.2</c:v>
                </c:pt>
                <c:pt idx="7">
                  <c:v>8.1999999999999993</c:v>
                </c:pt>
                <c:pt idx="8">
                  <c:v>9.1999999999999993</c:v>
                </c:pt>
                <c:pt idx="9">
                  <c:v>10.199999999999999</c:v>
                </c:pt>
                <c:pt idx="10">
                  <c:v>11.2</c:v>
                </c:pt>
                <c:pt idx="11">
                  <c:v>12.2</c:v>
                </c:pt>
                <c:pt idx="12">
                  <c:v>13.2</c:v>
                </c:pt>
                <c:pt idx="13">
                  <c:v>14.2</c:v>
                </c:pt>
              </c:numCache>
            </c:numRef>
          </c:xVal>
          <c:yVal>
            <c:numRef>
              <c:f>'[1]Distance (Ammended Inputs)'!$F$167:$F$180</c:f>
              <c:numCache>
                <c:formatCode>General</c:formatCode>
                <c:ptCount val="14"/>
                <c:pt idx="0">
                  <c:v>2.2932000000000001</c:v>
                </c:pt>
                <c:pt idx="1">
                  <c:v>3.6976</c:v>
                </c:pt>
                <c:pt idx="2">
                  <c:v>2.8214399999999999</c:v>
                </c:pt>
                <c:pt idx="3">
                  <c:v>3.0268839999999999</c:v>
                </c:pt>
                <c:pt idx="4">
                  <c:v>2.4239999999999999</c:v>
                </c:pt>
                <c:pt idx="5">
                  <c:v>6.2943999999999996</c:v>
                </c:pt>
                <c:pt idx="6">
                  <c:v>4.8235999999999999</c:v>
                </c:pt>
                <c:pt idx="7">
                  <c:v>5.0432000000000006</c:v>
                </c:pt>
                <c:pt idx="8">
                  <c:v>4.8504000000000005</c:v>
                </c:pt>
                <c:pt idx="9">
                  <c:v>5.8532000000000002</c:v>
                </c:pt>
                <c:pt idx="10">
                  <c:v>6.7628000000000004</c:v>
                </c:pt>
                <c:pt idx="11">
                  <c:v>7.3559999999999999</c:v>
                </c:pt>
                <c:pt idx="12">
                  <c:v>5.8024000000000004</c:v>
                </c:pt>
                <c:pt idx="13">
                  <c:v>6.3412000000000006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9FA6-48AA-A63F-D8262CECD80A}"/>
            </c:ext>
          </c:extLst>
        </c:ser>
        <c:ser>
          <c:idx val="10"/>
          <c:order val="10"/>
          <c:tx>
            <c:strRef>
              <c:f>'[1]Distance (Ammended Inputs)'!$A$182:$A$198</c:f>
              <c:strCache>
                <c:ptCount val="1"/>
                <c:pt idx="0">
                  <c:v>No PICO No Dev No Area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Inputs)'!$G$184:$G$197</c:f>
                <c:numCache>
                  <c:formatCode>General</c:formatCode>
                  <c:ptCount val="14"/>
                  <c:pt idx="0">
                    <c:v>0.89355745287429877</c:v>
                  </c:pt>
                  <c:pt idx="1">
                    <c:v>0.89355745287429877</c:v>
                  </c:pt>
                  <c:pt idx="2">
                    <c:v>0.89355745287429877</c:v>
                  </c:pt>
                  <c:pt idx="3">
                    <c:v>0.89355745287429877</c:v>
                  </c:pt>
                  <c:pt idx="4">
                    <c:v>0.89355745287429877</c:v>
                  </c:pt>
                  <c:pt idx="5">
                    <c:v>0.69184040934308222</c:v>
                  </c:pt>
                  <c:pt idx="6">
                    <c:v>0.69184040934308222</c:v>
                  </c:pt>
                  <c:pt idx="7">
                    <c:v>0.69184040934308222</c:v>
                  </c:pt>
                  <c:pt idx="8">
                    <c:v>0.69184040934308222</c:v>
                  </c:pt>
                  <c:pt idx="9">
                    <c:v>0.69184040934308222</c:v>
                  </c:pt>
                  <c:pt idx="10">
                    <c:v>0.59744481474581956</c:v>
                  </c:pt>
                  <c:pt idx="11">
                    <c:v>0.59744481474581956</c:v>
                  </c:pt>
                  <c:pt idx="12">
                    <c:v>0.59744481474581956</c:v>
                  </c:pt>
                  <c:pt idx="13">
                    <c:v>0.59744481474581956</c:v>
                  </c:pt>
                </c:numCache>
              </c:numRef>
            </c:plus>
            <c:minus>
              <c:numRef>
                <c:f>'[1]Distance (Ammended Inputs)'!$G$184:$G$197</c:f>
                <c:numCache>
                  <c:formatCode>General</c:formatCode>
                  <c:ptCount val="14"/>
                  <c:pt idx="0">
                    <c:v>0.89355745287429877</c:v>
                  </c:pt>
                  <c:pt idx="1">
                    <c:v>0.89355745287429877</c:v>
                  </c:pt>
                  <c:pt idx="2">
                    <c:v>0.89355745287429877</c:v>
                  </c:pt>
                  <c:pt idx="3">
                    <c:v>0.89355745287429877</c:v>
                  </c:pt>
                  <c:pt idx="4">
                    <c:v>0.89355745287429877</c:v>
                  </c:pt>
                  <c:pt idx="5">
                    <c:v>0.69184040934308222</c:v>
                  </c:pt>
                  <c:pt idx="6">
                    <c:v>0.69184040934308222</c:v>
                  </c:pt>
                  <c:pt idx="7">
                    <c:v>0.69184040934308222</c:v>
                  </c:pt>
                  <c:pt idx="8">
                    <c:v>0.69184040934308222</c:v>
                  </c:pt>
                  <c:pt idx="9">
                    <c:v>0.69184040934308222</c:v>
                  </c:pt>
                  <c:pt idx="10">
                    <c:v>0.59744481474581956</c:v>
                  </c:pt>
                  <c:pt idx="11">
                    <c:v>0.59744481474581956</c:v>
                  </c:pt>
                  <c:pt idx="12">
                    <c:v>0.59744481474581956</c:v>
                  </c:pt>
                  <c:pt idx="13">
                    <c:v>0.59744481474581956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2">
                    <a:lumMod val="60000"/>
                    <a:lumOff val="40000"/>
                  </a:schemeClr>
                </a:solidFill>
                <a:round/>
              </a:ln>
              <a:effectLst/>
            </c:spPr>
          </c:errBars>
          <c:xVal>
            <c:numRef>
              <c:f>'[1]Distance (Ammended Inputs)'!$K$150:$K$163</c:f>
              <c:numCache>
                <c:formatCode>General</c:formatCode>
                <c:ptCount val="14"/>
                <c:pt idx="0">
                  <c:v>1.35</c:v>
                </c:pt>
                <c:pt idx="1">
                  <c:v>2.35</c:v>
                </c:pt>
                <c:pt idx="2">
                  <c:v>3.35</c:v>
                </c:pt>
                <c:pt idx="3">
                  <c:v>4.3499999999999996</c:v>
                </c:pt>
                <c:pt idx="4">
                  <c:v>5.35</c:v>
                </c:pt>
                <c:pt idx="5">
                  <c:v>6.35</c:v>
                </c:pt>
                <c:pt idx="6">
                  <c:v>7.35</c:v>
                </c:pt>
                <c:pt idx="7">
                  <c:v>8.35</c:v>
                </c:pt>
                <c:pt idx="8">
                  <c:v>9.35</c:v>
                </c:pt>
                <c:pt idx="9">
                  <c:v>10.35</c:v>
                </c:pt>
                <c:pt idx="10">
                  <c:v>11.35</c:v>
                </c:pt>
                <c:pt idx="11">
                  <c:v>12.35</c:v>
                </c:pt>
                <c:pt idx="12">
                  <c:v>13.35</c:v>
                </c:pt>
                <c:pt idx="13">
                  <c:v>14.35</c:v>
                </c:pt>
              </c:numCache>
            </c:numRef>
          </c:xVal>
          <c:yVal>
            <c:numRef>
              <c:f>'[1]Distance (Ammended Inputs)'!$F$184:$F$197</c:f>
              <c:numCache>
                <c:formatCode>General</c:formatCode>
                <c:ptCount val="14"/>
                <c:pt idx="0">
                  <c:v>5.0296000000000003</c:v>
                </c:pt>
                <c:pt idx="1">
                  <c:v>4.5516000000000005</c:v>
                </c:pt>
                <c:pt idx="2">
                  <c:v>3.0886</c:v>
                </c:pt>
                <c:pt idx="3">
                  <c:v>3.8144</c:v>
                </c:pt>
                <c:pt idx="4">
                  <c:v>2.990256</c:v>
                </c:pt>
                <c:pt idx="5">
                  <c:v>4.8580000000000005</c:v>
                </c:pt>
                <c:pt idx="6">
                  <c:v>4.7244000000000002</c:v>
                </c:pt>
                <c:pt idx="7">
                  <c:v>3.7416</c:v>
                </c:pt>
                <c:pt idx="8">
                  <c:v>3.6512000000000002</c:v>
                </c:pt>
                <c:pt idx="9">
                  <c:v>5.1812000000000005</c:v>
                </c:pt>
                <c:pt idx="10">
                  <c:v>7.2720000000000002</c:v>
                </c:pt>
                <c:pt idx="11">
                  <c:v>6.7948000000000004</c:v>
                </c:pt>
                <c:pt idx="12">
                  <c:v>6.4123999999999999</c:v>
                </c:pt>
                <c:pt idx="13">
                  <c:v>5.8604000000000003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FA6-48AA-A63F-D8262CECD80A}"/>
            </c:ext>
          </c:extLst>
        </c:ser>
        <c:ser>
          <c:idx val="11"/>
          <c:order val="11"/>
          <c:tx>
            <c:strRef>
              <c:f>'[1]Distance (Ammended Inputs)'!$A$199:$A$215</c:f>
              <c:strCache>
                <c:ptCount val="1"/>
                <c:pt idx="0">
                  <c:v>No HISP No Vol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Inputs)'!$G$201:$G$214</c:f>
                <c:numCache>
                  <c:formatCode>General</c:formatCode>
                  <c:ptCount val="14"/>
                  <c:pt idx="0">
                    <c:v>0.66822773235237742</c:v>
                  </c:pt>
                  <c:pt idx="1">
                    <c:v>0.66822773235237742</c:v>
                  </c:pt>
                  <c:pt idx="2">
                    <c:v>0.66822773235237742</c:v>
                  </c:pt>
                  <c:pt idx="3">
                    <c:v>0.66822773235237742</c:v>
                  </c:pt>
                  <c:pt idx="4">
                    <c:v>0.66822773235237742</c:v>
                  </c:pt>
                  <c:pt idx="5">
                    <c:v>0.41484715257549964</c:v>
                  </c:pt>
                  <c:pt idx="6">
                    <c:v>0.41484715257549964</c:v>
                  </c:pt>
                  <c:pt idx="7">
                    <c:v>0.41484715257549964</c:v>
                  </c:pt>
                  <c:pt idx="8">
                    <c:v>0.41484715257549964</c:v>
                  </c:pt>
                  <c:pt idx="9">
                    <c:v>0.41484715257549964</c:v>
                  </c:pt>
                  <c:pt idx="10">
                    <c:v>0.63629515163955142</c:v>
                  </c:pt>
                  <c:pt idx="11">
                    <c:v>0.63629515163955142</c:v>
                  </c:pt>
                  <c:pt idx="12">
                    <c:v>0.63629515163955142</c:v>
                  </c:pt>
                  <c:pt idx="13">
                    <c:v>0.63629515163955142</c:v>
                  </c:pt>
                </c:numCache>
              </c:numRef>
            </c:plus>
            <c:minus>
              <c:numRef>
                <c:f>'[1]Distance (Ammended Inputs)'!$G$201:$G$214</c:f>
                <c:numCache>
                  <c:formatCode>General</c:formatCode>
                  <c:ptCount val="14"/>
                  <c:pt idx="0">
                    <c:v>0.66822773235237742</c:v>
                  </c:pt>
                  <c:pt idx="1">
                    <c:v>0.66822773235237742</c:v>
                  </c:pt>
                  <c:pt idx="2">
                    <c:v>0.66822773235237742</c:v>
                  </c:pt>
                  <c:pt idx="3">
                    <c:v>0.66822773235237742</c:v>
                  </c:pt>
                  <c:pt idx="4">
                    <c:v>0.66822773235237742</c:v>
                  </c:pt>
                  <c:pt idx="5">
                    <c:v>0.41484715257549964</c:v>
                  </c:pt>
                  <c:pt idx="6">
                    <c:v>0.41484715257549964</c:v>
                  </c:pt>
                  <c:pt idx="7">
                    <c:v>0.41484715257549964</c:v>
                  </c:pt>
                  <c:pt idx="8">
                    <c:v>0.41484715257549964</c:v>
                  </c:pt>
                  <c:pt idx="9">
                    <c:v>0.41484715257549964</c:v>
                  </c:pt>
                  <c:pt idx="10">
                    <c:v>0.63629515163955142</c:v>
                  </c:pt>
                  <c:pt idx="11">
                    <c:v>0.63629515163955142</c:v>
                  </c:pt>
                  <c:pt idx="12">
                    <c:v>0.63629515163955142</c:v>
                  </c:pt>
                  <c:pt idx="13">
                    <c:v>0.63629515163955142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errBars>
          <c:xVal>
            <c:numRef>
              <c:f>'[1]Distance (Ammended Inputs)'!$L$150:$L$163</c:f>
              <c:numCache>
                <c:formatCode>General</c:formatCode>
                <c:ptCount val="14"/>
                <c:pt idx="0">
                  <c:v>1.45</c:v>
                </c:pt>
                <c:pt idx="1">
                  <c:v>2.4500000000000002</c:v>
                </c:pt>
                <c:pt idx="2">
                  <c:v>3.45</c:v>
                </c:pt>
                <c:pt idx="3">
                  <c:v>4.45</c:v>
                </c:pt>
                <c:pt idx="4">
                  <c:v>5.45</c:v>
                </c:pt>
                <c:pt idx="5">
                  <c:v>6.45</c:v>
                </c:pt>
                <c:pt idx="6">
                  <c:v>7.45</c:v>
                </c:pt>
                <c:pt idx="7">
                  <c:v>8.4499999999999993</c:v>
                </c:pt>
                <c:pt idx="8">
                  <c:v>9.4499999999999993</c:v>
                </c:pt>
                <c:pt idx="9">
                  <c:v>10.45</c:v>
                </c:pt>
                <c:pt idx="10">
                  <c:v>11.45</c:v>
                </c:pt>
                <c:pt idx="11">
                  <c:v>12.45</c:v>
                </c:pt>
                <c:pt idx="12">
                  <c:v>13.45</c:v>
                </c:pt>
                <c:pt idx="13">
                  <c:v>14.45</c:v>
                </c:pt>
              </c:numCache>
            </c:numRef>
          </c:xVal>
          <c:yVal>
            <c:numRef>
              <c:f>'[1]Distance (Ammended Inputs)'!$F$201:$F$214</c:f>
              <c:numCache>
                <c:formatCode>General</c:formatCode>
                <c:ptCount val="14"/>
                <c:pt idx="0">
                  <c:v>2.985312</c:v>
                </c:pt>
                <c:pt idx="1">
                  <c:v>1.7467999999999999</c:v>
                </c:pt>
                <c:pt idx="2">
                  <c:v>3.5068000000000001</c:v>
                </c:pt>
                <c:pt idx="3">
                  <c:v>3.1884399999999999</c:v>
                </c:pt>
                <c:pt idx="4">
                  <c:v>2.7776800000000001</c:v>
                </c:pt>
                <c:pt idx="5">
                  <c:v>5.8368000000000002</c:v>
                </c:pt>
                <c:pt idx="6">
                  <c:v>5.3563999999999998</c:v>
                </c:pt>
                <c:pt idx="7">
                  <c:v>5.5139999999999993</c:v>
                </c:pt>
                <c:pt idx="8">
                  <c:v>4.8268000000000004</c:v>
                </c:pt>
                <c:pt idx="9">
                  <c:v>5.8239999999999998</c:v>
                </c:pt>
                <c:pt idx="10">
                  <c:v>6.8003999999999998</c:v>
                </c:pt>
                <c:pt idx="11">
                  <c:v>6.2783999999999995</c:v>
                </c:pt>
                <c:pt idx="12">
                  <c:v>5.8572000000000006</c:v>
                </c:pt>
                <c:pt idx="13">
                  <c:v>7.3239999999999998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FA6-48AA-A63F-D8262CECD80A}"/>
            </c:ext>
          </c:extLst>
        </c:ser>
        <c:ser>
          <c:idx val="12"/>
          <c:order val="12"/>
          <c:tx>
            <c:strRef>
              <c:f>'[1]Distance (Ammended Inputs)'!$A$216:$A$232</c:f>
              <c:strCache>
                <c:ptCount val="1"/>
                <c:pt idx="0">
                  <c:v>No HISP No Dev No Area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'[1]Distance (Ammended Inputs)'!$G$218:$G$231</c:f>
                <c:numCache>
                  <c:formatCode>General</c:formatCode>
                  <c:ptCount val="14"/>
                  <c:pt idx="0">
                    <c:v>0.69020721526219531</c:v>
                  </c:pt>
                  <c:pt idx="1">
                    <c:v>0.69020721526219531</c:v>
                  </c:pt>
                  <c:pt idx="2">
                    <c:v>0.69020721526219531</c:v>
                  </c:pt>
                  <c:pt idx="3">
                    <c:v>0.69020721526219531</c:v>
                  </c:pt>
                  <c:pt idx="4">
                    <c:v>0.69020721526219531</c:v>
                  </c:pt>
                  <c:pt idx="5">
                    <c:v>0.21857037310669525</c:v>
                  </c:pt>
                  <c:pt idx="6">
                    <c:v>0.21857037310669525</c:v>
                  </c:pt>
                  <c:pt idx="7">
                    <c:v>0.21857037310669525</c:v>
                  </c:pt>
                  <c:pt idx="8">
                    <c:v>0.21857037310669525</c:v>
                  </c:pt>
                  <c:pt idx="9">
                    <c:v>0.21857037310669525</c:v>
                  </c:pt>
                  <c:pt idx="10">
                    <c:v>1.1258360567447894</c:v>
                  </c:pt>
                  <c:pt idx="11">
                    <c:v>1.1258360567447894</c:v>
                  </c:pt>
                  <c:pt idx="12">
                    <c:v>1.1258360567447894</c:v>
                  </c:pt>
                  <c:pt idx="13">
                    <c:v>1.1258360567447894</c:v>
                  </c:pt>
                </c:numCache>
              </c:numRef>
            </c:plus>
            <c:minus>
              <c:numRef>
                <c:f>'[1]Distance (Ammended Inputs)'!$G$218:$G$231</c:f>
                <c:numCache>
                  <c:formatCode>General</c:formatCode>
                  <c:ptCount val="14"/>
                  <c:pt idx="0">
                    <c:v>0.69020721526219531</c:v>
                  </c:pt>
                  <c:pt idx="1">
                    <c:v>0.69020721526219531</c:v>
                  </c:pt>
                  <c:pt idx="2">
                    <c:v>0.69020721526219531</c:v>
                  </c:pt>
                  <c:pt idx="3">
                    <c:v>0.69020721526219531</c:v>
                  </c:pt>
                  <c:pt idx="4">
                    <c:v>0.69020721526219531</c:v>
                  </c:pt>
                  <c:pt idx="5">
                    <c:v>0.21857037310669525</c:v>
                  </c:pt>
                  <c:pt idx="6">
                    <c:v>0.21857037310669525</c:v>
                  </c:pt>
                  <c:pt idx="7">
                    <c:v>0.21857037310669525</c:v>
                  </c:pt>
                  <c:pt idx="8">
                    <c:v>0.21857037310669525</c:v>
                  </c:pt>
                  <c:pt idx="9">
                    <c:v>0.21857037310669525</c:v>
                  </c:pt>
                  <c:pt idx="10">
                    <c:v>1.1258360567447894</c:v>
                  </c:pt>
                  <c:pt idx="11">
                    <c:v>1.1258360567447894</c:v>
                  </c:pt>
                  <c:pt idx="12">
                    <c:v>1.1258360567447894</c:v>
                  </c:pt>
                  <c:pt idx="13">
                    <c:v>1.1258360567447894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accent6">
                    <a:lumMod val="60000"/>
                    <a:lumOff val="40000"/>
                  </a:schemeClr>
                </a:solidFill>
                <a:round/>
              </a:ln>
              <a:effectLst/>
            </c:spPr>
          </c:errBars>
          <c:xVal>
            <c:numRef>
              <c:f>'[1]Distance (Ammended Inputs)'!$M$150:$M$163</c:f>
              <c:numCache>
                <c:formatCode>General</c:formatCode>
                <c:ptCount val="14"/>
                <c:pt idx="0">
                  <c:v>1.5</c:v>
                </c:pt>
                <c:pt idx="1">
                  <c:v>2.5</c:v>
                </c:pt>
                <c:pt idx="2">
                  <c:v>3.5</c:v>
                </c:pt>
                <c:pt idx="3">
                  <c:v>4.5</c:v>
                </c:pt>
                <c:pt idx="4">
                  <c:v>5.5</c:v>
                </c:pt>
                <c:pt idx="5">
                  <c:v>6.5</c:v>
                </c:pt>
                <c:pt idx="6">
                  <c:v>7.5</c:v>
                </c:pt>
                <c:pt idx="7">
                  <c:v>8.5</c:v>
                </c:pt>
                <c:pt idx="8">
                  <c:v>9.5</c:v>
                </c:pt>
                <c:pt idx="9">
                  <c:v>10.5</c:v>
                </c:pt>
                <c:pt idx="10">
                  <c:v>11.5</c:v>
                </c:pt>
                <c:pt idx="11">
                  <c:v>12.5</c:v>
                </c:pt>
                <c:pt idx="12">
                  <c:v>13.5</c:v>
                </c:pt>
                <c:pt idx="13">
                  <c:v>14.5</c:v>
                </c:pt>
              </c:numCache>
            </c:numRef>
          </c:xVal>
          <c:yVal>
            <c:numRef>
              <c:f>'[1]Distance (Ammended Inputs)'!$F$218:$F$231</c:f>
              <c:numCache>
                <c:formatCode>General</c:formatCode>
                <c:ptCount val="14"/>
                <c:pt idx="0">
                  <c:v>4.9820000000000002</c:v>
                </c:pt>
                <c:pt idx="1">
                  <c:v>4.9576000000000002</c:v>
                </c:pt>
                <c:pt idx="2">
                  <c:v>4.9572000000000003</c:v>
                </c:pt>
                <c:pt idx="3">
                  <c:v>3.7088000000000001</c:v>
                </c:pt>
                <c:pt idx="4">
                  <c:v>3.7023999999999999</c:v>
                </c:pt>
                <c:pt idx="5">
                  <c:v>4.7564000000000002</c:v>
                </c:pt>
                <c:pt idx="6">
                  <c:v>4.8856000000000002</c:v>
                </c:pt>
                <c:pt idx="7">
                  <c:v>4.6264000000000003</c:v>
                </c:pt>
                <c:pt idx="8">
                  <c:v>4.3184000000000005</c:v>
                </c:pt>
                <c:pt idx="9">
                  <c:v>4.7780000000000005</c:v>
                </c:pt>
                <c:pt idx="10">
                  <c:v>4.5507999999999997</c:v>
                </c:pt>
                <c:pt idx="11">
                  <c:v>4.5507999999999997</c:v>
                </c:pt>
                <c:pt idx="12">
                  <c:v>6.4976000000000003</c:v>
                </c:pt>
                <c:pt idx="13">
                  <c:v>6.5039999999999996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9FA6-48AA-A63F-D8262CECD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023496"/>
        <c:axId val="475018904"/>
      </c:scatterChart>
      <c:valAx>
        <c:axId val="475023496"/>
        <c:scaling>
          <c:orientation val="minMax"/>
          <c:max val="1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Shot</a:t>
                </a:r>
                <a:r>
                  <a:rPr lang="en-GB" baseline="0"/>
                  <a:t> Number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018904"/>
        <c:crosses val="autoZero"/>
        <c:crossBetween val="midCat"/>
        <c:majorUnit val="1"/>
      </c:valAx>
      <c:valAx>
        <c:axId val="475018904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  <a:r>
                  <a:rPr lang="en-GB" baseline="0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023496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A8111B-C5B6-4F69-B1A7-B11FFBD290C7}">
  <sheetPr/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694872-08B3-40AE-B0D2-299261C91FA2}">
  <sheetPr>
    <tabColor theme="4"/>
  </sheetPr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700" cy="60452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EDEDDF-583B-3105-DDBE-91A6456D44D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3700" cy="60452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6FEF36-CAF4-114B-45E4-3AEEA3BFC08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m_broadhead_uwtsd_ac_uk/Documents/Thesis%20work/Concrete%20PREDICTION%20RESULTS%20K-Fold%2014.xlsx" TargetMode="External"/><Relationship Id="rId1" Type="http://schemas.openxmlformats.org/officeDocument/2006/relationships/externalLinkPath" Target="/personal/m_broadhead_uwtsd_ac_uk/Documents/Thesis%20work/Concrete%20PREDICTION%20RESULTS%20K-Fold%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uzzle Velocity"/>
      <sheetName val="Muzzle Ke (Ammended Inputs)"/>
      <sheetName val="Muzzle Scatter"/>
      <sheetName val="Muzzle Scatter (Av)"/>
      <sheetName val="Impact Ke (Ammended Inputs)"/>
      <sheetName val="Impact Scatter "/>
      <sheetName val="Incidental Predictions"/>
      <sheetName val="Prediction of PLY with Con Data"/>
      <sheetName val="Distance (Ammended Inputs)"/>
      <sheetName val="Average Distance Scatter"/>
      <sheetName val="Distance Scatter"/>
      <sheetName val="Sheet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/>
      <sheetData sheetId="8">
        <row r="6">
          <cell r="D6">
            <v>3</v>
          </cell>
          <cell r="N6">
            <v>3.8340000000000001</v>
          </cell>
          <cell r="O6">
            <v>0.44783042826498581</v>
          </cell>
          <cell r="R6">
            <v>3.8340000000000001</v>
          </cell>
          <cell r="S6">
            <v>0.44783042826498581</v>
          </cell>
        </row>
        <row r="7">
          <cell r="D7">
            <v>3</v>
          </cell>
          <cell r="N7">
            <v>3.16588</v>
          </cell>
          <cell r="O7">
            <v>0.44783042826498581</v>
          </cell>
          <cell r="R7">
            <v>3.16588</v>
          </cell>
          <cell r="S7">
            <v>0.44783042826498581</v>
          </cell>
        </row>
        <row r="8">
          <cell r="D8">
            <v>3</v>
          </cell>
          <cell r="N8">
            <v>3.1541600000000001</v>
          </cell>
          <cell r="O8">
            <v>0.44783042826498581</v>
          </cell>
          <cell r="R8">
            <v>3.1541600000000001</v>
          </cell>
          <cell r="S8">
            <v>0.44783042826498581</v>
          </cell>
        </row>
        <row r="9">
          <cell r="D9">
            <v>3</v>
          </cell>
          <cell r="N9">
            <v>2.8230399999999998</v>
          </cell>
          <cell r="O9">
            <v>0.44783042826498581</v>
          </cell>
          <cell r="R9">
            <v>2.8230399999999998</v>
          </cell>
          <cell r="S9">
            <v>0.44783042826498581</v>
          </cell>
        </row>
        <row r="10">
          <cell r="D10">
            <v>3</v>
          </cell>
          <cell r="N10">
            <v>2.6711999999999998</v>
          </cell>
          <cell r="O10">
            <v>0.44783042826498581</v>
          </cell>
          <cell r="R10">
            <v>2.6711999999999998</v>
          </cell>
          <cell r="S10">
            <v>0.44783042826498581</v>
          </cell>
        </row>
        <row r="11">
          <cell r="D11">
            <v>5</v>
          </cell>
          <cell r="N11">
            <v>5.5535999999999994</v>
          </cell>
          <cell r="O11">
            <v>0.40530654078117206</v>
          </cell>
          <cell r="R11">
            <v>5.5535999999999994</v>
          </cell>
          <cell r="S11">
            <v>0.40530654078117206</v>
          </cell>
        </row>
        <row r="12">
          <cell r="D12">
            <v>5</v>
          </cell>
          <cell r="N12">
            <v>4.9047999999999998</v>
          </cell>
          <cell r="O12">
            <v>0.40530654078117206</v>
          </cell>
          <cell r="R12">
            <v>4.9047999999999998</v>
          </cell>
          <cell r="S12">
            <v>0.40530654078117206</v>
          </cell>
        </row>
        <row r="13">
          <cell r="D13">
            <v>5</v>
          </cell>
          <cell r="N13">
            <v>5.3252000000000006</v>
          </cell>
          <cell r="O13">
            <v>0.40530654078117206</v>
          </cell>
          <cell r="R13">
            <v>5.3252000000000006</v>
          </cell>
          <cell r="S13">
            <v>0.40530654078117206</v>
          </cell>
        </row>
        <row r="14">
          <cell r="D14">
            <v>5</v>
          </cell>
          <cell r="N14">
            <v>4.4976000000000003</v>
          </cell>
          <cell r="O14">
            <v>0.40530654078117206</v>
          </cell>
          <cell r="R14">
            <v>4.4976000000000003</v>
          </cell>
          <cell r="S14">
            <v>0.40530654078117206</v>
          </cell>
        </row>
        <row r="15">
          <cell r="D15">
            <v>5</v>
          </cell>
          <cell r="N15">
            <v>5.1332000000000004</v>
          </cell>
          <cell r="O15">
            <v>0.40530654078117206</v>
          </cell>
          <cell r="R15">
            <v>5.1332000000000004</v>
          </cell>
          <cell r="S15">
            <v>0.40530654078117206</v>
          </cell>
        </row>
        <row r="16">
          <cell r="D16">
            <v>7</v>
          </cell>
          <cell r="N16">
            <v>6.7932000000000006</v>
          </cell>
          <cell r="O16">
            <v>0.12153874553683129</v>
          </cell>
          <cell r="R16">
            <v>6.7932000000000006</v>
          </cell>
          <cell r="S16">
            <v>0.12153874553683129</v>
          </cell>
        </row>
        <row r="17">
          <cell r="D17">
            <v>7</v>
          </cell>
          <cell r="N17">
            <v>7.048</v>
          </cell>
          <cell r="O17">
            <v>0.12153874553683129</v>
          </cell>
          <cell r="R17">
            <v>7.048</v>
          </cell>
          <cell r="S17">
            <v>0.12153874553683129</v>
          </cell>
        </row>
        <row r="18">
          <cell r="D18">
            <v>7</v>
          </cell>
          <cell r="N18">
            <v>6.8308</v>
          </cell>
          <cell r="O18">
            <v>0.12153874553683129</v>
          </cell>
          <cell r="R18">
            <v>6.8308</v>
          </cell>
          <cell r="S18">
            <v>0.12153874553683129</v>
          </cell>
        </row>
        <row r="19">
          <cell r="D19">
            <v>7</v>
          </cell>
          <cell r="N19">
            <v>6.9836</v>
          </cell>
          <cell r="O19">
            <v>0.12153874553683129</v>
          </cell>
          <cell r="R19">
            <v>6.9836</v>
          </cell>
          <cell r="S19">
            <v>0.12153874553683129</v>
          </cell>
        </row>
        <row r="23">
          <cell r="N23">
            <v>3.9287999999999998</v>
          </cell>
          <cell r="O23">
            <v>0.57214127244518964</v>
          </cell>
          <cell r="R23">
            <v>3.9287999999999998</v>
          </cell>
          <cell r="S23">
            <v>0.57214127244518964</v>
          </cell>
        </row>
        <row r="24">
          <cell r="N24">
            <v>3.4247999999999998</v>
          </cell>
          <cell r="O24">
            <v>0.57214127244518964</v>
          </cell>
          <cell r="R24">
            <v>3.4247999999999998</v>
          </cell>
          <cell r="S24">
            <v>0.57214127244518964</v>
          </cell>
        </row>
        <row r="25">
          <cell r="N25">
            <v>3.3824399999999999</v>
          </cell>
          <cell r="O25">
            <v>0.57214127244518964</v>
          </cell>
          <cell r="R25">
            <v>3.3824399999999999</v>
          </cell>
          <cell r="S25">
            <v>0.57214127244518964</v>
          </cell>
        </row>
        <row r="26">
          <cell r="N26">
            <v>3.0087359999999999</v>
          </cell>
          <cell r="O26">
            <v>0.57214127244518964</v>
          </cell>
          <cell r="R26">
            <v>3.0087359999999999</v>
          </cell>
          <cell r="S26">
            <v>0.57214127244518964</v>
          </cell>
        </row>
        <row r="27">
          <cell r="N27">
            <v>2.3868</v>
          </cell>
          <cell r="O27">
            <v>0.57214127244518964</v>
          </cell>
          <cell r="R27">
            <v>2.3868</v>
          </cell>
          <cell r="S27">
            <v>0.57214127244518964</v>
          </cell>
        </row>
        <row r="28">
          <cell r="N28">
            <v>6.1183999999999994</v>
          </cell>
          <cell r="O28">
            <v>0.55142871887488754</v>
          </cell>
          <cell r="R28">
            <v>6.1183999999999994</v>
          </cell>
          <cell r="S28">
            <v>0.55142871887488754</v>
          </cell>
        </row>
        <row r="29">
          <cell r="N29">
            <v>5.2067999999999994</v>
          </cell>
          <cell r="O29">
            <v>0.55142871887488754</v>
          </cell>
          <cell r="R29">
            <v>5.2067999999999994</v>
          </cell>
          <cell r="S29">
            <v>0.55142871887488754</v>
          </cell>
        </row>
        <row r="30">
          <cell r="N30">
            <v>5.0708000000000002</v>
          </cell>
          <cell r="O30">
            <v>0.55142871887488754</v>
          </cell>
          <cell r="R30">
            <v>5.0708000000000002</v>
          </cell>
          <cell r="S30">
            <v>0.55142871887488754</v>
          </cell>
        </row>
        <row r="31">
          <cell r="N31">
            <v>4.6588000000000003</v>
          </cell>
          <cell r="O31">
            <v>0.55142871887488754</v>
          </cell>
          <cell r="R31">
            <v>4.6588000000000003</v>
          </cell>
          <cell r="S31">
            <v>0.55142871887488754</v>
          </cell>
        </row>
        <row r="32">
          <cell r="N32">
            <v>5.5788000000000002</v>
          </cell>
          <cell r="O32">
            <v>0.55142871887488754</v>
          </cell>
          <cell r="R32">
            <v>5.5788000000000002</v>
          </cell>
          <cell r="S32">
            <v>0.55142871887488754</v>
          </cell>
        </row>
        <row r="33">
          <cell r="N33">
            <v>6.2016</v>
          </cell>
          <cell r="O33">
            <v>0.16979466030080778</v>
          </cell>
          <cell r="R33">
            <v>6.2016</v>
          </cell>
          <cell r="S33">
            <v>0.16979466030080778</v>
          </cell>
        </row>
        <row r="34">
          <cell r="N34">
            <v>6.3795999999999999</v>
          </cell>
          <cell r="O34">
            <v>0.16979466030080778</v>
          </cell>
          <cell r="R34">
            <v>6.3795999999999999</v>
          </cell>
          <cell r="S34">
            <v>0.16979466030080778</v>
          </cell>
        </row>
        <row r="35">
          <cell r="N35">
            <v>6.5264000000000006</v>
          </cell>
          <cell r="O35">
            <v>0.16979466030080778</v>
          </cell>
          <cell r="R35">
            <v>6.5264000000000006</v>
          </cell>
          <cell r="S35">
            <v>0.16979466030080778</v>
          </cell>
        </row>
        <row r="36">
          <cell r="N36">
            <v>6.5808</v>
          </cell>
          <cell r="O36">
            <v>0.16979466030080778</v>
          </cell>
          <cell r="R36">
            <v>6.5808</v>
          </cell>
          <cell r="S36">
            <v>0.16979466030080778</v>
          </cell>
        </row>
        <row r="40">
          <cell r="F40">
            <v>5.1951999999999998</v>
          </cell>
          <cell r="G40">
            <v>1.3931673151491903</v>
          </cell>
        </row>
        <row r="41">
          <cell r="F41">
            <v>5.3723999999999998</v>
          </cell>
          <cell r="G41">
            <v>1.3931673151491903</v>
          </cell>
        </row>
        <row r="42">
          <cell r="F42">
            <v>3.1682000000000001</v>
          </cell>
          <cell r="G42">
            <v>1.3931673151491903</v>
          </cell>
          <cell r="AH42" t="str">
            <v>Shot Number (randomised)</v>
          </cell>
        </row>
        <row r="43">
          <cell r="F43">
            <v>3.8163999999999998</v>
          </cell>
          <cell r="G43">
            <v>1.3931673151491903</v>
          </cell>
          <cell r="AH43">
            <v>1</v>
          </cell>
          <cell r="AI43">
            <v>0.85786333508938084</v>
          </cell>
          <cell r="AJ43">
            <v>1.0759797828520297</v>
          </cell>
          <cell r="AK43">
            <v>1.1766092054560748</v>
          </cell>
          <cell r="AL43">
            <v>1.2591455541709553</v>
          </cell>
          <cell r="AM43">
            <v>1.005013157655541</v>
          </cell>
          <cell r="AN43">
            <v>0.91624416349282534</v>
          </cell>
          <cell r="AQ43">
            <v>0.84701305552975326</v>
          </cell>
          <cell r="AR43">
            <v>1.172251131245829</v>
          </cell>
        </row>
        <row r="44">
          <cell r="F44">
            <v>2.0620000000000003</v>
          </cell>
          <cell r="G44">
            <v>1.3931673151491903</v>
          </cell>
          <cell r="AH44">
            <v>2</v>
          </cell>
          <cell r="AI44">
            <v>2.153210095352843</v>
          </cell>
          <cell r="AJ44">
            <v>2.3552132868723605</v>
          </cell>
          <cell r="AK44">
            <v>2.1852528141881695</v>
          </cell>
          <cell r="AL44">
            <v>1.9123989407918636</v>
          </cell>
          <cell r="AM44">
            <v>1.967059788608384</v>
          </cell>
          <cell r="AN44">
            <v>2.3861052285269837</v>
          </cell>
          <cell r="AQ44">
            <v>2.0956190342634886</v>
          </cell>
          <cell r="AR44">
            <v>2.1167497627231651</v>
          </cell>
        </row>
        <row r="45">
          <cell r="F45">
            <v>6.6568000000000005</v>
          </cell>
          <cell r="G45">
            <v>1.2052901526188609</v>
          </cell>
          <cell r="AH45">
            <v>3</v>
          </cell>
          <cell r="AI45">
            <v>3.1615941930297708</v>
          </cell>
          <cell r="AJ45">
            <v>2.7575513980166968</v>
          </cell>
          <cell r="AK45">
            <v>3.3422871685436095</v>
          </cell>
          <cell r="AL45">
            <v>3.1751321769839649</v>
          </cell>
          <cell r="AM45">
            <v>2.8841484490799765</v>
          </cell>
          <cell r="AN45">
            <v>2.8414844450260697</v>
          </cell>
          <cell r="AQ45">
            <v>2.9672573686413415</v>
          </cell>
          <cell r="AR45">
            <v>2.8152864789076619</v>
          </cell>
        </row>
        <row r="46">
          <cell r="F46">
            <v>4.4728000000000003</v>
          </cell>
          <cell r="G46">
            <v>1.2052901526188609</v>
          </cell>
          <cell r="AH46">
            <v>4</v>
          </cell>
          <cell r="AI46">
            <v>3.8565776266504375</v>
          </cell>
          <cell r="AJ46">
            <v>4.0879620429523129</v>
          </cell>
          <cell r="AK46">
            <v>4.0046767551849847</v>
          </cell>
          <cell r="AL46">
            <v>3.941120446336706</v>
          </cell>
          <cell r="AM46">
            <v>3.9949167083810546</v>
          </cell>
          <cell r="AN46">
            <v>4.013305926523774</v>
          </cell>
          <cell r="AQ46">
            <v>4.351076511287661</v>
          </cell>
          <cell r="AR46">
            <v>3.7376405601902802</v>
          </cell>
        </row>
        <row r="47">
          <cell r="F47">
            <v>3.8368000000000002</v>
          </cell>
          <cell r="G47">
            <v>1.2052901526188609</v>
          </cell>
          <cell r="AH47">
            <v>5</v>
          </cell>
          <cell r="AI47">
            <v>4.926792978970413</v>
          </cell>
          <cell r="AJ47">
            <v>5.2632633101374218</v>
          </cell>
          <cell r="AK47">
            <v>5.2185526305096346</v>
          </cell>
          <cell r="AL47">
            <v>4.6368765622187205</v>
          </cell>
          <cell r="AM47">
            <v>5.3777977270903339</v>
          </cell>
          <cell r="AN47">
            <v>4.6347945306990797</v>
          </cell>
          <cell r="AQ47">
            <v>4.8139976441849281</v>
          </cell>
          <cell r="AR47">
            <v>4.7120651614563087</v>
          </cell>
        </row>
        <row r="48">
          <cell r="F48">
            <v>3.7496</v>
          </cell>
          <cell r="G48">
            <v>1.2052901526188609</v>
          </cell>
          <cell r="AH48">
            <v>6</v>
          </cell>
          <cell r="AI48">
            <v>5.6841524131895369</v>
          </cell>
          <cell r="AJ48">
            <v>5.9428231846127897</v>
          </cell>
          <cell r="AK48">
            <v>5.7610393083196518</v>
          </cell>
          <cell r="AL48">
            <v>6.0662759803849085</v>
          </cell>
          <cell r="AM48">
            <v>6.2063622059867596</v>
          </cell>
          <cell r="AN48">
            <v>5.851283760094443</v>
          </cell>
          <cell r="AQ48">
            <v>5.8758972038166508</v>
          </cell>
          <cell r="AR48">
            <v>6.3823442469201641</v>
          </cell>
        </row>
        <row r="49">
          <cell r="F49">
            <v>5.2744</v>
          </cell>
          <cell r="G49">
            <v>1.2052901526188609</v>
          </cell>
          <cell r="AH49">
            <v>7</v>
          </cell>
          <cell r="AI49">
            <v>7.2097790094189174</v>
          </cell>
          <cell r="AJ49">
            <v>7.1821442111107228</v>
          </cell>
          <cell r="AK49">
            <v>7.1486929398020616</v>
          </cell>
          <cell r="AL49">
            <v>7.0414782468121224</v>
          </cell>
          <cell r="AM49">
            <v>6.8237553398877706</v>
          </cell>
          <cell r="AN49">
            <v>6.6880394758038726</v>
          </cell>
          <cell r="AQ49">
            <v>6.7546600515639792</v>
          </cell>
          <cell r="AR49">
            <v>6.8621171899357511</v>
          </cell>
        </row>
        <row r="50">
          <cell r="F50">
            <v>7.18</v>
          </cell>
          <cell r="G50">
            <v>0.71167955335717359</v>
          </cell>
          <cell r="AH50">
            <v>8</v>
          </cell>
          <cell r="AI50">
            <v>8.3992890709317383</v>
          </cell>
          <cell r="AJ50">
            <v>8.1823298781980167</v>
          </cell>
          <cell r="AK50">
            <v>8.2522058312318798</v>
          </cell>
          <cell r="AL50">
            <v>7.8984827216741005</v>
          </cell>
          <cell r="AM50">
            <v>7.9642384105369342</v>
          </cell>
          <cell r="AN50">
            <v>8.2686620293873823</v>
          </cell>
          <cell r="AQ50">
            <v>8.3623693458800403</v>
          </cell>
          <cell r="AR50">
            <v>8.141960306863238</v>
          </cell>
        </row>
        <row r="51">
          <cell r="F51">
            <v>7.1639999999999997</v>
          </cell>
          <cell r="G51">
            <v>0.71167955335717359</v>
          </cell>
          <cell r="AH51">
            <v>9</v>
          </cell>
          <cell r="AI51">
            <v>9.0060792100540912</v>
          </cell>
          <cell r="AJ51">
            <v>8.8639845364384779</v>
          </cell>
          <cell r="AK51">
            <v>8.9913718106496017</v>
          </cell>
          <cell r="AL51">
            <v>9.0928345864378315</v>
          </cell>
          <cell r="AM51">
            <v>8.8019258979558437</v>
          </cell>
          <cell r="AN51">
            <v>8.6214877936007444</v>
          </cell>
          <cell r="AQ51">
            <v>8.6534845663966529</v>
          </cell>
          <cell r="AR51">
            <v>8.8194106203102933</v>
          </cell>
        </row>
        <row r="52">
          <cell r="F52">
            <v>6.3764000000000003</v>
          </cell>
          <cell r="G52">
            <v>0.71167955335717359</v>
          </cell>
          <cell r="AH52">
            <v>10</v>
          </cell>
          <cell r="AI52">
            <v>10.344734318961278</v>
          </cell>
          <cell r="AJ52">
            <v>10.305429605455794</v>
          </cell>
          <cell r="AK52">
            <v>9.6929431011512772</v>
          </cell>
          <cell r="AL52">
            <v>10.089857636495495</v>
          </cell>
          <cell r="AM52">
            <v>9.7701083233936075</v>
          </cell>
          <cell r="AN52">
            <v>10.241168660090059</v>
          </cell>
          <cell r="AQ52">
            <v>9.8516895256756793</v>
          </cell>
          <cell r="AR52">
            <v>10.351580363252307</v>
          </cell>
        </row>
        <row r="53">
          <cell r="F53">
            <v>5.6972000000000005</v>
          </cell>
          <cell r="G53">
            <v>0.71167955335717359</v>
          </cell>
          <cell r="AH53">
            <v>11</v>
          </cell>
          <cell r="AI53">
            <v>11.358498715733498</v>
          </cell>
          <cell r="AJ53">
            <v>10.857788800918136</v>
          </cell>
          <cell r="AK53">
            <v>10.865219995141045</v>
          </cell>
          <cell r="AL53">
            <v>10.817602055879586</v>
          </cell>
          <cell r="AM53">
            <v>11.357090264427883</v>
          </cell>
          <cell r="AN53">
            <v>10.978159431204496</v>
          </cell>
          <cell r="AQ53">
            <v>10.837731645535465</v>
          </cell>
          <cell r="AR53">
            <v>10.699078118448925</v>
          </cell>
        </row>
        <row r="54">
          <cell r="AH54">
            <v>12</v>
          </cell>
          <cell r="AI54">
            <v>11.899608658929813</v>
          </cell>
          <cell r="AJ54">
            <v>11.893131744573386</v>
          </cell>
          <cell r="AK54">
            <v>11.778999620296808</v>
          </cell>
          <cell r="AL54">
            <v>12.255285511213151</v>
          </cell>
          <cell r="AM54">
            <v>11.875749346284886</v>
          </cell>
          <cell r="AN54">
            <v>11.815093560384367</v>
          </cell>
          <cell r="AQ54">
            <v>12.144262659698317</v>
          </cell>
          <cell r="AR54">
            <v>11.839465262104365</v>
          </cell>
        </row>
        <row r="55">
          <cell r="AH55">
            <v>13</v>
          </cell>
          <cell r="AI55">
            <v>12.740035105697745</v>
          </cell>
          <cell r="AJ55">
            <v>12.891223750706647</v>
          </cell>
          <cell r="AK55">
            <v>12.951994860640223</v>
          </cell>
          <cell r="AL55">
            <v>12.865087302548158</v>
          </cell>
          <cell r="AM55">
            <v>12.738041821206076</v>
          </cell>
          <cell r="AN55">
            <v>12.60816247360531</v>
          </cell>
          <cell r="AQ55">
            <v>13.15176447746266</v>
          </cell>
          <cell r="AR55">
            <v>12.720849772571091</v>
          </cell>
        </row>
        <row r="56">
          <cell r="AH56">
            <v>14</v>
          </cell>
          <cell r="AI56">
            <v>14.003491856267868</v>
          </cell>
          <cell r="AJ56">
            <v>14.343660354438697</v>
          </cell>
          <cell r="AK56">
            <v>13.736813619756896</v>
          </cell>
          <cell r="AL56">
            <v>14.013249939692903</v>
          </cell>
          <cell r="AM56">
            <v>13.922543696324967</v>
          </cell>
          <cell r="AN56">
            <v>14.361995939347826</v>
          </cell>
          <cell r="AQ56">
            <v>13.900090488629594</v>
          </cell>
          <cell r="AR56">
            <v>13.901774149720394</v>
          </cell>
        </row>
        <row r="57">
          <cell r="F57">
            <v>3.496</v>
          </cell>
          <cell r="G57">
            <v>0.29647416823492739</v>
          </cell>
        </row>
        <row r="58">
          <cell r="F58">
            <v>3.1413199999999999</v>
          </cell>
          <cell r="G58">
            <v>0.29647416823492739</v>
          </cell>
        </row>
        <row r="59">
          <cell r="F59">
            <v>2.74064</v>
          </cell>
          <cell r="G59">
            <v>0.29647416823492739</v>
          </cell>
        </row>
        <row r="60">
          <cell r="F60">
            <v>3.0006463999999999</v>
          </cell>
          <cell r="G60">
            <v>0.29647416823492739</v>
          </cell>
        </row>
        <row r="61">
          <cell r="F61">
            <v>2.8344399999999998</v>
          </cell>
          <cell r="G61">
            <v>0.29647416823492739</v>
          </cell>
        </row>
        <row r="62">
          <cell r="F62">
            <v>4.7812000000000001</v>
          </cell>
          <cell r="G62">
            <v>0.2901927083853072</v>
          </cell>
        </row>
        <row r="63">
          <cell r="F63">
            <v>5.4424000000000001</v>
          </cell>
          <cell r="G63">
            <v>0.2901927083853072</v>
          </cell>
        </row>
        <row r="64">
          <cell r="F64">
            <v>5.3555999999999999</v>
          </cell>
          <cell r="G64">
            <v>0.2901927083853072</v>
          </cell>
        </row>
        <row r="65">
          <cell r="F65">
            <v>5.0427999999999997</v>
          </cell>
          <cell r="G65">
            <v>0.2901927083853072</v>
          </cell>
        </row>
        <row r="66">
          <cell r="F66">
            <v>5.4331999999999994</v>
          </cell>
          <cell r="G66">
            <v>0.2901927083853072</v>
          </cell>
        </row>
        <row r="67">
          <cell r="F67">
            <v>6.6652000000000005</v>
          </cell>
          <cell r="G67">
            <v>0.130358838084215</v>
          </cell>
        </row>
        <row r="68">
          <cell r="F68">
            <v>6.8751999999999995</v>
          </cell>
          <cell r="G68">
            <v>0.130358838084215</v>
          </cell>
        </row>
        <row r="69">
          <cell r="F69">
            <v>6.6343999999999994</v>
          </cell>
          <cell r="G69">
            <v>0.130358838084215</v>
          </cell>
        </row>
        <row r="70">
          <cell r="F70">
            <v>6.5760000000000005</v>
          </cell>
          <cell r="G70">
            <v>0.130358838084215</v>
          </cell>
        </row>
        <row r="74">
          <cell r="F74">
            <v>3.988</v>
          </cell>
          <cell r="G74">
            <v>0.4752703298831073</v>
          </cell>
        </row>
        <row r="75">
          <cell r="F75">
            <v>3.2636400000000001</v>
          </cell>
          <cell r="G75">
            <v>0.4752703298831073</v>
          </cell>
        </row>
        <row r="76">
          <cell r="F76">
            <v>2.9799120000000001</v>
          </cell>
          <cell r="G76">
            <v>0.4752703298831073</v>
          </cell>
        </row>
        <row r="77">
          <cell r="F77">
            <v>3.019412</v>
          </cell>
          <cell r="G77">
            <v>0.4752703298831073</v>
          </cell>
        </row>
        <row r="78">
          <cell r="F78">
            <v>2.7555999999999998</v>
          </cell>
          <cell r="G78">
            <v>0.4752703298831073</v>
          </cell>
        </row>
        <row r="79">
          <cell r="F79">
            <v>4.9152000000000005</v>
          </cell>
          <cell r="G79">
            <v>0.37006673992673272</v>
          </cell>
        </row>
        <row r="80">
          <cell r="F80">
            <v>5.274</v>
          </cell>
          <cell r="G80">
            <v>0.37006673992673272</v>
          </cell>
        </row>
        <row r="81">
          <cell r="F81">
            <v>5.3971999999999998</v>
          </cell>
          <cell r="G81">
            <v>0.37006673992673272</v>
          </cell>
        </row>
        <row r="82">
          <cell r="F82">
            <v>4.4467999999999996</v>
          </cell>
          <cell r="G82">
            <v>0.37006673992673272</v>
          </cell>
        </row>
        <row r="83">
          <cell r="F83">
            <v>5.0583999999999998</v>
          </cell>
          <cell r="G83">
            <v>0.37006673992673272</v>
          </cell>
        </row>
        <row r="84">
          <cell r="F84">
            <v>6.5095999999999998</v>
          </cell>
          <cell r="G84">
            <v>0.36599386151500785</v>
          </cell>
        </row>
        <row r="85">
          <cell r="F85">
            <v>6.944</v>
          </cell>
          <cell r="G85">
            <v>0.36599386151500785</v>
          </cell>
        </row>
        <row r="86">
          <cell r="F86">
            <v>6.49</v>
          </cell>
          <cell r="G86">
            <v>0.36599386151500785</v>
          </cell>
        </row>
        <row r="87">
          <cell r="F87">
            <v>7.2480000000000002</v>
          </cell>
          <cell r="G87">
            <v>0.36599386151500785</v>
          </cell>
        </row>
        <row r="91">
          <cell r="R91">
            <v>3.5444</v>
          </cell>
          <cell r="S91">
            <v>0.36269006449033475</v>
          </cell>
        </row>
        <row r="92">
          <cell r="R92">
            <v>3.1067999999999998</v>
          </cell>
          <cell r="S92">
            <v>0.36269006449033475</v>
          </cell>
        </row>
        <row r="93">
          <cell r="R93">
            <v>3.1680000000000001</v>
          </cell>
          <cell r="S93">
            <v>0.36269006449033475</v>
          </cell>
        </row>
        <row r="94">
          <cell r="R94">
            <v>2.9321199999999998</v>
          </cell>
          <cell r="S94">
            <v>0.36269006449033475</v>
          </cell>
        </row>
        <row r="95">
          <cell r="R95">
            <v>2.5488</v>
          </cell>
          <cell r="S95">
            <v>0.36269006449033475</v>
          </cell>
        </row>
        <row r="96">
          <cell r="R96">
            <v>5.2379999999999995</v>
          </cell>
          <cell r="S96">
            <v>0.23735789011532785</v>
          </cell>
        </row>
        <row r="97">
          <cell r="R97">
            <v>5.2240000000000002</v>
          </cell>
          <cell r="S97">
            <v>0.23735789011532785</v>
          </cell>
        </row>
        <row r="98">
          <cell r="R98">
            <v>5.3048000000000002</v>
          </cell>
          <cell r="S98">
            <v>0.23735789011532785</v>
          </cell>
        </row>
        <row r="99">
          <cell r="R99">
            <v>4.7119999999999997</v>
          </cell>
          <cell r="S99">
            <v>0.23735789011532785</v>
          </cell>
        </row>
        <row r="100">
          <cell r="R100">
            <v>5.1204000000000001</v>
          </cell>
          <cell r="S100">
            <v>0.23735789011532785</v>
          </cell>
        </row>
        <row r="101">
          <cell r="R101">
            <v>6.3692000000000002</v>
          </cell>
          <cell r="S101">
            <v>0.4589070494119698</v>
          </cell>
        </row>
        <row r="102">
          <cell r="R102">
            <v>7.4240000000000004</v>
          </cell>
          <cell r="S102">
            <v>0.4589070494119698</v>
          </cell>
        </row>
        <row r="103">
          <cell r="R103">
            <v>6.6520000000000001</v>
          </cell>
          <cell r="S103">
            <v>0.4589070494119698</v>
          </cell>
        </row>
        <row r="104">
          <cell r="R104">
            <v>6.5972</v>
          </cell>
          <cell r="S104">
            <v>0.4589070494119698</v>
          </cell>
        </row>
        <row r="150">
          <cell r="I150">
            <v>1.2</v>
          </cell>
          <cell r="K150">
            <v>1.35</v>
          </cell>
          <cell r="L150">
            <v>1.45</v>
          </cell>
          <cell r="M150">
            <v>1.5</v>
          </cell>
        </row>
        <row r="151">
          <cell r="I151">
            <v>2.2000000000000002</v>
          </cell>
          <cell r="K151">
            <v>2.35</v>
          </cell>
          <cell r="L151">
            <v>2.4500000000000002</v>
          </cell>
          <cell r="M151">
            <v>2.5</v>
          </cell>
        </row>
        <row r="152">
          <cell r="I152">
            <v>3.2</v>
          </cell>
          <cell r="K152">
            <v>3.35</v>
          </cell>
          <cell r="L152">
            <v>3.45</v>
          </cell>
          <cell r="M152">
            <v>3.5</v>
          </cell>
        </row>
        <row r="153">
          <cell r="I153">
            <v>4.2</v>
          </cell>
          <cell r="K153">
            <v>4.3499999999999996</v>
          </cell>
          <cell r="L153">
            <v>4.45</v>
          </cell>
          <cell r="M153">
            <v>4.5</v>
          </cell>
        </row>
        <row r="154">
          <cell r="I154">
            <v>5.2</v>
          </cell>
          <cell r="K154">
            <v>5.35</v>
          </cell>
          <cell r="L154">
            <v>5.45</v>
          </cell>
          <cell r="M154">
            <v>5.5</v>
          </cell>
        </row>
        <row r="155">
          <cell r="I155">
            <v>6.2</v>
          </cell>
          <cell r="K155">
            <v>6.35</v>
          </cell>
          <cell r="L155">
            <v>6.45</v>
          </cell>
          <cell r="M155">
            <v>6.5</v>
          </cell>
        </row>
        <row r="156">
          <cell r="I156">
            <v>7.2</v>
          </cell>
          <cell r="K156">
            <v>7.35</v>
          </cell>
          <cell r="L156">
            <v>7.45</v>
          </cell>
          <cell r="M156">
            <v>7.5</v>
          </cell>
        </row>
        <row r="157">
          <cell r="I157">
            <v>8.1999999999999993</v>
          </cell>
          <cell r="K157">
            <v>8.35</v>
          </cell>
          <cell r="L157">
            <v>8.4499999999999993</v>
          </cell>
          <cell r="M157">
            <v>8.5</v>
          </cell>
        </row>
        <row r="158">
          <cell r="I158">
            <v>9.1999999999999993</v>
          </cell>
          <cell r="K158">
            <v>9.35</v>
          </cell>
          <cell r="L158">
            <v>9.4499999999999993</v>
          </cell>
          <cell r="M158">
            <v>9.5</v>
          </cell>
        </row>
        <row r="159">
          <cell r="I159">
            <v>10.199999999999999</v>
          </cell>
          <cell r="K159">
            <v>10.35</v>
          </cell>
          <cell r="L159">
            <v>10.45</v>
          </cell>
          <cell r="M159">
            <v>10.5</v>
          </cell>
        </row>
        <row r="160">
          <cell r="I160">
            <v>11.2</v>
          </cell>
          <cell r="K160">
            <v>11.35</v>
          </cell>
          <cell r="L160">
            <v>11.45</v>
          </cell>
          <cell r="M160">
            <v>11.5</v>
          </cell>
        </row>
        <row r="161">
          <cell r="I161">
            <v>12.2</v>
          </cell>
          <cell r="K161">
            <v>12.35</v>
          </cell>
          <cell r="L161">
            <v>12.45</v>
          </cell>
          <cell r="M161">
            <v>12.5</v>
          </cell>
        </row>
        <row r="162">
          <cell r="I162">
            <v>13.2</v>
          </cell>
          <cell r="K162">
            <v>13.35</v>
          </cell>
          <cell r="L162">
            <v>13.45</v>
          </cell>
          <cell r="M162">
            <v>13.5</v>
          </cell>
        </row>
        <row r="163">
          <cell r="I163">
            <v>14.2</v>
          </cell>
          <cell r="K163">
            <v>14.35</v>
          </cell>
          <cell r="L163">
            <v>14.45</v>
          </cell>
          <cell r="M163">
            <v>14.5</v>
          </cell>
        </row>
        <row r="165">
          <cell r="A165" t="str">
            <v>No PICO No Vol</v>
          </cell>
        </row>
        <row r="167">
          <cell r="F167">
            <v>2.2932000000000001</v>
          </cell>
          <cell r="G167">
            <v>0.55722463495003982</v>
          </cell>
        </row>
        <row r="168">
          <cell r="F168">
            <v>3.6976</v>
          </cell>
          <cell r="G168">
            <v>0.55722463495003982</v>
          </cell>
        </row>
        <row r="169">
          <cell r="F169">
            <v>2.8214399999999999</v>
          </cell>
          <cell r="G169">
            <v>0.55722463495003982</v>
          </cell>
        </row>
        <row r="170">
          <cell r="F170">
            <v>3.0268839999999999</v>
          </cell>
          <cell r="G170">
            <v>0.55722463495003982</v>
          </cell>
        </row>
        <row r="171">
          <cell r="F171">
            <v>2.4239999999999999</v>
          </cell>
          <cell r="G171">
            <v>0.55722463495003982</v>
          </cell>
        </row>
        <row r="172">
          <cell r="F172">
            <v>6.2943999999999996</v>
          </cell>
          <cell r="G172">
            <v>0.6639444916557351</v>
          </cell>
        </row>
        <row r="173">
          <cell r="F173">
            <v>4.8235999999999999</v>
          </cell>
          <cell r="G173">
            <v>0.6639444916557351</v>
          </cell>
        </row>
        <row r="174">
          <cell r="F174">
            <v>5.0432000000000006</v>
          </cell>
          <cell r="G174">
            <v>0.6639444916557351</v>
          </cell>
        </row>
        <row r="175">
          <cell r="F175">
            <v>4.8504000000000005</v>
          </cell>
          <cell r="G175">
            <v>0.6639444916557351</v>
          </cell>
        </row>
        <row r="176">
          <cell r="F176">
            <v>5.8532000000000002</v>
          </cell>
          <cell r="G176">
            <v>0.6639444916557351</v>
          </cell>
        </row>
        <row r="177">
          <cell r="F177">
            <v>6.7628000000000004</v>
          </cell>
          <cell r="G177">
            <v>0.65738106655627548</v>
          </cell>
        </row>
        <row r="178">
          <cell r="F178">
            <v>7.3559999999999999</v>
          </cell>
          <cell r="G178">
            <v>0.65738106655627548</v>
          </cell>
        </row>
        <row r="179">
          <cell r="F179">
            <v>5.8024000000000004</v>
          </cell>
          <cell r="G179">
            <v>0.65738106655627548</v>
          </cell>
        </row>
        <row r="180">
          <cell r="F180">
            <v>6.3412000000000006</v>
          </cell>
          <cell r="G180">
            <v>0.65738106655627548</v>
          </cell>
        </row>
        <row r="182">
          <cell r="A182" t="str">
            <v>No PICO No Dev No Area</v>
          </cell>
        </row>
        <row r="184">
          <cell r="F184">
            <v>5.0296000000000003</v>
          </cell>
          <cell r="G184">
            <v>0.89355745287429877</v>
          </cell>
        </row>
        <row r="185">
          <cell r="F185">
            <v>4.5516000000000005</v>
          </cell>
          <cell r="G185">
            <v>0.89355745287429877</v>
          </cell>
        </row>
        <row r="186">
          <cell r="F186">
            <v>3.0886</v>
          </cell>
          <cell r="G186">
            <v>0.89355745287429877</v>
          </cell>
        </row>
        <row r="187">
          <cell r="F187">
            <v>3.8144</v>
          </cell>
          <cell r="G187">
            <v>0.89355745287429877</v>
          </cell>
        </row>
        <row r="188">
          <cell r="F188">
            <v>2.990256</v>
          </cell>
          <cell r="G188">
            <v>0.89355745287429877</v>
          </cell>
        </row>
        <row r="189">
          <cell r="F189">
            <v>4.8580000000000005</v>
          </cell>
          <cell r="G189">
            <v>0.69184040934308222</v>
          </cell>
        </row>
        <row r="190">
          <cell r="F190">
            <v>4.7244000000000002</v>
          </cell>
          <cell r="G190">
            <v>0.69184040934308222</v>
          </cell>
        </row>
        <row r="191">
          <cell r="F191">
            <v>3.7416</v>
          </cell>
          <cell r="G191">
            <v>0.69184040934308222</v>
          </cell>
        </row>
        <row r="192">
          <cell r="F192">
            <v>3.6512000000000002</v>
          </cell>
          <cell r="G192">
            <v>0.69184040934308222</v>
          </cell>
        </row>
        <row r="193">
          <cell r="F193">
            <v>5.1812000000000005</v>
          </cell>
          <cell r="G193">
            <v>0.69184040934308222</v>
          </cell>
        </row>
        <row r="194">
          <cell r="F194">
            <v>7.2720000000000002</v>
          </cell>
          <cell r="G194">
            <v>0.59744481474581956</v>
          </cell>
        </row>
        <row r="195">
          <cell r="F195">
            <v>6.7948000000000004</v>
          </cell>
          <cell r="G195">
            <v>0.59744481474581956</v>
          </cell>
        </row>
        <row r="196">
          <cell r="F196">
            <v>6.4123999999999999</v>
          </cell>
          <cell r="G196">
            <v>0.59744481474581956</v>
          </cell>
        </row>
        <row r="197">
          <cell r="F197">
            <v>5.8604000000000003</v>
          </cell>
          <cell r="G197">
            <v>0.59744481474581956</v>
          </cell>
        </row>
        <row r="199">
          <cell r="A199" t="str">
            <v>No HISP No Vol</v>
          </cell>
        </row>
        <row r="201">
          <cell r="F201">
            <v>2.985312</v>
          </cell>
          <cell r="G201">
            <v>0.66822773235237742</v>
          </cell>
        </row>
        <row r="202">
          <cell r="F202">
            <v>1.7467999999999999</v>
          </cell>
          <cell r="G202">
            <v>0.66822773235237742</v>
          </cell>
        </row>
        <row r="203">
          <cell r="F203">
            <v>3.5068000000000001</v>
          </cell>
          <cell r="G203">
            <v>0.66822773235237742</v>
          </cell>
        </row>
        <row r="204">
          <cell r="F204">
            <v>3.1884399999999999</v>
          </cell>
          <cell r="G204">
            <v>0.66822773235237742</v>
          </cell>
        </row>
        <row r="205">
          <cell r="F205">
            <v>2.7776800000000001</v>
          </cell>
          <cell r="G205">
            <v>0.66822773235237742</v>
          </cell>
        </row>
        <row r="206">
          <cell r="F206">
            <v>5.8368000000000002</v>
          </cell>
          <cell r="G206">
            <v>0.41484715257549964</v>
          </cell>
        </row>
        <row r="207">
          <cell r="F207">
            <v>5.3563999999999998</v>
          </cell>
          <cell r="G207">
            <v>0.41484715257549964</v>
          </cell>
        </row>
        <row r="208">
          <cell r="F208">
            <v>5.5139999999999993</v>
          </cell>
          <cell r="G208">
            <v>0.41484715257549964</v>
          </cell>
        </row>
        <row r="209">
          <cell r="F209">
            <v>4.8268000000000004</v>
          </cell>
          <cell r="G209">
            <v>0.41484715257549964</v>
          </cell>
        </row>
        <row r="210">
          <cell r="F210">
            <v>5.8239999999999998</v>
          </cell>
          <cell r="G210">
            <v>0.41484715257549964</v>
          </cell>
        </row>
        <row r="211">
          <cell r="F211">
            <v>6.8003999999999998</v>
          </cell>
          <cell r="G211">
            <v>0.63629515163955142</v>
          </cell>
        </row>
        <row r="212">
          <cell r="F212">
            <v>6.2783999999999995</v>
          </cell>
          <cell r="G212">
            <v>0.63629515163955142</v>
          </cell>
        </row>
        <row r="213">
          <cell r="F213">
            <v>5.8572000000000006</v>
          </cell>
          <cell r="G213">
            <v>0.63629515163955142</v>
          </cell>
        </row>
        <row r="214">
          <cell r="F214">
            <v>7.3239999999999998</v>
          </cell>
          <cell r="G214">
            <v>0.63629515163955142</v>
          </cell>
        </row>
        <row r="216">
          <cell r="A216" t="str">
            <v>No HISP No Dev No Area</v>
          </cell>
        </row>
        <row r="218">
          <cell r="F218">
            <v>4.9820000000000002</v>
          </cell>
          <cell r="G218">
            <v>0.69020721526219531</v>
          </cell>
        </row>
        <row r="219">
          <cell r="F219">
            <v>4.9576000000000002</v>
          </cell>
          <cell r="G219">
            <v>0.69020721526219531</v>
          </cell>
        </row>
        <row r="220">
          <cell r="F220">
            <v>4.9572000000000003</v>
          </cell>
          <cell r="G220">
            <v>0.69020721526219531</v>
          </cell>
        </row>
        <row r="221">
          <cell r="F221">
            <v>3.7088000000000001</v>
          </cell>
          <cell r="G221">
            <v>0.69020721526219531</v>
          </cell>
        </row>
        <row r="222">
          <cell r="F222">
            <v>3.7023999999999999</v>
          </cell>
          <cell r="G222">
            <v>0.69020721526219531</v>
          </cell>
        </row>
        <row r="223">
          <cell r="F223">
            <v>4.7564000000000002</v>
          </cell>
          <cell r="G223">
            <v>0.21857037310669525</v>
          </cell>
        </row>
        <row r="224">
          <cell r="F224">
            <v>4.8856000000000002</v>
          </cell>
          <cell r="G224">
            <v>0.21857037310669525</v>
          </cell>
        </row>
        <row r="225">
          <cell r="F225">
            <v>4.6264000000000003</v>
          </cell>
          <cell r="G225">
            <v>0.21857037310669525</v>
          </cell>
        </row>
        <row r="226">
          <cell r="F226">
            <v>4.3184000000000005</v>
          </cell>
          <cell r="G226">
            <v>0.21857037310669525</v>
          </cell>
        </row>
        <row r="227">
          <cell r="F227">
            <v>4.7780000000000005</v>
          </cell>
          <cell r="G227">
            <v>0.21857037310669525</v>
          </cell>
        </row>
        <row r="228">
          <cell r="F228">
            <v>4.5507999999999997</v>
          </cell>
          <cell r="G228">
            <v>1.1258360567447894</v>
          </cell>
        </row>
        <row r="229">
          <cell r="F229">
            <v>4.5507999999999997</v>
          </cell>
          <cell r="G229">
            <v>1.1258360567447894</v>
          </cell>
        </row>
        <row r="230">
          <cell r="F230">
            <v>6.4976000000000003</v>
          </cell>
          <cell r="G230">
            <v>1.1258360567447894</v>
          </cell>
        </row>
        <row r="231">
          <cell r="F231">
            <v>6.5039999999999996</v>
          </cell>
          <cell r="G231">
            <v>1.1258360567447894</v>
          </cell>
        </row>
      </sheetData>
      <sheetData sheetId="9" refreshError="1"/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C7B64-6F94-4F77-AAEE-C3BB41DD0E2B}">
  <dimension ref="A1:I16"/>
  <sheetViews>
    <sheetView workbookViewId="0">
      <selection activeCell="J25" sqref="J25"/>
    </sheetView>
  </sheetViews>
  <sheetFormatPr defaultRowHeight="14.5" x14ac:dyDescent="0.35"/>
  <cols>
    <col min="1" max="1" width="5.26953125" bestFit="1" customWidth="1"/>
    <col min="2" max="2" width="17.1796875" bestFit="1" customWidth="1"/>
    <col min="3" max="3" width="10.81640625" bestFit="1" customWidth="1"/>
    <col min="4" max="4" width="12.6328125" bestFit="1" customWidth="1"/>
    <col min="5" max="5" width="9.26953125" bestFit="1" customWidth="1"/>
    <col min="6" max="9" width="11.81640625" bestFit="1" customWidth="1"/>
  </cols>
  <sheetData>
    <row r="1" spans="1:9" ht="15.5" thickTop="1" thickBot="1" x14ac:dyDescent="0.4">
      <c r="A1" s="11" t="s">
        <v>59</v>
      </c>
      <c r="B1" s="11" t="s">
        <v>58</v>
      </c>
      <c r="C1" s="11" t="s">
        <v>57</v>
      </c>
      <c r="D1" s="11" t="s">
        <v>56</v>
      </c>
      <c r="E1" s="11" t="s">
        <v>55</v>
      </c>
      <c r="F1" s="11" t="s">
        <v>54</v>
      </c>
      <c r="G1" s="11" t="s">
        <v>53</v>
      </c>
      <c r="H1" s="11" t="s">
        <v>52</v>
      </c>
      <c r="I1" s="11" t="s">
        <v>51</v>
      </c>
    </row>
    <row r="2" spans="1:9" ht="15" thickTop="1" x14ac:dyDescent="0.35">
      <c r="A2" t="s">
        <v>50</v>
      </c>
      <c r="B2">
        <v>-1.1980571428571432</v>
      </c>
      <c r="C2">
        <v>16911.033900000006</v>
      </c>
      <c r="D2">
        <v>49370.529399999992</v>
      </c>
      <c r="E2">
        <v>3</v>
      </c>
      <c r="F2">
        <v>416.09244142902571</v>
      </c>
      <c r="H2">
        <v>2770.1267170298752</v>
      </c>
    </row>
    <row r="3" spans="1:9" x14ac:dyDescent="0.35">
      <c r="A3" t="s">
        <v>49</v>
      </c>
      <c r="B3">
        <v>-4.3773</v>
      </c>
      <c r="C3">
        <v>17107.377299999996</v>
      </c>
      <c r="D3">
        <v>61305.252799999995</v>
      </c>
      <c r="E3">
        <v>3</v>
      </c>
      <c r="F3">
        <v>421.65762475157118</v>
      </c>
      <c r="G3">
        <v>416.06959141681364</v>
      </c>
      <c r="H3">
        <v>2844.7224401781891</v>
      </c>
      <c r="I3">
        <v>2769.8224784280678</v>
      </c>
    </row>
    <row r="4" spans="1:9" x14ac:dyDescent="0.35">
      <c r="A4" t="s">
        <v>48</v>
      </c>
      <c r="B4">
        <v>-3.4899333333333336</v>
      </c>
      <c r="C4">
        <v>15377.7662</v>
      </c>
      <c r="D4">
        <v>37348.9686</v>
      </c>
      <c r="E4">
        <v>3</v>
      </c>
      <c r="F4">
        <v>420.39308091897391</v>
      </c>
      <c r="G4">
        <v>431.48331863609639</v>
      </c>
      <c r="H4">
        <v>2827.6854797527512</v>
      </c>
      <c r="I4">
        <v>2978.8456681795055</v>
      </c>
    </row>
    <row r="5" spans="1:9" x14ac:dyDescent="0.35">
      <c r="A5" t="s">
        <v>47</v>
      </c>
      <c r="B5">
        <v>-2.7632599999999998</v>
      </c>
      <c r="C5">
        <v>17803.886700000003</v>
      </c>
      <c r="D5">
        <v>46895.607300000003</v>
      </c>
      <c r="E5">
        <v>3</v>
      </c>
      <c r="F5">
        <v>423.0437594309119</v>
      </c>
      <c r="G5">
        <v>438.34509112286889</v>
      </c>
      <c r="H5">
        <v>2863.4563582950282</v>
      </c>
      <c r="I5">
        <v>3074.3427025842598</v>
      </c>
    </row>
    <row r="6" spans="1:9" x14ac:dyDescent="0.35">
      <c r="A6" t="s">
        <v>46</v>
      </c>
      <c r="B6">
        <v>-0.52284687500000004</v>
      </c>
      <c r="C6">
        <v>7473.4745000000012</v>
      </c>
      <c r="D6">
        <v>8260.5584000000017</v>
      </c>
      <c r="E6">
        <v>3</v>
      </c>
      <c r="F6">
        <v>413.68043844856663</v>
      </c>
      <c r="G6">
        <v>425.92940162384605</v>
      </c>
      <c r="H6">
        <v>2738.1040824799734</v>
      </c>
      <c r="I6">
        <v>2902.6536826823613</v>
      </c>
    </row>
    <row r="7" spans="1:9" x14ac:dyDescent="0.35">
      <c r="A7" t="s">
        <v>45</v>
      </c>
      <c r="B7">
        <v>-0.43006973684210514</v>
      </c>
      <c r="C7">
        <v>13202.665299999997</v>
      </c>
      <c r="D7">
        <v>3212.1614000000013</v>
      </c>
      <c r="E7">
        <v>5</v>
      </c>
      <c r="F7">
        <v>415.29996825732724</v>
      </c>
      <c r="G7">
        <v>423.83156966490287</v>
      </c>
      <c r="H7">
        <v>2759.5850181525925</v>
      </c>
      <c r="I7">
        <v>2874.1311911138469</v>
      </c>
    </row>
    <row r="8" spans="1:9" x14ac:dyDescent="0.35">
      <c r="A8" t="s">
        <v>44</v>
      </c>
      <c r="B8">
        <v>-0.5126238636363637</v>
      </c>
      <c r="C8">
        <v>12659.127799999997</v>
      </c>
      <c r="D8">
        <v>2988.4578000000015</v>
      </c>
      <c r="E8">
        <v>5</v>
      </c>
      <c r="F8">
        <v>422.27003765465304</v>
      </c>
      <c r="G8">
        <v>423.83156966490287</v>
      </c>
      <c r="H8">
        <v>2852.9917552137936</v>
      </c>
      <c r="I8">
        <v>2874.1311911138469</v>
      </c>
    </row>
    <row r="9" spans="1:9" x14ac:dyDescent="0.35">
      <c r="A9" t="s">
        <v>43</v>
      </c>
      <c r="B9">
        <v>-0.50227356321839089</v>
      </c>
      <c r="C9">
        <v>11959.356699999997</v>
      </c>
      <c r="D9">
        <v>2892.5060000000021</v>
      </c>
      <c r="E9">
        <v>5</v>
      </c>
      <c r="F9">
        <v>418.66666666666669</v>
      </c>
      <c r="G9">
        <v>430.13192931493575</v>
      </c>
      <c r="H9">
        <v>2804.5084444444446</v>
      </c>
      <c r="I9">
        <v>2960.2156258590221</v>
      </c>
    </row>
    <row r="10" spans="1:9" x14ac:dyDescent="0.35">
      <c r="A10" t="s">
        <v>42</v>
      </c>
      <c r="B10">
        <v>-0.49956022727272753</v>
      </c>
      <c r="C10">
        <v>16660.436199999996</v>
      </c>
      <c r="D10">
        <v>5133.4195000000018</v>
      </c>
      <c r="E10">
        <v>5</v>
      </c>
      <c r="F10">
        <v>422.52004951827331</v>
      </c>
      <c r="G10">
        <v>443.78306878306876</v>
      </c>
      <c r="H10">
        <v>2856.3710759187861</v>
      </c>
      <c r="I10">
        <v>3151.0945942162871</v>
      </c>
    </row>
    <row r="11" spans="1:9" x14ac:dyDescent="0.35">
      <c r="A11" t="s">
        <v>41</v>
      </c>
      <c r="B11">
        <v>-0.4761355555555552</v>
      </c>
      <c r="C11">
        <v>11611.608400000001</v>
      </c>
      <c r="D11">
        <v>3342.4769999999999</v>
      </c>
      <c r="E11">
        <v>5</v>
      </c>
      <c r="F11">
        <v>421.97495027683709</v>
      </c>
      <c r="H11">
        <v>2849.0057385782261</v>
      </c>
    </row>
    <row r="12" spans="1:9" x14ac:dyDescent="0.35">
      <c r="A12" t="s">
        <v>40</v>
      </c>
      <c r="B12">
        <v>-0.42263448275862037</v>
      </c>
      <c r="C12">
        <v>5414.6532000000016</v>
      </c>
      <c r="D12">
        <v>1896.1835999999998</v>
      </c>
      <c r="E12">
        <v>7</v>
      </c>
      <c r="F12">
        <v>417.44216963573518</v>
      </c>
      <c r="G12">
        <v>378.67237538290169</v>
      </c>
      <c r="H12">
        <v>2788.1274398430387</v>
      </c>
      <c r="I12">
        <v>2294.2842860500673</v>
      </c>
    </row>
    <row r="13" spans="1:9" x14ac:dyDescent="0.35">
      <c r="A13" t="s">
        <v>39</v>
      </c>
      <c r="B13">
        <v>-0.44182579185520376</v>
      </c>
      <c r="C13">
        <v>5418.4750000000013</v>
      </c>
      <c r="D13">
        <v>1898.2284999999995</v>
      </c>
      <c r="E13">
        <v>7</v>
      </c>
      <c r="F13">
        <v>425.22073560478844</v>
      </c>
      <c r="G13">
        <v>418.07978036175706</v>
      </c>
      <c r="H13">
        <v>2893.0027838124388</v>
      </c>
      <c r="I13">
        <v>2796.6512439573603</v>
      </c>
    </row>
    <row r="14" spans="1:9" x14ac:dyDescent="0.35">
      <c r="A14" t="s">
        <v>38</v>
      </c>
      <c r="B14">
        <v>-0.39680432692307688</v>
      </c>
      <c r="C14">
        <v>5517.843100000001</v>
      </c>
      <c r="D14">
        <v>1933.4882999999995</v>
      </c>
      <c r="E14">
        <v>7</v>
      </c>
      <c r="F14">
        <v>428.02617230098144</v>
      </c>
      <c r="G14">
        <v>381.26099462749011</v>
      </c>
      <c r="H14">
        <v>2931.3024667940713</v>
      </c>
      <c r="I14">
        <v>2325.759136389489</v>
      </c>
    </row>
    <row r="15" spans="1:9" x14ac:dyDescent="0.35">
      <c r="A15" t="s">
        <v>37</v>
      </c>
      <c r="B15">
        <v>-0.34757894736842093</v>
      </c>
      <c r="C15">
        <v>5530.3439000000008</v>
      </c>
      <c r="D15">
        <v>1938.4602999999993</v>
      </c>
      <c r="E15">
        <v>7</v>
      </c>
    </row>
    <row r="16" spans="1:9" x14ac:dyDescent="0.35">
      <c r="A16" t="s">
        <v>36</v>
      </c>
      <c r="B16">
        <v>-0.38577848605577697</v>
      </c>
      <c r="C16">
        <v>5486.6537000000008</v>
      </c>
      <c r="D16">
        <v>1922.5403999999996</v>
      </c>
      <c r="E16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1879-C3C8-4FCC-B4F7-4E5876A98988}">
  <dimension ref="A2:M46"/>
  <sheetViews>
    <sheetView workbookViewId="0">
      <selection activeCell="D31" sqref="D31"/>
    </sheetView>
  </sheetViews>
  <sheetFormatPr defaultRowHeight="14.5" x14ac:dyDescent="0.35"/>
  <cols>
    <col min="2" max="2" width="13.81640625" bestFit="1" customWidth="1"/>
    <col min="3" max="3" width="14.1796875" customWidth="1"/>
    <col min="7" max="7" width="12.26953125" customWidth="1"/>
    <col min="8" max="8" width="9.54296875" customWidth="1"/>
  </cols>
  <sheetData>
    <row r="2" spans="1:10" ht="15" thickBot="1" x14ac:dyDescent="0.4">
      <c r="B2" s="12" t="s">
        <v>30</v>
      </c>
      <c r="C2" s="13"/>
      <c r="D2" s="13"/>
    </row>
    <row r="3" spans="1:10" ht="15" thickBot="1" x14ac:dyDescent="0.4">
      <c r="B3" s="5" t="s">
        <v>0</v>
      </c>
      <c r="C3" s="5" t="s">
        <v>1</v>
      </c>
      <c r="D3" s="6" t="s">
        <v>25</v>
      </c>
    </row>
    <row r="4" spans="1:10" x14ac:dyDescent="0.35">
      <c r="A4">
        <v>1</v>
      </c>
      <c r="B4" s="1" t="s">
        <v>2</v>
      </c>
      <c r="C4" s="2">
        <v>4000</v>
      </c>
      <c r="D4" s="7" t="s">
        <v>26</v>
      </c>
      <c r="E4">
        <v>1</v>
      </c>
    </row>
    <row r="5" spans="1:10" x14ac:dyDescent="0.35">
      <c r="A5">
        <v>2</v>
      </c>
      <c r="B5" s="1" t="s">
        <v>3</v>
      </c>
      <c r="C5" s="2">
        <v>3000</v>
      </c>
      <c r="D5" s="8" t="s">
        <v>27</v>
      </c>
      <c r="E5">
        <v>4</v>
      </c>
    </row>
    <row r="6" spans="1:10" x14ac:dyDescent="0.35">
      <c r="A6">
        <v>3</v>
      </c>
      <c r="B6" s="1" t="s">
        <v>4</v>
      </c>
      <c r="C6" s="2">
        <v>7500</v>
      </c>
      <c r="D6" s="8" t="s">
        <v>29</v>
      </c>
      <c r="E6">
        <v>2</v>
      </c>
    </row>
    <row r="7" spans="1:10" x14ac:dyDescent="0.35">
      <c r="A7">
        <v>4</v>
      </c>
      <c r="B7" s="1" t="s">
        <v>5</v>
      </c>
      <c r="C7" s="2">
        <v>20000</v>
      </c>
      <c r="D7" s="8" t="s">
        <v>28</v>
      </c>
      <c r="E7" s="10">
        <v>3</v>
      </c>
    </row>
    <row r="8" spans="1:10" x14ac:dyDescent="0.35">
      <c r="A8">
        <v>5</v>
      </c>
      <c r="B8" s="1" t="s">
        <v>6</v>
      </c>
      <c r="C8" s="2">
        <v>600</v>
      </c>
      <c r="D8" s="8" t="s">
        <v>26</v>
      </c>
      <c r="E8">
        <v>1</v>
      </c>
    </row>
    <row r="9" spans="1:10" x14ac:dyDescent="0.35">
      <c r="A9">
        <v>6</v>
      </c>
      <c r="B9" s="1" t="s">
        <v>7</v>
      </c>
      <c r="C9" s="2">
        <v>3000</v>
      </c>
      <c r="D9" s="8" t="s">
        <v>29</v>
      </c>
      <c r="E9">
        <v>2</v>
      </c>
    </row>
    <row r="10" spans="1:10" x14ac:dyDescent="0.35">
      <c r="A10">
        <v>7</v>
      </c>
      <c r="B10" s="1" t="s">
        <v>8</v>
      </c>
      <c r="C10" s="2">
        <v>10000</v>
      </c>
      <c r="D10" s="8" t="s">
        <v>29</v>
      </c>
      <c r="E10">
        <v>2</v>
      </c>
      <c r="G10" t="str" cm="1">
        <f t="array" ref="G10:H19">_xlfn._xlws.FILTER(B4:C26,C4:C26&gt;3000)</f>
        <v>Malkara</v>
      </c>
      <c r="H10">
        <v>4000</v>
      </c>
      <c r="J10" t="str" cm="1">
        <f t="array" ref="J10">_xlfn._xlws.FILTER(B4:C26,C4:C26&lt;300, "No Results")</f>
        <v>No Results</v>
      </c>
    </row>
    <row r="11" spans="1:10" x14ac:dyDescent="0.35">
      <c r="A11">
        <v>8</v>
      </c>
      <c r="B11" s="1" t="s">
        <v>9</v>
      </c>
      <c r="C11" s="2">
        <v>1800</v>
      </c>
      <c r="D11" s="8" t="s">
        <v>26</v>
      </c>
      <c r="E11">
        <v>1</v>
      </c>
      <c r="G11" t="str">
        <v>Shershen</v>
      </c>
      <c r="H11">
        <v>7500</v>
      </c>
    </row>
    <row r="12" spans="1:10" x14ac:dyDescent="0.35">
      <c r="A12">
        <v>9</v>
      </c>
      <c r="B12" s="1" t="s">
        <v>10</v>
      </c>
      <c r="C12" s="2">
        <v>20000</v>
      </c>
      <c r="D12" s="8" t="s">
        <v>26</v>
      </c>
      <c r="E12">
        <v>1</v>
      </c>
      <c r="G12" t="str">
        <v>FOG-MPM</v>
      </c>
      <c r="H12">
        <v>20000</v>
      </c>
    </row>
    <row r="13" spans="1:10" x14ac:dyDescent="0.35">
      <c r="A13">
        <v>10</v>
      </c>
      <c r="B13" s="1" t="s">
        <v>11</v>
      </c>
      <c r="C13" s="2">
        <v>2000</v>
      </c>
      <c r="D13" s="8" t="s">
        <v>26</v>
      </c>
      <c r="E13">
        <v>1</v>
      </c>
      <c r="G13" t="str">
        <v>BA-9</v>
      </c>
      <c r="H13">
        <v>10000</v>
      </c>
    </row>
    <row r="14" spans="1:10" x14ac:dyDescent="0.35">
      <c r="A14">
        <v>11</v>
      </c>
      <c r="B14" s="1" t="s">
        <v>12</v>
      </c>
      <c r="C14" s="2">
        <v>3000</v>
      </c>
      <c r="D14" s="8" t="s">
        <v>26</v>
      </c>
      <c r="E14">
        <v>1</v>
      </c>
      <c r="G14" t="str">
        <v>ENTAC</v>
      </c>
      <c r="H14">
        <v>20000</v>
      </c>
    </row>
    <row r="15" spans="1:10" x14ac:dyDescent="0.35">
      <c r="A15">
        <v>12</v>
      </c>
      <c r="B15" s="1" t="s">
        <v>13</v>
      </c>
      <c r="C15" s="2">
        <v>3000</v>
      </c>
      <c r="D15" s="8" t="s">
        <v>29</v>
      </c>
      <c r="E15">
        <v>2</v>
      </c>
      <c r="G15" t="str">
        <v>Spike NLOS</v>
      </c>
      <c r="H15">
        <v>25000</v>
      </c>
    </row>
    <row r="16" spans="1:10" x14ac:dyDescent="0.35">
      <c r="A16">
        <v>13</v>
      </c>
      <c r="B16" s="1" t="s">
        <v>22</v>
      </c>
      <c r="C16" s="2">
        <v>25000</v>
      </c>
      <c r="D16" s="8" t="s">
        <v>26</v>
      </c>
      <c r="E16">
        <v>1</v>
      </c>
      <c r="G16" t="str">
        <v>Type 01 LMAT</v>
      </c>
      <c r="H16">
        <v>40000</v>
      </c>
    </row>
    <row r="17" spans="1:13" x14ac:dyDescent="0.35">
      <c r="A17">
        <v>14</v>
      </c>
      <c r="B17" s="1" t="s">
        <v>14</v>
      </c>
      <c r="C17" s="2">
        <v>1800</v>
      </c>
      <c r="D17" s="8" t="s">
        <v>26</v>
      </c>
      <c r="E17">
        <v>1</v>
      </c>
      <c r="G17" t="str">
        <v>Swingfire</v>
      </c>
      <c r="H17">
        <v>4000</v>
      </c>
    </row>
    <row r="18" spans="1:13" x14ac:dyDescent="0.35">
      <c r="A18">
        <v>15</v>
      </c>
      <c r="B18" s="1" t="s">
        <v>23</v>
      </c>
      <c r="C18" s="2">
        <v>40000</v>
      </c>
      <c r="D18" s="8" t="s">
        <v>26</v>
      </c>
      <c r="E18">
        <v>1</v>
      </c>
      <c r="G18" t="str">
        <v>Skif</v>
      </c>
      <c r="H18">
        <v>5500</v>
      </c>
    </row>
    <row r="19" spans="1:13" x14ac:dyDescent="0.35">
      <c r="A19">
        <v>16</v>
      </c>
      <c r="B19" s="1" t="s">
        <v>15</v>
      </c>
      <c r="C19" s="2">
        <v>2500</v>
      </c>
      <c r="D19" s="8" t="s">
        <v>27</v>
      </c>
      <c r="E19">
        <v>4</v>
      </c>
      <c r="G19" t="str">
        <v>Pirat</v>
      </c>
      <c r="H19">
        <v>25000</v>
      </c>
    </row>
    <row r="20" spans="1:13" x14ac:dyDescent="0.35">
      <c r="A20">
        <v>17</v>
      </c>
      <c r="B20" s="1" t="s">
        <v>16</v>
      </c>
      <c r="C20" s="2">
        <v>3000</v>
      </c>
      <c r="D20" s="8" t="s">
        <v>26</v>
      </c>
      <c r="E20">
        <v>1</v>
      </c>
    </row>
    <row r="21" spans="1:13" x14ac:dyDescent="0.35">
      <c r="A21">
        <v>18</v>
      </c>
      <c r="B21" s="1" t="s">
        <v>17</v>
      </c>
      <c r="C21" s="2">
        <v>2000</v>
      </c>
      <c r="D21" s="8" t="s">
        <v>26</v>
      </c>
      <c r="E21">
        <v>1</v>
      </c>
    </row>
    <row r="22" spans="1:13" x14ac:dyDescent="0.35">
      <c r="A22">
        <v>19</v>
      </c>
      <c r="B22" s="1" t="s">
        <v>18</v>
      </c>
      <c r="C22" s="2">
        <v>1000</v>
      </c>
      <c r="D22" s="8" t="s">
        <v>26</v>
      </c>
      <c r="E22">
        <v>1</v>
      </c>
      <c r="J22" t="s">
        <v>31</v>
      </c>
    </row>
    <row r="23" spans="1:13" x14ac:dyDescent="0.35">
      <c r="A23">
        <v>20</v>
      </c>
      <c r="B23" s="1" t="s">
        <v>19</v>
      </c>
      <c r="C23" s="2">
        <v>4000</v>
      </c>
      <c r="D23" s="8" t="s">
        <v>26</v>
      </c>
      <c r="E23">
        <v>1</v>
      </c>
      <c r="J23" t="s">
        <v>32</v>
      </c>
      <c r="K23" t="s">
        <v>33</v>
      </c>
      <c r="L23" t="s">
        <v>34</v>
      </c>
      <c r="M23" t="s">
        <v>35</v>
      </c>
    </row>
    <row r="24" spans="1:13" x14ac:dyDescent="0.35">
      <c r="A24">
        <v>21</v>
      </c>
      <c r="B24" s="1" t="s">
        <v>20</v>
      </c>
      <c r="C24" s="2">
        <v>600</v>
      </c>
      <c r="D24" s="8" t="s">
        <v>26</v>
      </c>
      <c r="E24">
        <v>1</v>
      </c>
      <c r="J24">
        <v>1</v>
      </c>
      <c r="K24">
        <f ca="1">RAND()</f>
        <v>0.61693983886620996</v>
      </c>
      <c r="L24">
        <f ca="1">J24+K24</f>
        <v>1.61693983886621</v>
      </c>
      <c r="M24">
        <f ca="1">L24-0.1</f>
        <v>1.5169398388662099</v>
      </c>
    </row>
    <row r="25" spans="1:13" x14ac:dyDescent="0.35">
      <c r="A25">
        <v>22</v>
      </c>
      <c r="B25" s="1" t="s">
        <v>21</v>
      </c>
      <c r="C25" s="2">
        <v>5500</v>
      </c>
      <c r="D25" s="8" t="s">
        <v>26</v>
      </c>
      <c r="E25">
        <v>1</v>
      </c>
      <c r="J25">
        <v>4</v>
      </c>
      <c r="K25">
        <f t="shared" ref="K25:K46" ca="1" si="0">RAND()</f>
        <v>0.6060859421629482</v>
      </c>
      <c r="L25">
        <f t="shared" ref="L25:L46" ca="1" si="1">J25+K25</f>
        <v>4.6060859421629479</v>
      </c>
      <c r="M25">
        <f t="shared" ref="M25:M46" ca="1" si="2">L25-0.1</f>
        <v>4.5060859421629482</v>
      </c>
    </row>
    <row r="26" spans="1:13" ht="15" thickBot="1" x14ac:dyDescent="0.4">
      <c r="A26">
        <v>23</v>
      </c>
      <c r="B26" s="3" t="s">
        <v>24</v>
      </c>
      <c r="C26" s="4">
        <v>25000</v>
      </c>
      <c r="D26" s="9" t="s">
        <v>26</v>
      </c>
      <c r="E26">
        <v>1</v>
      </c>
      <c r="J26">
        <v>2</v>
      </c>
      <c r="K26">
        <f t="shared" ca="1" si="0"/>
        <v>7.1641839622286096E-2</v>
      </c>
      <c r="L26">
        <f t="shared" ca="1" si="1"/>
        <v>2.071641839622286</v>
      </c>
      <c r="M26">
        <f t="shared" ca="1" si="2"/>
        <v>1.9716418396222859</v>
      </c>
    </row>
    <row r="27" spans="1:13" x14ac:dyDescent="0.35">
      <c r="J27" s="10">
        <v>3</v>
      </c>
      <c r="K27">
        <f t="shared" ca="1" si="0"/>
        <v>0.41579360097334639</v>
      </c>
      <c r="L27">
        <f t="shared" ca="1" si="1"/>
        <v>3.4157936009733465</v>
      </c>
      <c r="M27">
        <f t="shared" ca="1" si="2"/>
        <v>3.3157936009733464</v>
      </c>
    </row>
    <row r="28" spans="1:13" x14ac:dyDescent="0.35">
      <c r="J28">
        <v>1</v>
      </c>
      <c r="K28">
        <f t="shared" ca="1" si="0"/>
        <v>0.4327284685007261</v>
      </c>
      <c r="L28">
        <f t="shared" ca="1" si="1"/>
        <v>1.4327284685007262</v>
      </c>
      <c r="M28">
        <f t="shared" ca="1" si="2"/>
        <v>1.3327284685007261</v>
      </c>
    </row>
    <row r="29" spans="1:13" x14ac:dyDescent="0.35">
      <c r="J29">
        <v>2</v>
      </c>
      <c r="K29">
        <f t="shared" ca="1" si="0"/>
        <v>0.49026158601508785</v>
      </c>
      <c r="L29">
        <f t="shared" ca="1" si="1"/>
        <v>2.4902615860150878</v>
      </c>
      <c r="M29">
        <f t="shared" ca="1" si="2"/>
        <v>2.3902615860150878</v>
      </c>
    </row>
    <row r="30" spans="1:13" x14ac:dyDescent="0.35">
      <c r="J30">
        <v>2</v>
      </c>
      <c r="K30">
        <f t="shared" ca="1" si="0"/>
        <v>0.14872768111871448</v>
      </c>
      <c r="L30">
        <f t="shared" ca="1" si="1"/>
        <v>2.1487276811187144</v>
      </c>
      <c r="M30">
        <f t="shared" ca="1" si="2"/>
        <v>2.0487276811187143</v>
      </c>
    </row>
    <row r="31" spans="1:13" x14ac:dyDescent="0.35">
      <c r="J31">
        <v>1</v>
      </c>
      <c r="K31">
        <f t="shared" ca="1" si="0"/>
        <v>0.4795225872045088</v>
      </c>
      <c r="L31">
        <f t="shared" ca="1" si="1"/>
        <v>1.4795225872045088</v>
      </c>
      <c r="M31">
        <f t="shared" ca="1" si="2"/>
        <v>1.3795225872045087</v>
      </c>
    </row>
    <row r="32" spans="1:13" x14ac:dyDescent="0.35">
      <c r="J32">
        <v>1</v>
      </c>
      <c r="K32">
        <f t="shared" ca="1" si="0"/>
        <v>0.27612669668644885</v>
      </c>
      <c r="L32">
        <f t="shared" ca="1" si="1"/>
        <v>1.2761266966864488</v>
      </c>
      <c r="M32">
        <f t="shared" ca="1" si="2"/>
        <v>1.1761266966864488</v>
      </c>
    </row>
    <row r="33" spans="10:13" x14ac:dyDescent="0.35">
      <c r="J33">
        <v>1</v>
      </c>
      <c r="K33">
        <f t="shared" ca="1" si="0"/>
        <v>0.47669752516489172</v>
      </c>
      <c r="L33">
        <f t="shared" ca="1" si="1"/>
        <v>1.4766975251648917</v>
      </c>
      <c r="M33">
        <f t="shared" ca="1" si="2"/>
        <v>1.3766975251648916</v>
      </c>
    </row>
    <row r="34" spans="10:13" x14ac:dyDescent="0.35">
      <c r="J34">
        <v>1</v>
      </c>
      <c r="K34">
        <f t="shared" ca="1" si="0"/>
        <v>0.10185224498558565</v>
      </c>
      <c r="L34">
        <f t="shared" ca="1" si="1"/>
        <v>1.1018522449855856</v>
      </c>
      <c r="M34">
        <f t="shared" ca="1" si="2"/>
        <v>1.0018522449855856</v>
      </c>
    </row>
    <row r="35" spans="10:13" x14ac:dyDescent="0.35">
      <c r="J35">
        <v>2</v>
      </c>
      <c r="K35">
        <f t="shared" ca="1" si="0"/>
        <v>0.94923115646769674</v>
      </c>
      <c r="L35">
        <f t="shared" ca="1" si="1"/>
        <v>2.9492311564676967</v>
      </c>
      <c r="M35">
        <f t="shared" ca="1" si="2"/>
        <v>2.8492311564676966</v>
      </c>
    </row>
    <row r="36" spans="10:13" x14ac:dyDescent="0.35">
      <c r="J36">
        <v>1</v>
      </c>
      <c r="K36">
        <f t="shared" ca="1" si="0"/>
        <v>0.78825027058605046</v>
      </c>
      <c r="L36">
        <f t="shared" ca="1" si="1"/>
        <v>1.7882502705860506</v>
      </c>
      <c r="M36">
        <f t="shared" ca="1" si="2"/>
        <v>1.6882502705860505</v>
      </c>
    </row>
    <row r="37" spans="10:13" x14ac:dyDescent="0.35">
      <c r="J37">
        <v>1</v>
      </c>
      <c r="K37">
        <f t="shared" ca="1" si="0"/>
        <v>0.82323953154123453</v>
      </c>
      <c r="L37">
        <f t="shared" ca="1" si="1"/>
        <v>1.8232395315412346</v>
      </c>
      <c r="M37">
        <f t="shared" ca="1" si="2"/>
        <v>1.7232395315412345</v>
      </c>
    </row>
    <row r="38" spans="10:13" x14ac:dyDescent="0.35">
      <c r="J38">
        <v>1</v>
      </c>
      <c r="K38">
        <f t="shared" ca="1" si="0"/>
        <v>0.32185705457460889</v>
      </c>
      <c r="L38">
        <f t="shared" ca="1" si="1"/>
        <v>1.3218570545746089</v>
      </c>
      <c r="M38">
        <f t="shared" ca="1" si="2"/>
        <v>1.2218570545746088</v>
      </c>
    </row>
    <row r="39" spans="10:13" x14ac:dyDescent="0.35">
      <c r="J39">
        <v>4</v>
      </c>
      <c r="K39">
        <f t="shared" ca="1" si="0"/>
        <v>0.43182060021079405</v>
      </c>
      <c r="L39">
        <f t="shared" ca="1" si="1"/>
        <v>4.431820600210794</v>
      </c>
      <c r="M39">
        <f t="shared" ca="1" si="2"/>
        <v>4.3318206002107944</v>
      </c>
    </row>
    <row r="40" spans="10:13" x14ac:dyDescent="0.35">
      <c r="J40">
        <v>1</v>
      </c>
      <c r="K40">
        <f t="shared" ca="1" si="0"/>
        <v>0.74361568755802399</v>
      </c>
      <c r="L40">
        <f t="shared" ca="1" si="1"/>
        <v>1.743615687558024</v>
      </c>
      <c r="M40">
        <f t="shared" ca="1" si="2"/>
        <v>1.6436156875580239</v>
      </c>
    </row>
    <row r="41" spans="10:13" x14ac:dyDescent="0.35">
      <c r="J41">
        <v>1</v>
      </c>
      <c r="K41">
        <f t="shared" ca="1" si="0"/>
        <v>0.74723016959235056</v>
      </c>
      <c r="L41">
        <f t="shared" ca="1" si="1"/>
        <v>1.7472301695923504</v>
      </c>
      <c r="M41">
        <f t="shared" ca="1" si="2"/>
        <v>1.6472301695923504</v>
      </c>
    </row>
    <row r="42" spans="10:13" x14ac:dyDescent="0.35">
      <c r="J42">
        <v>1</v>
      </c>
      <c r="K42">
        <f t="shared" ca="1" si="0"/>
        <v>0.36074965287920058</v>
      </c>
      <c r="L42">
        <f t="shared" ca="1" si="1"/>
        <v>1.3607496528792007</v>
      </c>
      <c r="M42">
        <f t="shared" ca="1" si="2"/>
        <v>1.2607496528792006</v>
      </c>
    </row>
    <row r="43" spans="10:13" x14ac:dyDescent="0.35">
      <c r="J43">
        <v>1</v>
      </c>
      <c r="K43">
        <f t="shared" ca="1" si="0"/>
        <v>0.43122673919330712</v>
      </c>
      <c r="L43">
        <f t="shared" ca="1" si="1"/>
        <v>1.4312267391933071</v>
      </c>
      <c r="M43">
        <f t="shared" ca="1" si="2"/>
        <v>1.331226739193307</v>
      </c>
    </row>
    <row r="44" spans="10:13" x14ac:dyDescent="0.35">
      <c r="J44">
        <v>1</v>
      </c>
      <c r="K44">
        <f t="shared" ca="1" si="0"/>
        <v>0.13104744101103405</v>
      </c>
      <c r="L44">
        <f t="shared" ca="1" si="1"/>
        <v>1.131047441011034</v>
      </c>
      <c r="M44">
        <f t="shared" ca="1" si="2"/>
        <v>1.031047441011034</v>
      </c>
    </row>
    <row r="45" spans="10:13" x14ac:dyDescent="0.35">
      <c r="J45">
        <v>1</v>
      </c>
      <c r="K45">
        <f t="shared" ca="1" si="0"/>
        <v>0.97533658820119373</v>
      </c>
      <c r="L45">
        <f t="shared" ca="1" si="1"/>
        <v>1.9753365882011937</v>
      </c>
      <c r="M45">
        <f t="shared" ca="1" si="2"/>
        <v>1.8753365882011936</v>
      </c>
    </row>
    <row r="46" spans="10:13" x14ac:dyDescent="0.35">
      <c r="J46">
        <v>1</v>
      </c>
      <c r="K46">
        <f t="shared" ca="1" si="0"/>
        <v>5.2418068017324848E-2</v>
      </c>
      <c r="L46">
        <f t="shared" ca="1" si="1"/>
        <v>1.052418068017325</v>
      </c>
      <c r="M46">
        <f t="shared" ca="1" si="2"/>
        <v>0.95241806801732498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Excercise 1</vt:lpstr>
      <vt:lpstr>Excercise 2</vt:lpstr>
      <vt:lpstr>Example Chart</vt:lpstr>
      <vt:lpstr>Distance Scatter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Broadhead</dc:creator>
  <cp:lastModifiedBy>Mark Broadhead</cp:lastModifiedBy>
  <dcterms:created xsi:type="dcterms:W3CDTF">2025-09-04T09:55:14Z</dcterms:created>
  <dcterms:modified xsi:type="dcterms:W3CDTF">2025-09-11T12:46:42Z</dcterms:modified>
</cp:coreProperties>
</file>