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2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6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7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ophreed/Desktop/UNI/2nd year/Alternative Propulsion Systems/"/>
    </mc:Choice>
  </mc:AlternateContent>
  <xr:revisionPtr revIDLastSave="0" documentId="8_{C44F478C-F12F-DC40-8B9E-4DCD210B02EB}" xr6:coauthVersionLast="47" xr6:coauthVersionMax="47" xr10:uidLastSave="{00000000-0000-0000-0000-000000000000}"/>
  <bookViews>
    <workbookView xWindow="0" yWindow="740" windowWidth="29400" windowHeight="17140" activeTab="1" xr2:uid="{00000000-000D-0000-FFFF-FFFF00000000}"/>
  </bookViews>
  <sheets>
    <sheet name="Explanations" sheetId="23" r:id="rId1"/>
    <sheet name="WLTC_class_3" sheetId="1" r:id="rId2"/>
    <sheet name="Sheet1" sheetId="24" r:id="rId3"/>
    <sheet name="WLTC_class_2" sheetId="2" r:id="rId4"/>
    <sheet name="WLTC_class_1" sheetId="3" r:id="rId5"/>
    <sheet name="dia_class3_600" sheetId="18" r:id="rId6"/>
    <sheet name="dia_class3_600_1200" sheetId="17" r:id="rId7"/>
    <sheet name="dia_class3_1200_1800" sheetId="16" r:id="rId8"/>
    <sheet name="dia_class2_700" sheetId="19" r:id="rId9"/>
    <sheet name="dia_class2_700_1400" sheetId="20" r:id="rId10"/>
    <sheet name="dia_class1_500" sheetId="22" r:id="rId11"/>
    <sheet name="dia_class1_500_1000" sheetId="21" r:id="rId12"/>
    <sheet name="Tabelle4" sheetId="4" r:id="rId13"/>
    <sheet name="Tabelle5" sheetId="5" r:id="rId14"/>
    <sheet name="Tabelle6" sheetId="6" r:id="rId15"/>
    <sheet name="Tabelle7" sheetId="7" r:id="rId16"/>
    <sheet name="Tabelle8" sheetId="8" r:id="rId17"/>
    <sheet name="Tabelle9" sheetId="9" r:id="rId18"/>
    <sheet name="Tabelle10" sheetId="10" r:id="rId19"/>
    <sheet name="Tabelle11" sheetId="11" r:id="rId20"/>
    <sheet name="Tabelle12" sheetId="12" r:id="rId21"/>
    <sheet name="Tabelle13" sheetId="13" r:id="rId22"/>
    <sheet name="Tabelle14" sheetId="14" r:id="rId23"/>
    <sheet name="Tabelle15" sheetId="15" r:id="rId2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1" l="1"/>
  <c r="W20" i="1"/>
  <c r="W19" i="1"/>
  <c r="W18" i="1"/>
  <c r="W17" i="1"/>
  <c r="I16" i="1"/>
  <c r="J16" i="1"/>
  <c r="H8" i="1"/>
  <c r="J1038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F22" i="1"/>
  <c r="I30" i="1" s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I18" i="1" s="1"/>
  <c r="G10" i="1"/>
  <c r="F11" i="1"/>
  <c r="I19" i="1" s="1"/>
  <c r="G11" i="1"/>
  <c r="F12" i="1"/>
  <c r="I20" i="1" s="1"/>
  <c r="G12" i="1"/>
  <c r="F13" i="1"/>
  <c r="I21" i="1" s="1"/>
  <c r="G13" i="1"/>
  <c r="F14" i="1"/>
  <c r="I22" i="1" s="1"/>
  <c r="G14" i="1"/>
  <c r="F15" i="1"/>
  <c r="I23" i="1" s="1"/>
  <c r="G15" i="1"/>
  <c r="F16" i="1"/>
  <c r="I24" i="1" s="1"/>
  <c r="G16" i="1"/>
  <c r="F17" i="1"/>
  <c r="I25" i="1" s="1"/>
  <c r="G17" i="1"/>
  <c r="F18" i="1"/>
  <c r="I26" i="1" s="1"/>
  <c r="G18" i="1"/>
  <c r="F19" i="1"/>
  <c r="I27" i="1" s="1"/>
  <c r="G19" i="1"/>
  <c r="F20" i="1"/>
  <c r="I28" i="1" s="1"/>
  <c r="G20" i="1"/>
  <c r="F21" i="1"/>
  <c r="I29" i="1" s="1"/>
  <c r="G21" i="1"/>
  <c r="G22" i="1"/>
  <c r="F23" i="1"/>
  <c r="I31" i="1" s="1"/>
  <c r="G23" i="1"/>
  <c r="F24" i="1"/>
  <c r="I32" i="1" s="1"/>
  <c r="G24" i="1"/>
  <c r="F25" i="1"/>
  <c r="I33" i="1" s="1"/>
  <c r="G25" i="1"/>
  <c r="F26" i="1"/>
  <c r="I34" i="1" s="1"/>
  <c r="G26" i="1"/>
  <c r="F27" i="1"/>
  <c r="I35" i="1" s="1"/>
  <c r="G27" i="1"/>
  <c r="F28" i="1"/>
  <c r="I36" i="1" s="1"/>
  <c r="G28" i="1"/>
  <c r="F29" i="1"/>
  <c r="I37" i="1" s="1"/>
  <c r="G29" i="1"/>
  <c r="F30" i="1"/>
  <c r="I38" i="1" s="1"/>
  <c r="G30" i="1"/>
  <c r="F31" i="1"/>
  <c r="I39" i="1" s="1"/>
  <c r="G31" i="1"/>
  <c r="F32" i="1"/>
  <c r="I40" i="1" s="1"/>
  <c r="G32" i="1"/>
  <c r="F33" i="1"/>
  <c r="I41" i="1" s="1"/>
  <c r="G33" i="1"/>
  <c r="F34" i="1"/>
  <c r="I42" i="1" s="1"/>
  <c r="G34" i="1"/>
  <c r="F35" i="1"/>
  <c r="I43" i="1" s="1"/>
  <c r="G35" i="1"/>
  <c r="F36" i="1"/>
  <c r="I44" i="1" s="1"/>
  <c r="G36" i="1"/>
  <c r="F37" i="1"/>
  <c r="I45" i="1" s="1"/>
  <c r="G37" i="1"/>
  <c r="F38" i="1"/>
  <c r="I46" i="1" s="1"/>
  <c r="G38" i="1"/>
  <c r="F39" i="1"/>
  <c r="I47" i="1" s="1"/>
  <c r="G39" i="1"/>
  <c r="F40" i="1"/>
  <c r="I48" i="1" s="1"/>
  <c r="G40" i="1"/>
  <c r="F41" i="1"/>
  <c r="I49" i="1" s="1"/>
  <c r="G41" i="1"/>
  <c r="F42" i="1"/>
  <c r="I50" i="1" s="1"/>
  <c r="G42" i="1"/>
  <c r="F43" i="1"/>
  <c r="I51" i="1" s="1"/>
  <c r="G43" i="1"/>
  <c r="F44" i="1"/>
  <c r="I52" i="1" s="1"/>
  <c r="G44" i="1"/>
  <c r="F45" i="1"/>
  <c r="I53" i="1" s="1"/>
  <c r="G45" i="1"/>
  <c r="F46" i="1"/>
  <c r="I54" i="1" s="1"/>
  <c r="G46" i="1"/>
  <c r="F47" i="1"/>
  <c r="I55" i="1" s="1"/>
  <c r="G47" i="1"/>
  <c r="F48" i="1"/>
  <c r="I56" i="1" s="1"/>
  <c r="G48" i="1"/>
  <c r="F49" i="1"/>
  <c r="I57" i="1" s="1"/>
  <c r="G49" i="1"/>
  <c r="F50" i="1"/>
  <c r="I58" i="1" s="1"/>
  <c r="G50" i="1"/>
  <c r="F51" i="1"/>
  <c r="I59" i="1" s="1"/>
  <c r="G51" i="1"/>
  <c r="F52" i="1"/>
  <c r="I60" i="1" s="1"/>
  <c r="G52" i="1"/>
  <c r="F53" i="1"/>
  <c r="I61" i="1" s="1"/>
  <c r="G53" i="1"/>
  <c r="F54" i="1"/>
  <c r="I62" i="1" s="1"/>
  <c r="G54" i="1"/>
  <c r="F55" i="1"/>
  <c r="I63" i="1" s="1"/>
  <c r="G55" i="1"/>
  <c r="F56" i="1"/>
  <c r="I64" i="1" s="1"/>
  <c r="G56" i="1"/>
  <c r="F57" i="1"/>
  <c r="I65" i="1" s="1"/>
  <c r="G57" i="1"/>
  <c r="F58" i="1"/>
  <c r="I66" i="1" s="1"/>
  <c r="G58" i="1"/>
  <c r="F59" i="1"/>
  <c r="I67" i="1" s="1"/>
  <c r="G59" i="1"/>
  <c r="F60" i="1"/>
  <c r="I68" i="1" s="1"/>
  <c r="G60" i="1"/>
  <c r="F61" i="1"/>
  <c r="I69" i="1" s="1"/>
  <c r="G61" i="1"/>
  <c r="F62" i="1"/>
  <c r="I70" i="1" s="1"/>
  <c r="G62" i="1"/>
  <c r="F63" i="1"/>
  <c r="I71" i="1" s="1"/>
  <c r="G63" i="1"/>
  <c r="F64" i="1"/>
  <c r="I72" i="1" s="1"/>
  <c r="G64" i="1"/>
  <c r="F65" i="1"/>
  <c r="I73" i="1" s="1"/>
  <c r="G65" i="1"/>
  <c r="F66" i="1"/>
  <c r="I74" i="1" s="1"/>
  <c r="G66" i="1"/>
  <c r="F67" i="1"/>
  <c r="I75" i="1" s="1"/>
  <c r="G67" i="1"/>
  <c r="F68" i="1"/>
  <c r="I76" i="1" s="1"/>
  <c r="G68" i="1"/>
  <c r="F69" i="1"/>
  <c r="I77" i="1" s="1"/>
  <c r="G69" i="1"/>
  <c r="F70" i="1"/>
  <c r="I78" i="1" s="1"/>
  <c r="G70" i="1"/>
  <c r="F71" i="1"/>
  <c r="I79" i="1" s="1"/>
  <c r="G71" i="1"/>
  <c r="F72" i="1"/>
  <c r="I80" i="1" s="1"/>
  <c r="G72" i="1"/>
  <c r="F73" i="1"/>
  <c r="I81" i="1" s="1"/>
  <c r="G73" i="1"/>
  <c r="F74" i="1"/>
  <c r="I82" i="1" s="1"/>
  <c r="G74" i="1"/>
  <c r="F75" i="1"/>
  <c r="I83" i="1" s="1"/>
  <c r="G75" i="1"/>
  <c r="F76" i="1"/>
  <c r="I84" i="1" s="1"/>
  <c r="G76" i="1"/>
  <c r="F77" i="1"/>
  <c r="I85" i="1" s="1"/>
  <c r="G77" i="1"/>
  <c r="F78" i="1"/>
  <c r="I86" i="1" s="1"/>
  <c r="G78" i="1"/>
  <c r="F79" i="1"/>
  <c r="I87" i="1" s="1"/>
  <c r="G79" i="1"/>
  <c r="F80" i="1"/>
  <c r="I88" i="1" s="1"/>
  <c r="G80" i="1"/>
  <c r="F81" i="1"/>
  <c r="I89" i="1" s="1"/>
  <c r="G81" i="1"/>
  <c r="F82" i="1"/>
  <c r="I90" i="1" s="1"/>
  <c r="G82" i="1"/>
  <c r="F83" i="1"/>
  <c r="I91" i="1" s="1"/>
  <c r="G83" i="1"/>
  <c r="F84" i="1"/>
  <c r="I92" i="1" s="1"/>
  <c r="G84" i="1"/>
  <c r="F85" i="1"/>
  <c r="I93" i="1" s="1"/>
  <c r="G85" i="1"/>
  <c r="F86" i="1"/>
  <c r="I94" i="1" s="1"/>
  <c r="G86" i="1"/>
  <c r="F87" i="1"/>
  <c r="I95" i="1" s="1"/>
  <c r="G87" i="1"/>
  <c r="F88" i="1"/>
  <c r="I96" i="1" s="1"/>
  <c r="G88" i="1"/>
  <c r="F89" i="1"/>
  <c r="I97" i="1" s="1"/>
  <c r="G89" i="1"/>
  <c r="F90" i="1"/>
  <c r="I98" i="1" s="1"/>
  <c r="G90" i="1"/>
  <c r="F91" i="1"/>
  <c r="I99" i="1" s="1"/>
  <c r="G91" i="1"/>
  <c r="F92" i="1"/>
  <c r="I100" i="1" s="1"/>
  <c r="G92" i="1"/>
  <c r="F93" i="1"/>
  <c r="I101" i="1" s="1"/>
  <c r="G93" i="1"/>
  <c r="F94" i="1"/>
  <c r="I102" i="1" s="1"/>
  <c r="G94" i="1"/>
  <c r="F95" i="1"/>
  <c r="I103" i="1" s="1"/>
  <c r="G95" i="1"/>
  <c r="F96" i="1"/>
  <c r="I104" i="1" s="1"/>
  <c r="G96" i="1"/>
  <c r="F97" i="1"/>
  <c r="I105" i="1" s="1"/>
  <c r="G97" i="1"/>
  <c r="F98" i="1"/>
  <c r="I106" i="1" s="1"/>
  <c r="G98" i="1"/>
  <c r="F99" i="1"/>
  <c r="I107" i="1" s="1"/>
  <c r="G99" i="1"/>
  <c r="F100" i="1"/>
  <c r="I108" i="1" s="1"/>
  <c r="G100" i="1"/>
  <c r="F101" i="1"/>
  <c r="I109" i="1" s="1"/>
  <c r="G101" i="1"/>
  <c r="F102" i="1"/>
  <c r="I110" i="1" s="1"/>
  <c r="G102" i="1"/>
  <c r="F103" i="1"/>
  <c r="I111" i="1" s="1"/>
  <c r="G103" i="1"/>
  <c r="F104" i="1"/>
  <c r="I112" i="1" s="1"/>
  <c r="G104" i="1"/>
  <c r="F105" i="1"/>
  <c r="I113" i="1" s="1"/>
  <c r="G105" i="1"/>
  <c r="F106" i="1"/>
  <c r="I114" i="1" s="1"/>
  <c r="G106" i="1"/>
  <c r="F107" i="1"/>
  <c r="I115" i="1" s="1"/>
  <c r="G107" i="1"/>
  <c r="F108" i="1"/>
  <c r="I116" i="1" s="1"/>
  <c r="G108" i="1"/>
  <c r="F109" i="1"/>
  <c r="I117" i="1" s="1"/>
  <c r="G109" i="1"/>
  <c r="F110" i="1"/>
  <c r="I118" i="1" s="1"/>
  <c r="G110" i="1"/>
  <c r="F111" i="1"/>
  <c r="I119" i="1" s="1"/>
  <c r="G111" i="1"/>
  <c r="F112" i="1"/>
  <c r="I120" i="1" s="1"/>
  <c r="G112" i="1"/>
  <c r="F113" i="1"/>
  <c r="I121" i="1" s="1"/>
  <c r="G113" i="1"/>
  <c r="F114" i="1"/>
  <c r="I122" i="1" s="1"/>
  <c r="G114" i="1"/>
  <c r="F115" i="1"/>
  <c r="I123" i="1" s="1"/>
  <c r="G115" i="1"/>
  <c r="F116" i="1"/>
  <c r="I124" i="1" s="1"/>
  <c r="G116" i="1"/>
  <c r="F117" i="1"/>
  <c r="I125" i="1" s="1"/>
  <c r="G117" i="1"/>
  <c r="F118" i="1"/>
  <c r="I126" i="1" s="1"/>
  <c r="G118" i="1"/>
  <c r="F119" i="1"/>
  <c r="I127" i="1" s="1"/>
  <c r="G119" i="1"/>
  <c r="F120" i="1"/>
  <c r="I128" i="1" s="1"/>
  <c r="G120" i="1"/>
  <c r="F121" i="1"/>
  <c r="I129" i="1" s="1"/>
  <c r="G121" i="1"/>
  <c r="F122" i="1"/>
  <c r="I130" i="1" s="1"/>
  <c r="G122" i="1"/>
  <c r="F123" i="1"/>
  <c r="I131" i="1" s="1"/>
  <c r="G123" i="1"/>
  <c r="F124" i="1"/>
  <c r="I132" i="1" s="1"/>
  <c r="G124" i="1"/>
  <c r="F125" i="1"/>
  <c r="I133" i="1" s="1"/>
  <c r="G125" i="1"/>
  <c r="F126" i="1"/>
  <c r="I134" i="1" s="1"/>
  <c r="G126" i="1"/>
  <c r="F127" i="1"/>
  <c r="I135" i="1" s="1"/>
  <c r="G127" i="1"/>
  <c r="F128" i="1"/>
  <c r="I136" i="1" s="1"/>
  <c r="G128" i="1"/>
  <c r="F129" i="1"/>
  <c r="I137" i="1" s="1"/>
  <c r="G129" i="1"/>
  <c r="F130" i="1"/>
  <c r="I138" i="1" s="1"/>
  <c r="G130" i="1"/>
  <c r="F131" i="1"/>
  <c r="I139" i="1" s="1"/>
  <c r="G131" i="1"/>
  <c r="F132" i="1"/>
  <c r="I140" i="1" s="1"/>
  <c r="G132" i="1"/>
  <c r="F133" i="1"/>
  <c r="I141" i="1" s="1"/>
  <c r="G133" i="1"/>
  <c r="F134" i="1"/>
  <c r="I142" i="1" s="1"/>
  <c r="G134" i="1"/>
  <c r="F135" i="1"/>
  <c r="I143" i="1" s="1"/>
  <c r="G135" i="1"/>
  <c r="F136" i="1"/>
  <c r="I144" i="1" s="1"/>
  <c r="G136" i="1"/>
  <c r="F137" i="1"/>
  <c r="I145" i="1" s="1"/>
  <c r="G137" i="1"/>
  <c r="F138" i="1"/>
  <c r="I146" i="1" s="1"/>
  <c r="G138" i="1"/>
  <c r="F139" i="1"/>
  <c r="I147" i="1" s="1"/>
  <c r="G139" i="1"/>
  <c r="F140" i="1"/>
  <c r="I148" i="1" s="1"/>
  <c r="G140" i="1"/>
  <c r="F141" i="1"/>
  <c r="I149" i="1" s="1"/>
  <c r="G141" i="1"/>
  <c r="F142" i="1"/>
  <c r="I150" i="1" s="1"/>
  <c r="G142" i="1"/>
  <c r="F143" i="1"/>
  <c r="I151" i="1" s="1"/>
  <c r="G143" i="1"/>
  <c r="F144" i="1"/>
  <c r="I152" i="1" s="1"/>
  <c r="G144" i="1"/>
  <c r="F145" i="1"/>
  <c r="I153" i="1" s="1"/>
  <c r="G145" i="1"/>
  <c r="F146" i="1"/>
  <c r="I154" i="1" s="1"/>
  <c r="G146" i="1"/>
  <c r="F147" i="1"/>
  <c r="I155" i="1" s="1"/>
  <c r="G147" i="1"/>
  <c r="F148" i="1"/>
  <c r="I156" i="1" s="1"/>
  <c r="G148" i="1"/>
  <c r="F149" i="1"/>
  <c r="I157" i="1" s="1"/>
  <c r="G149" i="1"/>
  <c r="F150" i="1"/>
  <c r="I158" i="1" s="1"/>
  <c r="G150" i="1"/>
  <c r="F151" i="1"/>
  <c r="I159" i="1" s="1"/>
  <c r="G151" i="1"/>
  <c r="F152" i="1"/>
  <c r="I160" i="1" s="1"/>
  <c r="G152" i="1"/>
  <c r="F153" i="1"/>
  <c r="I161" i="1" s="1"/>
  <c r="G153" i="1"/>
  <c r="F154" i="1"/>
  <c r="I162" i="1" s="1"/>
  <c r="G154" i="1"/>
  <c r="F155" i="1"/>
  <c r="I163" i="1" s="1"/>
  <c r="G155" i="1"/>
  <c r="F156" i="1"/>
  <c r="I164" i="1" s="1"/>
  <c r="G156" i="1"/>
  <c r="F157" i="1"/>
  <c r="I165" i="1" s="1"/>
  <c r="G157" i="1"/>
  <c r="F158" i="1"/>
  <c r="I166" i="1" s="1"/>
  <c r="G158" i="1"/>
  <c r="F159" i="1"/>
  <c r="I167" i="1" s="1"/>
  <c r="G159" i="1"/>
  <c r="F160" i="1"/>
  <c r="I168" i="1" s="1"/>
  <c r="G160" i="1"/>
  <c r="F161" i="1"/>
  <c r="I169" i="1" s="1"/>
  <c r="G161" i="1"/>
  <c r="F162" i="1"/>
  <c r="I170" i="1" s="1"/>
  <c r="G162" i="1"/>
  <c r="F163" i="1"/>
  <c r="I171" i="1" s="1"/>
  <c r="G163" i="1"/>
  <c r="F164" i="1"/>
  <c r="I172" i="1" s="1"/>
  <c r="G164" i="1"/>
  <c r="F165" i="1"/>
  <c r="I173" i="1" s="1"/>
  <c r="G165" i="1"/>
  <c r="F166" i="1"/>
  <c r="I174" i="1" s="1"/>
  <c r="G166" i="1"/>
  <c r="F167" i="1"/>
  <c r="I175" i="1" s="1"/>
  <c r="G167" i="1"/>
  <c r="F168" i="1"/>
  <c r="I176" i="1" s="1"/>
  <c r="G168" i="1"/>
  <c r="F169" i="1"/>
  <c r="I177" i="1" s="1"/>
  <c r="G169" i="1"/>
  <c r="F170" i="1"/>
  <c r="I178" i="1" s="1"/>
  <c r="G170" i="1"/>
  <c r="F171" i="1"/>
  <c r="I179" i="1" s="1"/>
  <c r="G171" i="1"/>
  <c r="F172" i="1"/>
  <c r="I180" i="1" s="1"/>
  <c r="G172" i="1"/>
  <c r="F173" i="1"/>
  <c r="I181" i="1" s="1"/>
  <c r="G173" i="1"/>
  <c r="F174" i="1"/>
  <c r="I182" i="1" s="1"/>
  <c r="G174" i="1"/>
  <c r="F175" i="1"/>
  <c r="I183" i="1" s="1"/>
  <c r="G175" i="1"/>
  <c r="F176" i="1"/>
  <c r="I184" i="1" s="1"/>
  <c r="G176" i="1"/>
  <c r="F177" i="1"/>
  <c r="I185" i="1" s="1"/>
  <c r="G177" i="1"/>
  <c r="F178" i="1"/>
  <c r="I186" i="1" s="1"/>
  <c r="G178" i="1"/>
  <c r="F179" i="1"/>
  <c r="I187" i="1" s="1"/>
  <c r="G179" i="1"/>
  <c r="F180" i="1"/>
  <c r="I188" i="1" s="1"/>
  <c r="G180" i="1"/>
  <c r="F181" i="1"/>
  <c r="I189" i="1" s="1"/>
  <c r="G181" i="1"/>
  <c r="F182" i="1"/>
  <c r="I190" i="1" s="1"/>
  <c r="G182" i="1"/>
  <c r="F183" i="1"/>
  <c r="I191" i="1" s="1"/>
  <c r="G183" i="1"/>
  <c r="F184" i="1"/>
  <c r="I192" i="1" s="1"/>
  <c r="G184" i="1"/>
  <c r="F185" i="1"/>
  <c r="I193" i="1" s="1"/>
  <c r="G185" i="1"/>
  <c r="F186" i="1"/>
  <c r="I194" i="1" s="1"/>
  <c r="G186" i="1"/>
  <c r="F187" i="1"/>
  <c r="I195" i="1" s="1"/>
  <c r="G187" i="1"/>
  <c r="F188" i="1"/>
  <c r="I196" i="1" s="1"/>
  <c r="G188" i="1"/>
  <c r="F189" i="1"/>
  <c r="I197" i="1" s="1"/>
  <c r="G189" i="1"/>
  <c r="F190" i="1"/>
  <c r="I198" i="1" s="1"/>
  <c r="G190" i="1"/>
  <c r="F191" i="1"/>
  <c r="I199" i="1" s="1"/>
  <c r="G191" i="1"/>
  <c r="F192" i="1"/>
  <c r="I200" i="1" s="1"/>
  <c r="G192" i="1"/>
  <c r="F193" i="1"/>
  <c r="I201" i="1" s="1"/>
  <c r="G193" i="1"/>
  <c r="F194" i="1"/>
  <c r="I202" i="1" s="1"/>
  <c r="G194" i="1"/>
  <c r="F195" i="1"/>
  <c r="I203" i="1" s="1"/>
  <c r="G195" i="1"/>
  <c r="F196" i="1"/>
  <c r="I204" i="1" s="1"/>
  <c r="G196" i="1"/>
  <c r="F197" i="1"/>
  <c r="I205" i="1" s="1"/>
  <c r="G197" i="1"/>
  <c r="F198" i="1"/>
  <c r="I206" i="1" s="1"/>
  <c r="G198" i="1"/>
  <c r="F199" i="1"/>
  <c r="I207" i="1" s="1"/>
  <c r="G199" i="1"/>
  <c r="F200" i="1"/>
  <c r="I208" i="1" s="1"/>
  <c r="G200" i="1"/>
  <c r="F201" i="1"/>
  <c r="I209" i="1" s="1"/>
  <c r="G201" i="1"/>
  <c r="F202" i="1"/>
  <c r="I210" i="1" s="1"/>
  <c r="G202" i="1"/>
  <c r="F203" i="1"/>
  <c r="I211" i="1" s="1"/>
  <c r="G203" i="1"/>
  <c r="F204" i="1"/>
  <c r="I212" i="1" s="1"/>
  <c r="G204" i="1"/>
  <c r="F205" i="1"/>
  <c r="I213" i="1" s="1"/>
  <c r="G205" i="1"/>
  <c r="F206" i="1"/>
  <c r="I214" i="1" s="1"/>
  <c r="G206" i="1"/>
  <c r="F207" i="1"/>
  <c r="I215" i="1" s="1"/>
  <c r="G207" i="1"/>
  <c r="F208" i="1"/>
  <c r="I216" i="1" s="1"/>
  <c r="G208" i="1"/>
  <c r="F209" i="1"/>
  <c r="I217" i="1" s="1"/>
  <c r="G209" i="1"/>
  <c r="F210" i="1"/>
  <c r="I218" i="1" s="1"/>
  <c r="G210" i="1"/>
  <c r="F211" i="1"/>
  <c r="I219" i="1" s="1"/>
  <c r="G211" i="1"/>
  <c r="F212" i="1"/>
  <c r="I220" i="1" s="1"/>
  <c r="G212" i="1"/>
  <c r="F213" i="1"/>
  <c r="I221" i="1" s="1"/>
  <c r="G213" i="1"/>
  <c r="F214" i="1"/>
  <c r="I222" i="1" s="1"/>
  <c r="G214" i="1"/>
  <c r="F215" i="1"/>
  <c r="I223" i="1" s="1"/>
  <c r="G215" i="1"/>
  <c r="F216" i="1"/>
  <c r="I224" i="1" s="1"/>
  <c r="G216" i="1"/>
  <c r="F217" i="1"/>
  <c r="I225" i="1" s="1"/>
  <c r="G217" i="1"/>
  <c r="F218" i="1"/>
  <c r="I226" i="1" s="1"/>
  <c r="G218" i="1"/>
  <c r="F219" i="1"/>
  <c r="I227" i="1" s="1"/>
  <c r="G219" i="1"/>
  <c r="F220" i="1"/>
  <c r="I228" i="1" s="1"/>
  <c r="G220" i="1"/>
  <c r="F221" i="1"/>
  <c r="I229" i="1" s="1"/>
  <c r="G221" i="1"/>
  <c r="F222" i="1"/>
  <c r="I230" i="1" s="1"/>
  <c r="G222" i="1"/>
  <c r="F223" i="1"/>
  <c r="I231" i="1" s="1"/>
  <c r="G223" i="1"/>
  <c r="F224" i="1"/>
  <c r="I232" i="1" s="1"/>
  <c r="G224" i="1"/>
  <c r="F225" i="1"/>
  <c r="I233" i="1" s="1"/>
  <c r="G225" i="1"/>
  <c r="F226" i="1"/>
  <c r="I234" i="1" s="1"/>
  <c r="G226" i="1"/>
  <c r="F227" i="1"/>
  <c r="I235" i="1" s="1"/>
  <c r="G227" i="1"/>
  <c r="F228" i="1"/>
  <c r="I236" i="1" s="1"/>
  <c r="G228" i="1"/>
  <c r="F229" i="1"/>
  <c r="I237" i="1" s="1"/>
  <c r="G229" i="1"/>
  <c r="F230" i="1"/>
  <c r="I238" i="1" s="1"/>
  <c r="G230" i="1"/>
  <c r="F231" i="1"/>
  <c r="I239" i="1" s="1"/>
  <c r="G231" i="1"/>
  <c r="F232" i="1"/>
  <c r="I240" i="1" s="1"/>
  <c r="G232" i="1"/>
  <c r="F233" i="1"/>
  <c r="I241" i="1" s="1"/>
  <c r="G233" i="1"/>
  <c r="F234" i="1"/>
  <c r="I242" i="1" s="1"/>
  <c r="G234" i="1"/>
  <c r="F235" i="1"/>
  <c r="I243" i="1" s="1"/>
  <c r="G235" i="1"/>
  <c r="F236" i="1"/>
  <c r="I244" i="1" s="1"/>
  <c r="G236" i="1"/>
  <c r="F237" i="1"/>
  <c r="I245" i="1" s="1"/>
  <c r="G237" i="1"/>
  <c r="F238" i="1"/>
  <c r="I246" i="1" s="1"/>
  <c r="G238" i="1"/>
  <c r="F239" i="1"/>
  <c r="I247" i="1" s="1"/>
  <c r="G239" i="1"/>
  <c r="F240" i="1"/>
  <c r="I248" i="1" s="1"/>
  <c r="G240" i="1"/>
  <c r="F241" i="1"/>
  <c r="I249" i="1" s="1"/>
  <c r="G241" i="1"/>
  <c r="F242" i="1"/>
  <c r="I250" i="1" s="1"/>
  <c r="G242" i="1"/>
  <c r="F243" i="1"/>
  <c r="I251" i="1" s="1"/>
  <c r="G243" i="1"/>
  <c r="F244" i="1"/>
  <c r="I252" i="1" s="1"/>
  <c r="G244" i="1"/>
  <c r="F245" i="1"/>
  <c r="I253" i="1" s="1"/>
  <c r="G245" i="1"/>
  <c r="F246" i="1"/>
  <c r="I254" i="1" s="1"/>
  <c r="G246" i="1"/>
  <c r="F247" i="1"/>
  <c r="I255" i="1" s="1"/>
  <c r="G247" i="1"/>
  <c r="F248" i="1"/>
  <c r="I256" i="1" s="1"/>
  <c r="G248" i="1"/>
  <c r="F249" i="1"/>
  <c r="I257" i="1" s="1"/>
  <c r="G249" i="1"/>
  <c r="F250" i="1"/>
  <c r="I258" i="1" s="1"/>
  <c r="G250" i="1"/>
  <c r="F251" i="1"/>
  <c r="I259" i="1" s="1"/>
  <c r="G251" i="1"/>
  <c r="F252" i="1"/>
  <c r="I260" i="1" s="1"/>
  <c r="G252" i="1"/>
  <c r="F253" i="1"/>
  <c r="I261" i="1" s="1"/>
  <c r="G253" i="1"/>
  <c r="F254" i="1"/>
  <c r="I262" i="1" s="1"/>
  <c r="G254" i="1"/>
  <c r="F255" i="1"/>
  <c r="I263" i="1" s="1"/>
  <c r="G255" i="1"/>
  <c r="F256" i="1"/>
  <c r="I264" i="1" s="1"/>
  <c r="G256" i="1"/>
  <c r="F257" i="1"/>
  <c r="I265" i="1" s="1"/>
  <c r="G257" i="1"/>
  <c r="F258" i="1"/>
  <c r="I266" i="1" s="1"/>
  <c r="G258" i="1"/>
  <c r="F259" i="1"/>
  <c r="I267" i="1" s="1"/>
  <c r="G259" i="1"/>
  <c r="F260" i="1"/>
  <c r="I268" i="1" s="1"/>
  <c r="G260" i="1"/>
  <c r="F261" i="1"/>
  <c r="I269" i="1" s="1"/>
  <c r="G261" i="1"/>
  <c r="F262" i="1"/>
  <c r="I270" i="1" s="1"/>
  <c r="G262" i="1"/>
  <c r="F263" i="1"/>
  <c r="I271" i="1" s="1"/>
  <c r="G263" i="1"/>
  <c r="F264" i="1"/>
  <c r="I272" i="1" s="1"/>
  <c r="G264" i="1"/>
  <c r="F265" i="1"/>
  <c r="I273" i="1" s="1"/>
  <c r="G265" i="1"/>
  <c r="F266" i="1"/>
  <c r="I274" i="1" s="1"/>
  <c r="G266" i="1"/>
  <c r="F267" i="1"/>
  <c r="I275" i="1" s="1"/>
  <c r="G267" i="1"/>
  <c r="F268" i="1"/>
  <c r="I276" i="1" s="1"/>
  <c r="G268" i="1"/>
  <c r="F269" i="1"/>
  <c r="I277" i="1" s="1"/>
  <c r="G269" i="1"/>
  <c r="F270" i="1"/>
  <c r="I278" i="1" s="1"/>
  <c r="G270" i="1"/>
  <c r="F271" i="1"/>
  <c r="I279" i="1" s="1"/>
  <c r="G271" i="1"/>
  <c r="F272" i="1"/>
  <c r="I280" i="1" s="1"/>
  <c r="G272" i="1"/>
  <c r="F273" i="1"/>
  <c r="I281" i="1" s="1"/>
  <c r="G273" i="1"/>
  <c r="F274" i="1"/>
  <c r="I282" i="1" s="1"/>
  <c r="G274" i="1"/>
  <c r="F275" i="1"/>
  <c r="I283" i="1" s="1"/>
  <c r="G275" i="1"/>
  <c r="F276" i="1"/>
  <c r="I284" i="1" s="1"/>
  <c r="G276" i="1"/>
  <c r="F277" i="1"/>
  <c r="I285" i="1" s="1"/>
  <c r="G277" i="1"/>
  <c r="F278" i="1"/>
  <c r="I286" i="1" s="1"/>
  <c r="G278" i="1"/>
  <c r="F279" i="1"/>
  <c r="I287" i="1" s="1"/>
  <c r="G279" i="1"/>
  <c r="F280" i="1"/>
  <c r="I288" i="1" s="1"/>
  <c r="G280" i="1"/>
  <c r="F281" i="1"/>
  <c r="I289" i="1" s="1"/>
  <c r="G281" i="1"/>
  <c r="F282" i="1"/>
  <c r="I290" i="1" s="1"/>
  <c r="G282" i="1"/>
  <c r="F283" i="1"/>
  <c r="I291" i="1" s="1"/>
  <c r="G283" i="1"/>
  <c r="F284" i="1"/>
  <c r="I292" i="1" s="1"/>
  <c r="G284" i="1"/>
  <c r="F285" i="1"/>
  <c r="I293" i="1" s="1"/>
  <c r="G285" i="1"/>
  <c r="F286" i="1"/>
  <c r="I294" i="1" s="1"/>
  <c r="G286" i="1"/>
  <c r="F287" i="1"/>
  <c r="I295" i="1" s="1"/>
  <c r="G287" i="1"/>
  <c r="F288" i="1"/>
  <c r="I296" i="1" s="1"/>
  <c r="G288" i="1"/>
  <c r="F289" i="1"/>
  <c r="I297" i="1" s="1"/>
  <c r="G289" i="1"/>
  <c r="F290" i="1"/>
  <c r="I298" i="1" s="1"/>
  <c r="G290" i="1"/>
  <c r="F291" i="1"/>
  <c r="I299" i="1" s="1"/>
  <c r="G291" i="1"/>
  <c r="F292" i="1"/>
  <c r="I300" i="1" s="1"/>
  <c r="G292" i="1"/>
  <c r="F293" i="1"/>
  <c r="I301" i="1" s="1"/>
  <c r="G293" i="1"/>
  <c r="F294" i="1"/>
  <c r="I302" i="1" s="1"/>
  <c r="G294" i="1"/>
  <c r="F295" i="1"/>
  <c r="I303" i="1" s="1"/>
  <c r="G295" i="1"/>
  <c r="F296" i="1"/>
  <c r="I304" i="1" s="1"/>
  <c r="G296" i="1"/>
  <c r="F297" i="1"/>
  <c r="I305" i="1" s="1"/>
  <c r="G297" i="1"/>
  <c r="F298" i="1"/>
  <c r="I306" i="1" s="1"/>
  <c r="G298" i="1"/>
  <c r="F299" i="1"/>
  <c r="I307" i="1" s="1"/>
  <c r="G299" i="1"/>
  <c r="F300" i="1"/>
  <c r="I308" i="1" s="1"/>
  <c r="G300" i="1"/>
  <c r="F301" i="1"/>
  <c r="I309" i="1" s="1"/>
  <c r="G301" i="1"/>
  <c r="F302" i="1"/>
  <c r="I310" i="1" s="1"/>
  <c r="G302" i="1"/>
  <c r="F303" i="1"/>
  <c r="I311" i="1" s="1"/>
  <c r="G303" i="1"/>
  <c r="F304" i="1"/>
  <c r="I312" i="1" s="1"/>
  <c r="G304" i="1"/>
  <c r="F305" i="1"/>
  <c r="I313" i="1" s="1"/>
  <c r="G305" i="1"/>
  <c r="F306" i="1"/>
  <c r="I314" i="1" s="1"/>
  <c r="G306" i="1"/>
  <c r="F307" i="1"/>
  <c r="I315" i="1" s="1"/>
  <c r="G307" i="1"/>
  <c r="F308" i="1"/>
  <c r="I316" i="1" s="1"/>
  <c r="G308" i="1"/>
  <c r="F309" i="1"/>
  <c r="I317" i="1" s="1"/>
  <c r="G309" i="1"/>
  <c r="F310" i="1"/>
  <c r="I318" i="1" s="1"/>
  <c r="G310" i="1"/>
  <c r="F311" i="1"/>
  <c r="I319" i="1" s="1"/>
  <c r="G311" i="1"/>
  <c r="F312" i="1"/>
  <c r="I320" i="1" s="1"/>
  <c r="G312" i="1"/>
  <c r="F313" i="1"/>
  <c r="I321" i="1" s="1"/>
  <c r="G313" i="1"/>
  <c r="F314" i="1"/>
  <c r="I322" i="1" s="1"/>
  <c r="G314" i="1"/>
  <c r="F315" i="1"/>
  <c r="I323" i="1" s="1"/>
  <c r="G315" i="1"/>
  <c r="F316" i="1"/>
  <c r="I324" i="1" s="1"/>
  <c r="G316" i="1"/>
  <c r="F317" i="1"/>
  <c r="I325" i="1" s="1"/>
  <c r="G317" i="1"/>
  <c r="F318" i="1"/>
  <c r="I326" i="1" s="1"/>
  <c r="G318" i="1"/>
  <c r="F319" i="1"/>
  <c r="I327" i="1" s="1"/>
  <c r="G319" i="1"/>
  <c r="F320" i="1"/>
  <c r="I328" i="1" s="1"/>
  <c r="G320" i="1"/>
  <c r="F321" i="1"/>
  <c r="I329" i="1" s="1"/>
  <c r="G321" i="1"/>
  <c r="F322" i="1"/>
  <c r="I330" i="1" s="1"/>
  <c r="G322" i="1"/>
  <c r="F323" i="1"/>
  <c r="I331" i="1" s="1"/>
  <c r="G323" i="1"/>
  <c r="F324" i="1"/>
  <c r="I332" i="1" s="1"/>
  <c r="G324" i="1"/>
  <c r="F325" i="1"/>
  <c r="I333" i="1" s="1"/>
  <c r="G325" i="1"/>
  <c r="F326" i="1"/>
  <c r="I334" i="1" s="1"/>
  <c r="G326" i="1"/>
  <c r="F327" i="1"/>
  <c r="I335" i="1" s="1"/>
  <c r="G327" i="1"/>
  <c r="F328" i="1"/>
  <c r="I336" i="1" s="1"/>
  <c r="G328" i="1"/>
  <c r="F329" i="1"/>
  <c r="I337" i="1" s="1"/>
  <c r="G329" i="1"/>
  <c r="F330" i="1"/>
  <c r="I338" i="1" s="1"/>
  <c r="G330" i="1"/>
  <c r="F331" i="1"/>
  <c r="I339" i="1" s="1"/>
  <c r="G331" i="1"/>
  <c r="F332" i="1"/>
  <c r="I340" i="1" s="1"/>
  <c r="G332" i="1"/>
  <c r="F333" i="1"/>
  <c r="I341" i="1" s="1"/>
  <c r="G333" i="1"/>
  <c r="F334" i="1"/>
  <c r="I342" i="1" s="1"/>
  <c r="G334" i="1"/>
  <c r="F335" i="1"/>
  <c r="I343" i="1" s="1"/>
  <c r="G335" i="1"/>
  <c r="F336" i="1"/>
  <c r="I344" i="1" s="1"/>
  <c r="G336" i="1"/>
  <c r="F337" i="1"/>
  <c r="I345" i="1" s="1"/>
  <c r="G337" i="1"/>
  <c r="F338" i="1"/>
  <c r="I346" i="1" s="1"/>
  <c r="G338" i="1"/>
  <c r="F339" i="1"/>
  <c r="I347" i="1" s="1"/>
  <c r="G339" i="1"/>
  <c r="F340" i="1"/>
  <c r="I348" i="1" s="1"/>
  <c r="G340" i="1"/>
  <c r="F341" i="1"/>
  <c r="I349" i="1" s="1"/>
  <c r="G341" i="1"/>
  <c r="F342" i="1"/>
  <c r="I350" i="1" s="1"/>
  <c r="G342" i="1"/>
  <c r="F343" i="1"/>
  <c r="I351" i="1" s="1"/>
  <c r="G343" i="1"/>
  <c r="F344" i="1"/>
  <c r="I352" i="1" s="1"/>
  <c r="G344" i="1"/>
  <c r="F345" i="1"/>
  <c r="I353" i="1" s="1"/>
  <c r="G345" i="1"/>
  <c r="F346" i="1"/>
  <c r="I354" i="1" s="1"/>
  <c r="G346" i="1"/>
  <c r="F347" i="1"/>
  <c r="I355" i="1" s="1"/>
  <c r="G347" i="1"/>
  <c r="F348" i="1"/>
  <c r="I356" i="1" s="1"/>
  <c r="G348" i="1"/>
  <c r="F349" i="1"/>
  <c r="I357" i="1" s="1"/>
  <c r="G349" i="1"/>
  <c r="F350" i="1"/>
  <c r="I358" i="1" s="1"/>
  <c r="G350" i="1"/>
  <c r="F351" i="1"/>
  <c r="I359" i="1" s="1"/>
  <c r="G351" i="1"/>
  <c r="F352" i="1"/>
  <c r="I360" i="1" s="1"/>
  <c r="G352" i="1"/>
  <c r="F353" i="1"/>
  <c r="I361" i="1" s="1"/>
  <c r="G353" i="1"/>
  <c r="F354" i="1"/>
  <c r="I362" i="1" s="1"/>
  <c r="G354" i="1"/>
  <c r="F355" i="1"/>
  <c r="I363" i="1" s="1"/>
  <c r="G355" i="1"/>
  <c r="F356" i="1"/>
  <c r="I364" i="1" s="1"/>
  <c r="G356" i="1"/>
  <c r="F357" i="1"/>
  <c r="I365" i="1" s="1"/>
  <c r="G357" i="1"/>
  <c r="F358" i="1"/>
  <c r="I366" i="1" s="1"/>
  <c r="G358" i="1"/>
  <c r="F359" i="1"/>
  <c r="I367" i="1" s="1"/>
  <c r="G359" i="1"/>
  <c r="F360" i="1"/>
  <c r="I368" i="1" s="1"/>
  <c r="G360" i="1"/>
  <c r="F361" i="1"/>
  <c r="I369" i="1" s="1"/>
  <c r="G361" i="1"/>
  <c r="F362" i="1"/>
  <c r="I370" i="1" s="1"/>
  <c r="G362" i="1"/>
  <c r="F363" i="1"/>
  <c r="I371" i="1" s="1"/>
  <c r="G363" i="1"/>
  <c r="F364" i="1"/>
  <c r="I372" i="1" s="1"/>
  <c r="G364" i="1"/>
  <c r="F365" i="1"/>
  <c r="I373" i="1" s="1"/>
  <c r="G365" i="1"/>
  <c r="F366" i="1"/>
  <c r="I374" i="1" s="1"/>
  <c r="G366" i="1"/>
  <c r="F367" i="1"/>
  <c r="I375" i="1" s="1"/>
  <c r="G367" i="1"/>
  <c r="F368" i="1"/>
  <c r="I376" i="1" s="1"/>
  <c r="G368" i="1"/>
  <c r="F369" i="1"/>
  <c r="I377" i="1" s="1"/>
  <c r="G369" i="1"/>
  <c r="F370" i="1"/>
  <c r="I378" i="1" s="1"/>
  <c r="G370" i="1"/>
  <c r="F371" i="1"/>
  <c r="I379" i="1" s="1"/>
  <c r="G371" i="1"/>
  <c r="F372" i="1"/>
  <c r="I380" i="1" s="1"/>
  <c r="G372" i="1"/>
  <c r="F373" i="1"/>
  <c r="I381" i="1" s="1"/>
  <c r="G373" i="1"/>
  <c r="F374" i="1"/>
  <c r="I382" i="1" s="1"/>
  <c r="G374" i="1"/>
  <c r="F375" i="1"/>
  <c r="I383" i="1" s="1"/>
  <c r="G375" i="1"/>
  <c r="F376" i="1"/>
  <c r="I384" i="1" s="1"/>
  <c r="G376" i="1"/>
  <c r="F377" i="1"/>
  <c r="I385" i="1" s="1"/>
  <c r="G377" i="1"/>
  <c r="F378" i="1"/>
  <c r="I386" i="1" s="1"/>
  <c r="G378" i="1"/>
  <c r="F379" i="1"/>
  <c r="I387" i="1" s="1"/>
  <c r="G379" i="1"/>
  <c r="F380" i="1"/>
  <c r="I388" i="1" s="1"/>
  <c r="G380" i="1"/>
  <c r="F381" i="1"/>
  <c r="I389" i="1" s="1"/>
  <c r="G381" i="1"/>
  <c r="F382" i="1"/>
  <c r="I390" i="1" s="1"/>
  <c r="G382" i="1"/>
  <c r="F383" i="1"/>
  <c r="I391" i="1" s="1"/>
  <c r="G383" i="1"/>
  <c r="F384" i="1"/>
  <c r="I392" i="1" s="1"/>
  <c r="G384" i="1"/>
  <c r="F385" i="1"/>
  <c r="I393" i="1" s="1"/>
  <c r="G385" i="1"/>
  <c r="F386" i="1"/>
  <c r="I394" i="1" s="1"/>
  <c r="G386" i="1"/>
  <c r="F387" i="1"/>
  <c r="I395" i="1" s="1"/>
  <c r="G387" i="1"/>
  <c r="F388" i="1"/>
  <c r="I396" i="1" s="1"/>
  <c r="G388" i="1"/>
  <c r="F389" i="1"/>
  <c r="I397" i="1" s="1"/>
  <c r="G389" i="1"/>
  <c r="F390" i="1"/>
  <c r="I398" i="1" s="1"/>
  <c r="G390" i="1"/>
  <c r="F391" i="1"/>
  <c r="I399" i="1" s="1"/>
  <c r="G391" i="1"/>
  <c r="F392" i="1"/>
  <c r="I400" i="1" s="1"/>
  <c r="G392" i="1"/>
  <c r="F393" i="1"/>
  <c r="I401" i="1" s="1"/>
  <c r="G393" i="1"/>
  <c r="F394" i="1"/>
  <c r="I402" i="1" s="1"/>
  <c r="G394" i="1"/>
  <c r="F395" i="1"/>
  <c r="I403" i="1" s="1"/>
  <c r="G395" i="1"/>
  <c r="F396" i="1"/>
  <c r="I404" i="1" s="1"/>
  <c r="G396" i="1"/>
  <c r="F397" i="1"/>
  <c r="I405" i="1" s="1"/>
  <c r="G397" i="1"/>
  <c r="F398" i="1"/>
  <c r="I406" i="1" s="1"/>
  <c r="G398" i="1"/>
  <c r="F399" i="1"/>
  <c r="I407" i="1" s="1"/>
  <c r="G399" i="1"/>
  <c r="F400" i="1"/>
  <c r="I408" i="1" s="1"/>
  <c r="G400" i="1"/>
  <c r="F401" i="1"/>
  <c r="I409" i="1" s="1"/>
  <c r="G401" i="1"/>
  <c r="F402" i="1"/>
  <c r="I410" i="1" s="1"/>
  <c r="G402" i="1"/>
  <c r="F403" i="1"/>
  <c r="I411" i="1" s="1"/>
  <c r="G403" i="1"/>
  <c r="F404" i="1"/>
  <c r="I412" i="1" s="1"/>
  <c r="G404" i="1"/>
  <c r="F405" i="1"/>
  <c r="I413" i="1" s="1"/>
  <c r="G405" i="1"/>
  <c r="F406" i="1"/>
  <c r="I414" i="1" s="1"/>
  <c r="G406" i="1"/>
  <c r="F407" i="1"/>
  <c r="I415" i="1" s="1"/>
  <c r="G407" i="1"/>
  <c r="F408" i="1"/>
  <c r="I416" i="1" s="1"/>
  <c r="G408" i="1"/>
  <c r="F409" i="1"/>
  <c r="I417" i="1" s="1"/>
  <c r="G409" i="1"/>
  <c r="F410" i="1"/>
  <c r="I418" i="1" s="1"/>
  <c r="G410" i="1"/>
  <c r="F411" i="1"/>
  <c r="I419" i="1" s="1"/>
  <c r="G411" i="1"/>
  <c r="F412" i="1"/>
  <c r="I420" i="1" s="1"/>
  <c r="G412" i="1"/>
  <c r="F413" i="1"/>
  <c r="I421" i="1" s="1"/>
  <c r="G413" i="1"/>
  <c r="F414" i="1"/>
  <c r="I422" i="1" s="1"/>
  <c r="G414" i="1"/>
  <c r="F415" i="1"/>
  <c r="I423" i="1" s="1"/>
  <c r="G415" i="1"/>
  <c r="F416" i="1"/>
  <c r="I424" i="1" s="1"/>
  <c r="G416" i="1"/>
  <c r="F417" i="1"/>
  <c r="I425" i="1" s="1"/>
  <c r="G417" i="1"/>
  <c r="F418" i="1"/>
  <c r="I426" i="1" s="1"/>
  <c r="G418" i="1"/>
  <c r="F419" i="1"/>
  <c r="I427" i="1" s="1"/>
  <c r="G419" i="1"/>
  <c r="F420" i="1"/>
  <c r="I428" i="1" s="1"/>
  <c r="G420" i="1"/>
  <c r="F421" i="1"/>
  <c r="I429" i="1" s="1"/>
  <c r="G421" i="1"/>
  <c r="F422" i="1"/>
  <c r="I430" i="1" s="1"/>
  <c r="G422" i="1"/>
  <c r="F423" i="1"/>
  <c r="I431" i="1" s="1"/>
  <c r="G423" i="1"/>
  <c r="F424" i="1"/>
  <c r="I432" i="1" s="1"/>
  <c r="G424" i="1"/>
  <c r="F425" i="1"/>
  <c r="I433" i="1" s="1"/>
  <c r="G425" i="1"/>
  <c r="F426" i="1"/>
  <c r="I434" i="1" s="1"/>
  <c r="G426" i="1"/>
  <c r="F427" i="1"/>
  <c r="I435" i="1" s="1"/>
  <c r="G427" i="1"/>
  <c r="F428" i="1"/>
  <c r="I436" i="1" s="1"/>
  <c r="G428" i="1"/>
  <c r="F429" i="1"/>
  <c r="I437" i="1" s="1"/>
  <c r="G429" i="1"/>
  <c r="F430" i="1"/>
  <c r="I438" i="1" s="1"/>
  <c r="G430" i="1"/>
  <c r="F431" i="1"/>
  <c r="I439" i="1" s="1"/>
  <c r="G431" i="1"/>
  <c r="F432" i="1"/>
  <c r="I440" i="1" s="1"/>
  <c r="G432" i="1"/>
  <c r="F433" i="1"/>
  <c r="I441" i="1" s="1"/>
  <c r="G433" i="1"/>
  <c r="F434" i="1"/>
  <c r="I442" i="1" s="1"/>
  <c r="G434" i="1"/>
  <c r="F435" i="1"/>
  <c r="I443" i="1" s="1"/>
  <c r="G435" i="1"/>
  <c r="F436" i="1"/>
  <c r="I444" i="1" s="1"/>
  <c r="G436" i="1"/>
  <c r="F437" i="1"/>
  <c r="I445" i="1" s="1"/>
  <c r="G437" i="1"/>
  <c r="F438" i="1"/>
  <c r="I446" i="1" s="1"/>
  <c r="G438" i="1"/>
  <c r="F439" i="1"/>
  <c r="I447" i="1" s="1"/>
  <c r="G439" i="1"/>
  <c r="F440" i="1"/>
  <c r="I448" i="1" s="1"/>
  <c r="G440" i="1"/>
  <c r="F441" i="1"/>
  <c r="I449" i="1" s="1"/>
  <c r="G441" i="1"/>
  <c r="F442" i="1"/>
  <c r="I450" i="1" s="1"/>
  <c r="G442" i="1"/>
  <c r="F443" i="1"/>
  <c r="I451" i="1" s="1"/>
  <c r="G443" i="1"/>
  <c r="F444" i="1"/>
  <c r="I452" i="1" s="1"/>
  <c r="G444" i="1"/>
  <c r="F445" i="1"/>
  <c r="I453" i="1" s="1"/>
  <c r="G445" i="1"/>
  <c r="F446" i="1"/>
  <c r="I454" i="1" s="1"/>
  <c r="G446" i="1"/>
  <c r="F447" i="1"/>
  <c r="I455" i="1" s="1"/>
  <c r="G447" i="1"/>
  <c r="F448" i="1"/>
  <c r="I456" i="1" s="1"/>
  <c r="G448" i="1"/>
  <c r="F449" i="1"/>
  <c r="I457" i="1" s="1"/>
  <c r="G449" i="1"/>
  <c r="F450" i="1"/>
  <c r="I458" i="1" s="1"/>
  <c r="G450" i="1"/>
  <c r="F451" i="1"/>
  <c r="I459" i="1" s="1"/>
  <c r="G451" i="1"/>
  <c r="F452" i="1"/>
  <c r="I460" i="1" s="1"/>
  <c r="G452" i="1"/>
  <c r="F453" i="1"/>
  <c r="I461" i="1" s="1"/>
  <c r="G453" i="1"/>
  <c r="F454" i="1"/>
  <c r="I462" i="1" s="1"/>
  <c r="G454" i="1"/>
  <c r="F455" i="1"/>
  <c r="I463" i="1" s="1"/>
  <c r="G455" i="1"/>
  <c r="F456" i="1"/>
  <c r="I464" i="1" s="1"/>
  <c r="G456" i="1"/>
  <c r="F457" i="1"/>
  <c r="I465" i="1" s="1"/>
  <c r="G457" i="1"/>
  <c r="F458" i="1"/>
  <c r="I466" i="1" s="1"/>
  <c r="G458" i="1"/>
  <c r="F459" i="1"/>
  <c r="I467" i="1" s="1"/>
  <c r="G459" i="1"/>
  <c r="F460" i="1"/>
  <c r="I468" i="1" s="1"/>
  <c r="G460" i="1"/>
  <c r="F461" i="1"/>
  <c r="I469" i="1" s="1"/>
  <c r="G461" i="1"/>
  <c r="F462" i="1"/>
  <c r="I470" i="1" s="1"/>
  <c r="G462" i="1"/>
  <c r="F463" i="1"/>
  <c r="I471" i="1" s="1"/>
  <c r="G463" i="1"/>
  <c r="F464" i="1"/>
  <c r="I472" i="1" s="1"/>
  <c r="G464" i="1"/>
  <c r="F465" i="1"/>
  <c r="I473" i="1" s="1"/>
  <c r="G465" i="1"/>
  <c r="F466" i="1"/>
  <c r="I474" i="1" s="1"/>
  <c r="G466" i="1"/>
  <c r="F467" i="1"/>
  <c r="I475" i="1" s="1"/>
  <c r="G467" i="1"/>
  <c r="F468" i="1"/>
  <c r="I476" i="1" s="1"/>
  <c r="G468" i="1"/>
  <c r="F469" i="1"/>
  <c r="I477" i="1" s="1"/>
  <c r="G469" i="1"/>
  <c r="F470" i="1"/>
  <c r="I478" i="1" s="1"/>
  <c r="G470" i="1"/>
  <c r="F471" i="1"/>
  <c r="I479" i="1" s="1"/>
  <c r="G471" i="1"/>
  <c r="F472" i="1"/>
  <c r="I480" i="1" s="1"/>
  <c r="G472" i="1"/>
  <c r="F473" i="1"/>
  <c r="I481" i="1" s="1"/>
  <c r="G473" i="1"/>
  <c r="F474" i="1"/>
  <c r="I482" i="1" s="1"/>
  <c r="G474" i="1"/>
  <c r="F475" i="1"/>
  <c r="I483" i="1" s="1"/>
  <c r="G475" i="1"/>
  <c r="F476" i="1"/>
  <c r="I484" i="1" s="1"/>
  <c r="G476" i="1"/>
  <c r="F477" i="1"/>
  <c r="I485" i="1" s="1"/>
  <c r="G477" i="1"/>
  <c r="F478" i="1"/>
  <c r="I486" i="1" s="1"/>
  <c r="G478" i="1"/>
  <c r="F479" i="1"/>
  <c r="I487" i="1" s="1"/>
  <c r="G479" i="1"/>
  <c r="F480" i="1"/>
  <c r="I488" i="1" s="1"/>
  <c r="G480" i="1"/>
  <c r="F481" i="1"/>
  <c r="I489" i="1" s="1"/>
  <c r="G481" i="1"/>
  <c r="F482" i="1"/>
  <c r="I490" i="1" s="1"/>
  <c r="G482" i="1"/>
  <c r="F483" i="1"/>
  <c r="I491" i="1" s="1"/>
  <c r="G483" i="1"/>
  <c r="F484" i="1"/>
  <c r="I492" i="1" s="1"/>
  <c r="G484" i="1"/>
  <c r="F485" i="1"/>
  <c r="I493" i="1" s="1"/>
  <c r="G485" i="1"/>
  <c r="F486" i="1"/>
  <c r="I494" i="1" s="1"/>
  <c r="G486" i="1"/>
  <c r="F487" i="1"/>
  <c r="I495" i="1" s="1"/>
  <c r="G487" i="1"/>
  <c r="F488" i="1"/>
  <c r="I496" i="1" s="1"/>
  <c r="G488" i="1"/>
  <c r="F489" i="1"/>
  <c r="I497" i="1" s="1"/>
  <c r="G489" i="1"/>
  <c r="F490" i="1"/>
  <c r="I498" i="1" s="1"/>
  <c r="G490" i="1"/>
  <c r="F491" i="1"/>
  <c r="I499" i="1" s="1"/>
  <c r="G491" i="1"/>
  <c r="F492" i="1"/>
  <c r="I500" i="1" s="1"/>
  <c r="G492" i="1"/>
  <c r="F493" i="1"/>
  <c r="I501" i="1" s="1"/>
  <c r="G493" i="1"/>
  <c r="F494" i="1"/>
  <c r="I502" i="1" s="1"/>
  <c r="G494" i="1"/>
  <c r="F495" i="1"/>
  <c r="I503" i="1" s="1"/>
  <c r="G495" i="1"/>
  <c r="F496" i="1"/>
  <c r="I504" i="1" s="1"/>
  <c r="G496" i="1"/>
  <c r="F497" i="1"/>
  <c r="I505" i="1" s="1"/>
  <c r="G497" i="1"/>
  <c r="F498" i="1"/>
  <c r="I506" i="1" s="1"/>
  <c r="G498" i="1"/>
  <c r="F499" i="1"/>
  <c r="I507" i="1" s="1"/>
  <c r="G499" i="1"/>
  <c r="F500" i="1"/>
  <c r="I508" i="1" s="1"/>
  <c r="G500" i="1"/>
  <c r="F501" i="1"/>
  <c r="I509" i="1" s="1"/>
  <c r="G501" i="1"/>
  <c r="F502" i="1"/>
  <c r="I510" i="1" s="1"/>
  <c r="G502" i="1"/>
  <c r="F503" i="1"/>
  <c r="I511" i="1" s="1"/>
  <c r="G503" i="1"/>
  <c r="F504" i="1"/>
  <c r="I512" i="1" s="1"/>
  <c r="G504" i="1"/>
  <c r="F505" i="1"/>
  <c r="I513" i="1" s="1"/>
  <c r="G505" i="1"/>
  <c r="F506" i="1"/>
  <c r="I514" i="1" s="1"/>
  <c r="G506" i="1"/>
  <c r="F507" i="1"/>
  <c r="I515" i="1" s="1"/>
  <c r="G507" i="1"/>
  <c r="F508" i="1"/>
  <c r="I516" i="1" s="1"/>
  <c r="G508" i="1"/>
  <c r="F509" i="1"/>
  <c r="I517" i="1" s="1"/>
  <c r="G509" i="1"/>
  <c r="F510" i="1"/>
  <c r="I518" i="1" s="1"/>
  <c r="G510" i="1"/>
  <c r="F511" i="1"/>
  <c r="I519" i="1" s="1"/>
  <c r="G511" i="1"/>
  <c r="F512" i="1"/>
  <c r="I520" i="1" s="1"/>
  <c r="G512" i="1"/>
  <c r="F513" i="1"/>
  <c r="I521" i="1" s="1"/>
  <c r="G513" i="1"/>
  <c r="F514" i="1"/>
  <c r="I522" i="1" s="1"/>
  <c r="G514" i="1"/>
  <c r="F515" i="1"/>
  <c r="I523" i="1" s="1"/>
  <c r="G515" i="1"/>
  <c r="F516" i="1"/>
  <c r="I524" i="1" s="1"/>
  <c r="G516" i="1"/>
  <c r="F517" i="1"/>
  <c r="I525" i="1" s="1"/>
  <c r="G517" i="1"/>
  <c r="F518" i="1"/>
  <c r="I526" i="1" s="1"/>
  <c r="G518" i="1"/>
  <c r="F519" i="1"/>
  <c r="I527" i="1" s="1"/>
  <c r="G519" i="1"/>
  <c r="F520" i="1"/>
  <c r="I528" i="1" s="1"/>
  <c r="G520" i="1"/>
  <c r="F521" i="1"/>
  <c r="I529" i="1" s="1"/>
  <c r="G521" i="1"/>
  <c r="F522" i="1"/>
  <c r="I530" i="1" s="1"/>
  <c r="G522" i="1"/>
  <c r="F523" i="1"/>
  <c r="I531" i="1" s="1"/>
  <c r="G523" i="1"/>
  <c r="F524" i="1"/>
  <c r="I532" i="1" s="1"/>
  <c r="G524" i="1"/>
  <c r="F525" i="1"/>
  <c r="I533" i="1" s="1"/>
  <c r="G525" i="1"/>
  <c r="F526" i="1"/>
  <c r="I534" i="1" s="1"/>
  <c r="G526" i="1"/>
  <c r="F527" i="1"/>
  <c r="I535" i="1" s="1"/>
  <c r="G527" i="1"/>
  <c r="F528" i="1"/>
  <c r="I536" i="1" s="1"/>
  <c r="G528" i="1"/>
  <c r="F529" i="1"/>
  <c r="I537" i="1" s="1"/>
  <c r="G529" i="1"/>
  <c r="F530" i="1"/>
  <c r="I538" i="1" s="1"/>
  <c r="G530" i="1"/>
  <c r="F531" i="1"/>
  <c r="I539" i="1" s="1"/>
  <c r="G531" i="1"/>
  <c r="F532" i="1"/>
  <c r="I540" i="1" s="1"/>
  <c r="G532" i="1"/>
  <c r="F533" i="1"/>
  <c r="I541" i="1" s="1"/>
  <c r="G533" i="1"/>
  <c r="F534" i="1"/>
  <c r="I542" i="1" s="1"/>
  <c r="G534" i="1"/>
  <c r="F535" i="1"/>
  <c r="I543" i="1" s="1"/>
  <c r="G535" i="1"/>
  <c r="F536" i="1"/>
  <c r="I544" i="1" s="1"/>
  <c r="G536" i="1"/>
  <c r="F537" i="1"/>
  <c r="I545" i="1" s="1"/>
  <c r="G537" i="1"/>
  <c r="F538" i="1"/>
  <c r="I546" i="1" s="1"/>
  <c r="G538" i="1"/>
  <c r="F539" i="1"/>
  <c r="I547" i="1" s="1"/>
  <c r="G539" i="1"/>
  <c r="F540" i="1"/>
  <c r="I548" i="1" s="1"/>
  <c r="G540" i="1"/>
  <c r="F541" i="1"/>
  <c r="I549" i="1" s="1"/>
  <c r="G541" i="1"/>
  <c r="F542" i="1"/>
  <c r="I550" i="1" s="1"/>
  <c r="G542" i="1"/>
  <c r="F543" i="1"/>
  <c r="I551" i="1" s="1"/>
  <c r="G543" i="1"/>
  <c r="F544" i="1"/>
  <c r="I552" i="1" s="1"/>
  <c r="G544" i="1"/>
  <c r="F545" i="1"/>
  <c r="I553" i="1" s="1"/>
  <c r="G545" i="1"/>
  <c r="F546" i="1"/>
  <c r="I554" i="1" s="1"/>
  <c r="G546" i="1"/>
  <c r="F547" i="1"/>
  <c r="I555" i="1" s="1"/>
  <c r="G547" i="1"/>
  <c r="F548" i="1"/>
  <c r="I556" i="1" s="1"/>
  <c r="G548" i="1"/>
  <c r="F549" i="1"/>
  <c r="I557" i="1" s="1"/>
  <c r="G549" i="1"/>
  <c r="F550" i="1"/>
  <c r="I558" i="1" s="1"/>
  <c r="G550" i="1"/>
  <c r="F551" i="1"/>
  <c r="I559" i="1" s="1"/>
  <c r="G551" i="1"/>
  <c r="F552" i="1"/>
  <c r="I560" i="1" s="1"/>
  <c r="G552" i="1"/>
  <c r="F553" i="1"/>
  <c r="I561" i="1" s="1"/>
  <c r="G553" i="1"/>
  <c r="F554" i="1"/>
  <c r="I562" i="1" s="1"/>
  <c r="G554" i="1"/>
  <c r="F555" i="1"/>
  <c r="I563" i="1" s="1"/>
  <c r="G555" i="1"/>
  <c r="F556" i="1"/>
  <c r="I564" i="1" s="1"/>
  <c r="G556" i="1"/>
  <c r="F557" i="1"/>
  <c r="I565" i="1" s="1"/>
  <c r="G557" i="1"/>
  <c r="F558" i="1"/>
  <c r="I566" i="1" s="1"/>
  <c r="G558" i="1"/>
  <c r="F559" i="1"/>
  <c r="I567" i="1" s="1"/>
  <c r="G559" i="1"/>
  <c r="F560" i="1"/>
  <c r="I568" i="1" s="1"/>
  <c r="G560" i="1"/>
  <c r="F561" i="1"/>
  <c r="I569" i="1" s="1"/>
  <c r="G561" i="1"/>
  <c r="F562" i="1"/>
  <c r="I570" i="1" s="1"/>
  <c r="G562" i="1"/>
  <c r="F563" i="1"/>
  <c r="I571" i="1" s="1"/>
  <c r="G563" i="1"/>
  <c r="F564" i="1"/>
  <c r="I572" i="1" s="1"/>
  <c r="G564" i="1"/>
  <c r="F565" i="1"/>
  <c r="I573" i="1" s="1"/>
  <c r="G565" i="1"/>
  <c r="F566" i="1"/>
  <c r="I574" i="1" s="1"/>
  <c r="G566" i="1"/>
  <c r="F567" i="1"/>
  <c r="I575" i="1" s="1"/>
  <c r="G567" i="1"/>
  <c r="F568" i="1"/>
  <c r="I576" i="1" s="1"/>
  <c r="G568" i="1"/>
  <c r="F569" i="1"/>
  <c r="I577" i="1" s="1"/>
  <c r="G569" i="1"/>
  <c r="F570" i="1"/>
  <c r="I578" i="1" s="1"/>
  <c r="G570" i="1"/>
  <c r="F571" i="1"/>
  <c r="I579" i="1" s="1"/>
  <c r="G571" i="1"/>
  <c r="F572" i="1"/>
  <c r="I580" i="1" s="1"/>
  <c r="G572" i="1"/>
  <c r="F573" i="1"/>
  <c r="I581" i="1" s="1"/>
  <c r="G573" i="1"/>
  <c r="F574" i="1"/>
  <c r="I582" i="1" s="1"/>
  <c r="G574" i="1"/>
  <c r="F575" i="1"/>
  <c r="I583" i="1" s="1"/>
  <c r="G575" i="1"/>
  <c r="F576" i="1"/>
  <c r="I584" i="1" s="1"/>
  <c r="G576" i="1"/>
  <c r="F577" i="1"/>
  <c r="I585" i="1" s="1"/>
  <c r="G577" i="1"/>
  <c r="F578" i="1"/>
  <c r="I586" i="1" s="1"/>
  <c r="G578" i="1"/>
  <c r="F579" i="1"/>
  <c r="I587" i="1" s="1"/>
  <c r="G579" i="1"/>
  <c r="F580" i="1"/>
  <c r="I588" i="1" s="1"/>
  <c r="G580" i="1"/>
  <c r="F581" i="1"/>
  <c r="I589" i="1" s="1"/>
  <c r="G581" i="1"/>
  <c r="F582" i="1"/>
  <c r="I590" i="1" s="1"/>
  <c r="G582" i="1"/>
  <c r="F583" i="1"/>
  <c r="I591" i="1" s="1"/>
  <c r="G583" i="1"/>
  <c r="F584" i="1"/>
  <c r="I592" i="1" s="1"/>
  <c r="G584" i="1"/>
  <c r="F585" i="1"/>
  <c r="I593" i="1" s="1"/>
  <c r="G585" i="1"/>
  <c r="F586" i="1"/>
  <c r="I594" i="1" s="1"/>
  <c r="G586" i="1"/>
  <c r="F587" i="1"/>
  <c r="I595" i="1" s="1"/>
  <c r="G587" i="1"/>
  <c r="F588" i="1"/>
  <c r="I596" i="1" s="1"/>
  <c r="G588" i="1"/>
  <c r="F589" i="1"/>
  <c r="I597" i="1" s="1"/>
  <c r="G589" i="1"/>
  <c r="F590" i="1"/>
  <c r="I598" i="1" s="1"/>
  <c r="G590" i="1"/>
  <c r="F591" i="1"/>
  <c r="I599" i="1" s="1"/>
  <c r="G591" i="1"/>
  <c r="F592" i="1"/>
  <c r="I600" i="1" s="1"/>
  <c r="G592" i="1"/>
  <c r="F593" i="1"/>
  <c r="I601" i="1" s="1"/>
  <c r="G593" i="1"/>
  <c r="F594" i="1"/>
  <c r="I602" i="1" s="1"/>
  <c r="G594" i="1"/>
  <c r="F595" i="1"/>
  <c r="I603" i="1" s="1"/>
  <c r="G595" i="1"/>
  <c r="F596" i="1"/>
  <c r="I604" i="1" s="1"/>
  <c r="G596" i="1"/>
  <c r="F597" i="1"/>
  <c r="I605" i="1" s="1"/>
  <c r="G597" i="1"/>
  <c r="F598" i="1"/>
  <c r="I606" i="1" s="1"/>
  <c r="G598" i="1"/>
  <c r="F599" i="1"/>
  <c r="I607" i="1" s="1"/>
  <c r="G599" i="1"/>
  <c r="F600" i="1"/>
  <c r="I608" i="1" s="1"/>
  <c r="G600" i="1"/>
  <c r="F601" i="1"/>
  <c r="I609" i="1" s="1"/>
  <c r="G601" i="1"/>
  <c r="F602" i="1"/>
  <c r="I610" i="1" s="1"/>
  <c r="G602" i="1"/>
  <c r="F603" i="1"/>
  <c r="I611" i="1" s="1"/>
  <c r="G603" i="1"/>
  <c r="F604" i="1"/>
  <c r="I612" i="1" s="1"/>
  <c r="G604" i="1"/>
  <c r="F605" i="1"/>
  <c r="I613" i="1" s="1"/>
  <c r="G605" i="1"/>
  <c r="F606" i="1"/>
  <c r="I614" i="1" s="1"/>
  <c r="G606" i="1"/>
  <c r="F607" i="1"/>
  <c r="I615" i="1" s="1"/>
  <c r="G607" i="1"/>
  <c r="F608" i="1"/>
  <c r="I616" i="1" s="1"/>
  <c r="G608" i="1"/>
  <c r="F609" i="1"/>
  <c r="I617" i="1" s="1"/>
  <c r="G609" i="1"/>
  <c r="F610" i="1"/>
  <c r="I618" i="1" s="1"/>
  <c r="G610" i="1"/>
  <c r="F611" i="1"/>
  <c r="I619" i="1" s="1"/>
  <c r="G611" i="1"/>
  <c r="F612" i="1"/>
  <c r="I620" i="1" s="1"/>
  <c r="G612" i="1"/>
  <c r="F613" i="1"/>
  <c r="I621" i="1" s="1"/>
  <c r="G613" i="1"/>
  <c r="F614" i="1"/>
  <c r="I622" i="1" s="1"/>
  <c r="G614" i="1"/>
  <c r="F615" i="1"/>
  <c r="I623" i="1" s="1"/>
  <c r="G615" i="1"/>
  <c r="F616" i="1"/>
  <c r="I624" i="1" s="1"/>
  <c r="G616" i="1"/>
  <c r="F617" i="1"/>
  <c r="I625" i="1" s="1"/>
  <c r="G617" i="1"/>
  <c r="F618" i="1"/>
  <c r="I626" i="1" s="1"/>
  <c r="G618" i="1"/>
  <c r="F619" i="1"/>
  <c r="I627" i="1" s="1"/>
  <c r="G619" i="1"/>
  <c r="F620" i="1"/>
  <c r="I628" i="1" s="1"/>
  <c r="G620" i="1"/>
  <c r="F621" i="1"/>
  <c r="I629" i="1" s="1"/>
  <c r="G621" i="1"/>
  <c r="F622" i="1"/>
  <c r="I630" i="1" s="1"/>
  <c r="G622" i="1"/>
  <c r="F623" i="1"/>
  <c r="I631" i="1" s="1"/>
  <c r="G623" i="1"/>
  <c r="F624" i="1"/>
  <c r="I632" i="1" s="1"/>
  <c r="G624" i="1"/>
  <c r="F625" i="1"/>
  <c r="I633" i="1" s="1"/>
  <c r="G625" i="1"/>
  <c r="F626" i="1"/>
  <c r="I634" i="1" s="1"/>
  <c r="G626" i="1"/>
  <c r="F627" i="1"/>
  <c r="I635" i="1" s="1"/>
  <c r="G627" i="1"/>
  <c r="F628" i="1"/>
  <c r="I636" i="1" s="1"/>
  <c r="G628" i="1"/>
  <c r="F629" i="1"/>
  <c r="I637" i="1" s="1"/>
  <c r="G629" i="1"/>
  <c r="F630" i="1"/>
  <c r="I638" i="1" s="1"/>
  <c r="G630" i="1"/>
  <c r="F631" i="1"/>
  <c r="I639" i="1" s="1"/>
  <c r="G631" i="1"/>
  <c r="F632" i="1"/>
  <c r="I640" i="1" s="1"/>
  <c r="G632" i="1"/>
  <c r="F633" i="1"/>
  <c r="I641" i="1" s="1"/>
  <c r="G633" i="1"/>
  <c r="F634" i="1"/>
  <c r="I642" i="1" s="1"/>
  <c r="G634" i="1"/>
  <c r="F635" i="1"/>
  <c r="I643" i="1" s="1"/>
  <c r="G635" i="1"/>
  <c r="F636" i="1"/>
  <c r="I644" i="1" s="1"/>
  <c r="G636" i="1"/>
  <c r="F637" i="1"/>
  <c r="I645" i="1" s="1"/>
  <c r="G637" i="1"/>
  <c r="F638" i="1"/>
  <c r="I646" i="1" s="1"/>
  <c r="G638" i="1"/>
  <c r="F639" i="1"/>
  <c r="I647" i="1" s="1"/>
  <c r="G639" i="1"/>
  <c r="F640" i="1"/>
  <c r="I648" i="1" s="1"/>
  <c r="G640" i="1"/>
  <c r="F641" i="1"/>
  <c r="I649" i="1" s="1"/>
  <c r="G641" i="1"/>
  <c r="F642" i="1"/>
  <c r="I650" i="1" s="1"/>
  <c r="G642" i="1"/>
  <c r="F643" i="1"/>
  <c r="I651" i="1" s="1"/>
  <c r="G643" i="1"/>
  <c r="F644" i="1"/>
  <c r="I652" i="1" s="1"/>
  <c r="G644" i="1"/>
  <c r="F645" i="1"/>
  <c r="I653" i="1" s="1"/>
  <c r="G645" i="1"/>
  <c r="F646" i="1"/>
  <c r="I654" i="1" s="1"/>
  <c r="G646" i="1"/>
  <c r="F647" i="1"/>
  <c r="I655" i="1" s="1"/>
  <c r="G647" i="1"/>
  <c r="F648" i="1"/>
  <c r="I656" i="1" s="1"/>
  <c r="G648" i="1"/>
  <c r="F649" i="1"/>
  <c r="I657" i="1" s="1"/>
  <c r="G649" i="1"/>
  <c r="F650" i="1"/>
  <c r="I658" i="1" s="1"/>
  <c r="G650" i="1"/>
  <c r="F651" i="1"/>
  <c r="I659" i="1" s="1"/>
  <c r="G651" i="1"/>
  <c r="F652" i="1"/>
  <c r="I660" i="1" s="1"/>
  <c r="G652" i="1"/>
  <c r="F653" i="1"/>
  <c r="I661" i="1" s="1"/>
  <c r="G653" i="1"/>
  <c r="F654" i="1"/>
  <c r="I662" i="1" s="1"/>
  <c r="G654" i="1"/>
  <c r="F655" i="1"/>
  <c r="I663" i="1" s="1"/>
  <c r="G655" i="1"/>
  <c r="F656" i="1"/>
  <c r="I664" i="1" s="1"/>
  <c r="G656" i="1"/>
  <c r="F657" i="1"/>
  <c r="I665" i="1" s="1"/>
  <c r="G657" i="1"/>
  <c r="F658" i="1"/>
  <c r="I666" i="1" s="1"/>
  <c r="G658" i="1"/>
  <c r="F659" i="1"/>
  <c r="I667" i="1" s="1"/>
  <c r="G659" i="1"/>
  <c r="F660" i="1"/>
  <c r="I668" i="1" s="1"/>
  <c r="G660" i="1"/>
  <c r="F661" i="1"/>
  <c r="I669" i="1" s="1"/>
  <c r="G661" i="1"/>
  <c r="F662" i="1"/>
  <c r="I670" i="1" s="1"/>
  <c r="G662" i="1"/>
  <c r="F663" i="1"/>
  <c r="I671" i="1" s="1"/>
  <c r="G663" i="1"/>
  <c r="F664" i="1"/>
  <c r="I672" i="1" s="1"/>
  <c r="G664" i="1"/>
  <c r="F665" i="1"/>
  <c r="I673" i="1" s="1"/>
  <c r="G665" i="1"/>
  <c r="F666" i="1"/>
  <c r="I674" i="1" s="1"/>
  <c r="G666" i="1"/>
  <c r="F667" i="1"/>
  <c r="I675" i="1" s="1"/>
  <c r="G667" i="1"/>
  <c r="F668" i="1"/>
  <c r="I676" i="1" s="1"/>
  <c r="G668" i="1"/>
  <c r="F669" i="1"/>
  <c r="I677" i="1" s="1"/>
  <c r="G669" i="1"/>
  <c r="F670" i="1"/>
  <c r="I678" i="1" s="1"/>
  <c r="G670" i="1"/>
  <c r="F671" i="1"/>
  <c r="I679" i="1" s="1"/>
  <c r="G671" i="1"/>
  <c r="F672" i="1"/>
  <c r="I680" i="1" s="1"/>
  <c r="G672" i="1"/>
  <c r="F673" i="1"/>
  <c r="I681" i="1" s="1"/>
  <c r="G673" i="1"/>
  <c r="F674" i="1"/>
  <c r="I682" i="1" s="1"/>
  <c r="G674" i="1"/>
  <c r="F675" i="1"/>
  <c r="I683" i="1" s="1"/>
  <c r="G675" i="1"/>
  <c r="F676" i="1"/>
  <c r="I684" i="1" s="1"/>
  <c r="G676" i="1"/>
  <c r="F677" i="1"/>
  <c r="I685" i="1" s="1"/>
  <c r="G677" i="1"/>
  <c r="F678" i="1"/>
  <c r="I686" i="1" s="1"/>
  <c r="G678" i="1"/>
  <c r="F679" i="1"/>
  <c r="I687" i="1" s="1"/>
  <c r="G679" i="1"/>
  <c r="F680" i="1"/>
  <c r="I688" i="1" s="1"/>
  <c r="G680" i="1"/>
  <c r="F681" i="1"/>
  <c r="I689" i="1" s="1"/>
  <c r="G681" i="1"/>
  <c r="F682" i="1"/>
  <c r="I690" i="1" s="1"/>
  <c r="G682" i="1"/>
  <c r="F683" i="1"/>
  <c r="I691" i="1" s="1"/>
  <c r="G683" i="1"/>
  <c r="F684" i="1"/>
  <c r="I692" i="1" s="1"/>
  <c r="G684" i="1"/>
  <c r="F685" i="1"/>
  <c r="I693" i="1" s="1"/>
  <c r="G685" i="1"/>
  <c r="F686" i="1"/>
  <c r="I694" i="1" s="1"/>
  <c r="G686" i="1"/>
  <c r="F687" i="1"/>
  <c r="I695" i="1" s="1"/>
  <c r="G687" i="1"/>
  <c r="F688" i="1"/>
  <c r="I696" i="1" s="1"/>
  <c r="G688" i="1"/>
  <c r="F689" i="1"/>
  <c r="I697" i="1" s="1"/>
  <c r="G689" i="1"/>
  <c r="F690" i="1"/>
  <c r="I698" i="1" s="1"/>
  <c r="G690" i="1"/>
  <c r="F691" i="1"/>
  <c r="I699" i="1" s="1"/>
  <c r="G691" i="1"/>
  <c r="F692" i="1"/>
  <c r="I700" i="1" s="1"/>
  <c r="G692" i="1"/>
  <c r="F693" i="1"/>
  <c r="I701" i="1" s="1"/>
  <c r="G693" i="1"/>
  <c r="F694" i="1"/>
  <c r="I702" i="1" s="1"/>
  <c r="G694" i="1"/>
  <c r="F695" i="1"/>
  <c r="I703" i="1" s="1"/>
  <c r="G695" i="1"/>
  <c r="F696" i="1"/>
  <c r="I704" i="1" s="1"/>
  <c r="G696" i="1"/>
  <c r="F697" i="1"/>
  <c r="I705" i="1" s="1"/>
  <c r="G697" i="1"/>
  <c r="F698" i="1"/>
  <c r="I706" i="1" s="1"/>
  <c r="G698" i="1"/>
  <c r="F699" i="1"/>
  <c r="I707" i="1" s="1"/>
  <c r="G699" i="1"/>
  <c r="F700" i="1"/>
  <c r="I708" i="1" s="1"/>
  <c r="G700" i="1"/>
  <c r="F701" i="1"/>
  <c r="I709" i="1" s="1"/>
  <c r="G701" i="1"/>
  <c r="F702" i="1"/>
  <c r="I710" i="1" s="1"/>
  <c r="G702" i="1"/>
  <c r="F703" i="1"/>
  <c r="I711" i="1" s="1"/>
  <c r="G703" i="1"/>
  <c r="F704" i="1"/>
  <c r="I712" i="1" s="1"/>
  <c r="G704" i="1"/>
  <c r="F705" i="1"/>
  <c r="I713" i="1" s="1"/>
  <c r="G705" i="1"/>
  <c r="F706" i="1"/>
  <c r="I714" i="1" s="1"/>
  <c r="G706" i="1"/>
  <c r="F707" i="1"/>
  <c r="I715" i="1" s="1"/>
  <c r="G707" i="1"/>
  <c r="F708" i="1"/>
  <c r="I716" i="1" s="1"/>
  <c r="G708" i="1"/>
  <c r="F709" i="1"/>
  <c r="I717" i="1" s="1"/>
  <c r="G709" i="1"/>
  <c r="F710" i="1"/>
  <c r="I718" i="1" s="1"/>
  <c r="G710" i="1"/>
  <c r="F711" i="1"/>
  <c r="I719" i="1" s="1"/>
  <c r="G711" i="1"/>
  <c r="F712" i="1"/>
  <c r="I720" i="1" s="1"/>
  <c r="G712" i="1"/>
  <c r="F713" i="1"/>
  <c r="I721" i="1" s="1"/>
  <c r="G713" i="1"/>
  <c r="F714" i="1"/>
  <c r="I722" i="1" s="1"/>
  <c r="G714" i="1"/>
  <c r="F715" i="1"/>
  <c r="I723" i="1" s="1"/>
  <c r="G715" i="1"/>
  <c r="F716" i="1"/>
  <c r="I724" i="1" s="1"/>
  <c r="G716" i="1"/>
  <c r="F717" i="1"/>
  <c r="I725" i="1" s="1"/>
  <c r="G717" i="1"/>
  <c r="F718" i="1"/>
  <c r="I726" i="1" s="1"/>
  <c r="G718" i="1"/>
  <c r="F719" i="1"/>
  <c r="I727" i="1" s="1"/>
  <c r="G719" i="1"/>
  <c r="F720" i="1"/>
  <c r="I728" i="1" s="1"/>
  <c r="G720" i="1"/>
  <c r="F721" i="1"/>
  <c r="I729" i="1" s="1"/>
  <c r="G721" i="1"/>
  <c r="F722" i="1"/>
  <c r="I730" i="1" s="1"/>
  <c r="G722" i="1"/>
  <c r="F723" i="1"/>
  <c r="I731" i="1" s="1"/>
  <c r="G723" i="1"/>
  <c r="F724" i="1"/>
  <c r="I732" i="1" s="1"/>
  <c r="G724" i="1"/>
  <c r="F725" i="1"/>
  <c r="I733" i="1" s="1"/>
  <c r="G725" i="1"/>
  <c r="F726" i="1"/>
  <c r="I734" i="1" s="1"/>
  <c r="G726" i="1"/>
  <c r="F727" i="1"/>
  <c r="I735" i="1" s="1"/>
  <c r="G727" i="1"/>
  <c r="F728" i="1"/>
  <c r="I736" i="1" s="1"/>
  <c r="G728" i="1"/>
  <c r="F729" i="1"/>
  <c r="I737" i="1" s="1"/>
  <c r="G729" i="1"/>
  <c r="F730" i="1"/>
  <c r="I738" i="1" s="1"/>
  <c r="G730" i="1"/>
  <c r="F731" i="1"/>
  <c r="I739" i="1" s="1"/>
  <c r="G731" i="1"/>
  <c r="F732" i="1"/>
  <c r="I740" i="1" s="1"/>
  <c r="G732" i="1"/>
  <c r="F733" i="1"/>
  <c r="I741" i="1" s="1"/>
  <c r="G733" i="1"/>
  <c r="F734" i="1"/>
  <c r="I742" i="1" s="1"/>
  <c r="G734" i="1"/>
  <c r="F735" i="1"/>
  <c r="I743" i="1" s="1"/>
  <c r="G735" i="1"/>
  <c r="F736" i="1"/>
  <c r="I744" i="1" s="1"/>
  <c r="G736" i="1"/>
  <c r="F737" i="1"/>
  <c r="I745" i="1" s="1"/>
  <c r="G737" i="1"/>
  <c r="F738" i="1"/>
  <c r="I746" i="1" s="1"/>
  <c r="G738" i="1"/>
  <c r="F739" i="1"/>
  <c r="I747" i="1" s="1"/>
  <c r="G739" i="1"/>
  <c r="F740" i="1"/>
  <c r="I748" i="1" s="1"/>
  <c r="G740" i="1"/>
  <c r="F741" i="1"/>
  <c r="I749" i="1" s="1"/>
  <c r="G741" i="1"/>
  <c r="F742" i="1"/>
  <c r="I750" i="1" s="1"/>
  <c r="G742" i="1"/>
  <c r="F743" i="1"/>
  <c r="I751" i="1" s="1"/>
  <c r="G743" i="1"/>
  <c r="F744" i="1"/>
  <c r="I752" i="1" s="1"/>
  <c r="G744" i="1"/>
  <c r="F745" i="1"/>
  <c r="I753" i="1" s="1"/>
  <c r="G745" i="1"/>
  <c r="F746" i="1"/>
  <c r="I754" i="1" s="1"/>
  <c r="G746" i="1"/>
  <c r="F747" i="1"/>
  <c r="I755" i="1" s="1"/>
  <c r="G747" i="1"/>
  <c r="F748" i="1"/>
  <c r="I756" i="1" s="1"/>
  <c r="G748" i="1"/>
  <c r="F749" i="1"/>
  <c r="I757" i="1" s="1"/>
  <c r="G749" i="1"/>
  <c r="F750" i="1"/>
  <c r="I758" i="1" s="1"/>
  <c r="G750" i="1"/>
  <c r="F751" i="1"/>
  <c r="I759" i="1" s="1"/>
  <c r="G751" i="1"/>
  <c r="F752" i="1"/>
  <c r="I760" i="1" s="1"/>
  <c r="G752" i="1"/>
  <c r="F753" i="1"/>
  <c r="I761" i="1" s="1"/>
  <c r="G753" i="1"/>
  <c r="F754" i="1"/>
  <c r="I762" i="1" s="1"/>
  <c r="G754" i="1"/>
  <c r="F755" i="1"/>
  <c r="I763" i="1" s="1"/>
  <c r="G755" i="1"/>
  <c r="F756" i="1"/>
  <c r="I764" i="1" s="1"/>
  <c r="G756" i="1"/>
  <c r="F757" i="1"/>
  <c r="I765" i="1" s="1"/>
  <c r="G757" i="1"/>
  <c r="F758" i="1"/>
  <c r="I766" i="1" s="1"/>
  <c r="G758" i="1"/>
  <c r="F759" i="1"/>
  <c r="I767" i="1" s="1"/>
  <c r="G759" i="1"/>
  <c r="F760" i="1"/>
  <c r="I768" i="1" s="1"/>
  <c r="G760" i="1"/>
  <c r="F761" i="1"/>
  <c r="I769" i="1" s="1"/>
  <c r="G761" i="1"/>
  <c r="F762" i="1"/>
  <c r="I770" i="1" s="1"/>
  <c r="G762" i="1"/>
  <c r="F763" i="1"/>
  <c r="I771" i="1" s="1"/>
  <c r="G763" i="1"/>
  <c r="F764" i="1"/>
  <c r="I772" i="1" s="1"/>
  <c r="G764" i="1"/>
  <c r="F765" i="1"/>
  <c r="I773" i="1" s="1"/>
  <c r="G765" i="1"/>
  <c r="F766" i="1"/>
  <c r="I774" i="1" s="1"/>
  <c r="G766" i="1"/>
  <c r="F767" i="1"/>
  <c r="I775" i="1" s="1"/>
  <c r="G767" i="1"/>
  <c r="F768" i="1"/>
  <c r="I776" i="1" s="1"/>
  <c r="G768" i="1"/>
  <c r="F769" i="1"/>
  <c r="I777" i="1" s="1"/>
  <c r="G769" i="1"/>
  <c r="F770" i="1"/>
  <c r="I778" i="1" s="1"/>
  <c r="G770" i="1"/>
  <c r="F771" i="1"/>
  <c r="I779" i="1" s="1"/>
  <c r="G771" i="1"/>
  <c r="F772" i="1"/>
  <c r="I780" i="1" s="1"/>
  <c r="G772" i="1"/>
  <c r="F773" i="1"/>
  <c r="I781" i="1" s="1"/>
  <c r="G773" i="1"/>
  <c r="F774" i="1"/>
  <c r="I782" i="1" s="1"/>
  <c r="G774" i="1"/>
  <c r="F775" i="1"/>
  <c r="I783" i="1" s="1"/>
  <c r="G775" i="1"/>
  <c r="F776" i="1"/>
  <c r="I784" i="1" s="1"/>
  <c r="G776" i="1"/>
  <c r="F777" i="1"/>
  <c r="I785" i="1" s="1"/>
  <c r="G777" i="1"/>
  <c r="F778" i="1"/>
  <c r="I786" i="1" s="1"/>
  <c r="G778" i="1"/>
  <c r="F779" i="1"/>
  <c r="I787" i="1" s="1"/>
  <c r="G779" i="1"/>
  <c r="F780" i="1"/>
  <c r="I788" i="1" s="1"/>
  <c r="G780" i="1"/>
  <c r="F781" i="1"/>
  <c r="I789" i="1" s="1"/>
  <c r="G781" i="1"/>
  <c r="F782" i="1"/>
  <c r="I790" i="1" s="1"/>
  <c r="G782" i="1"/>
  <c r="F783" i="1"/>
  <c r="I791" i="1" s="1"/>
  <c r="G783" i="1"/>
  <c r="F784" i="1"/>
  <c r="I792" i="1" s="1"/>
  <c r="G784" i="1"/>
  <c r="F785" i="1"/>
  <c r="I793" i="1" s="1"/>
  <c r="G785" i="1"/>
  <c r="F786" i="1"/>
  <c r="I794" i="1" s="1"/>
  <c r="G786" i="1"/>
  <c r="F787" i="1"/>
  <c r="I795" i="1" s="1"/>
  <c r="G787" i="1"/>
  <c r="F788" i="1"/>
  <c r="I796" i="1" s="1"/>
  <c r="G788" i="1"/>
  <c r="F789" i="1"/>
  <c r="I797" i="1" s="1"/>
  <c r="G789" i="1"/>
  <c r="F790" i="1"/>
  <c r="I798" i="1" s="1"/>
  <c r="G790" i="1"/>
  <c r="F791" i="1"/>
  <c r="I799" i="1" s="1"/>
  <c r="G791" i="1"/>
  <c r="F792" i="1"/>
  <c r="I800" i="1" s="1"/>
  <c r="G792" i="1"/>
  <c r="F793" i="1"/>
  <c r="I801" i="1" s="1"/>
  <c r="G793" i="1"/>
  <c r="F794" i="1"/>
  <c r="I802" i="1" s="1"/>
  <c r="G794" i="1"/>
  <c r="F795" i="1"/>
  <c r="I803" i="1" s="1"/>
  <c r="G795" i="1"/>
  <c r="F796" i="1"/>
  <c r="I804" i="1" s="1"/>
  <c r="G796" i="1"/>
  <c r="F797" i="1"/>
  <c r="I805" i="1" s="1"/>
  <c r="G797" i="1"/>
  <c r="F798" i="1"/>
  <c r="I806" i="1" s="1"/>
  <c r="G798" i="1"/>
  <c r="F799" i="1"/>
  <c r="I807" i="1" s="1"/>
  <c r="G799" i="1"/>
  <c r="F800" i="1"/>
  <c r="I808" i="1" s="1"/>
  <c r="G800" i="1"/>
  <c r="F801" i="1"/>
  <c r="I809" i="1" s="1"/>
  <c r="G801" i="1"/>
  <c r="F802" i="1"/>
  <c r="I810" i="1" s="1"/>
  <c r="G802" i="1"/>
  <c r="F803" i="1"/>
  <c r="I811" i="1" s="1"/>
  <c r="G803" i="1"/>
  <c r="F804" i="1"/>
  <c r="I812" i="1" s="1"/>
  <c r="G804" i="1"/>
  <c r="F805" i="1"/>
  <c r="I813" i="1" s="1"/>
  <c r="G805" i="1"/>
  <c r="F806" i="1"/>
  <c r="I814" i="1" s="1"/>
  <c r="G806" i="1"/>
  <c r="F807" i="1"/>
  <c r="I815" i="1" s="1"/>
  <c r="G807" i="1"/>
  <c r="F808" i="1"/>
  <c r="I816" i="1" s="1"/>
  <c r="G808" i="1"/>
  <c r="F809" i="1"/>
  <c r="I817" i="1" s="1"/>
  <c r="G809" i="1"/>
  <c r="F810" i="1"/>
  <c r="I818" i="1" s="1"/>
  <c r="G810" i="1"/>
  <c r="F811" i="1"/>
  <c r="I819" i="1" s="1"/>
  <c r="G811" i="1"/>
  <c r="F812" i="1"/>
  <c r="I820" i="1" s="1"/>
  <c r="G812" i="1"/>
  <c r="F813" i="1"/>
  <c r="I821" i="1" s="1"/>
  <c r="G813" i="1"/>
  <c r="F814" i="1"/>
  <c r="I822" i="1" s="1"/>
  <c r="G814" i="1"/>
  <c r="F815" i="1"/>
  <c r="I823" i="1" s="1"/>
  <c r="G815" i="1"/>
  <c r="F816" i="1"/>
  <c r="I824" i="1" s="1"/>
  <c r="G816" i="1"/>
  <c r="F817" i="1"/>
  <c r="I825" i="1" s="1"/>
  <c r="G817" i="1"/>
  <c r="F818" i="1"/>
  <c r="I826" i="1" s="1"/>
  <c r="G818" i="1"/>
  <c r="F819" i="1"/>
  <c r="I827" i="1" s="1"/>
  <c r="G819" i="1"/>
  <c r="F820" i="1"/>
  <c r="I828" i="1" s="1"/>
  <c r="G820" i="1"/>
  <c r="F821" i="1"/>
  <c r="I829" i="1" s="1"/>
  <c r="G821" i="1"/>
  <c r="F822" i="1"/>
  <c r="I830" i="1" s="1"/>
  <c r="G822" i="1"/>
  <c r="F823" i="1"/>
  <c r="I831" i="1" s="1"/>
  <c r="G823" i="1"/>
  <c r="F824" i="1"/>
  <c r="I832" i="1" s="1"/>
  <c r="G824" i="1"/>
  <c r="F825" i="1"/>
  <c r="I833" i="1" s="1"/>
  <c r="G825" i="1"/>
  <c r="F826" i="1"/>
  <c r="I834" i="1" s="1"/>
  <c r="G826" i="1"/>
  <c r="F827" i="1"/>
  <c r="I835" i="1" s="1"/>
  <c r="G827" i="1"/>
  <c r="F828" i="1"/>
  <c r="I836" i="1" s="1"/>
  <c r="G828" i="1"/>
  <c r="F829" i="1"/>
  <c r="I837" i="1" s="1"/>
  <c r="G829" i="1"/>
  <c r="F830" i="1"/>
  <c r="I838" i="1" s="1"/>
  <c r="G830" i="1"/>
  <c r="F831" i="1"/>
  <c r="I839" i="1" s="1"/>
  <c r="G831" i="1"/>
  <c r="F832" i="1"/>
  <c r="I840" i="1" s="1"/>
  <c r="G832" i="1"/>
  <c r="F833" i="1"/>
  <c r="I841" i="1" s="1"/>
  <c r="G833" i="1"/>
  <c r="F834" i="1"/>
  <c r="I842" i="1" s="1"/>
  <c r="G834" i="1"/>
  <c r="F835" i="1"/>
  <c r="I843" i="1" s="1"/>
  <c r="G835" i="1"/>
  <c r="F836" i="1"/>
  <c r="I844" i="1" s="1"/>
  <c r="G836" i="1"/>
  <c r="F837" i="1"/>
  <c r="I845" i="1" s="1"/>
  <c r="G837" i="1"/>
  <c r="F838" i="1"/>
  <c r="I846" i="1" s="1"/>
  <c r="G838" i="1"/>
  <c r="F839" i="1"/>
  <c r="I847" i="1" s="1"/>
  <c r="G839" i="1"/>
  <c r="F840" i="1"/>
  <c r="I848" i="1" s="1"/>
  <c r="G840" i="1"/>
  <c r="F841" i="1"/>
  <c r="I849" i="1" s="1"/>
  <c r="G841" i="1"/>
  <c r="F842" i="1"/>
  <c r="I850" i="1" s="1"/>
  <c r="G842" i="1"/>
  <c r="F843" i="1"/>
  <c r="I851" i="1" s="1"/>
  <c r="G843" i="1"/>
  <c r="F844" i="1"/>
  <c r="I852" i="1" s="1"/>
  <c r="G844" i="1"/>
  <c r="F845" i="1"/>
  <c r="I853" i="1" s="1"/>
  <c r="G845" i="1"/>
  <c r="F846" i="1"/>
  <c r="I854" i="1" s="1"/>
  <c r="G846" i="1"/>
  <c r="F847" i="1"/>
  <c r="I855" i="1" s="1"/>
  <c r="G847" i="1"/>
  <c r="F848" i="1"/>
  <c r="I856" i="1" s="1"/>
  <c r="G848" i="1"/>
  <c r="F849" i="1"/>
  <c r="I857" i="1" s="1"/>
  <c r="G849" i="1"/>
  <c r="F850" i="1"/>
  <c r="I858" i="1" s="1"/>
  <c r="G850" i="1"/>
  <c r="F851" i="1"/>
  <c r="I859" i="1" s="1"/>
  <c r="G851" i="1"/>
  <c r="F852" i="1"/>
  <c r="I860" i="1" s="1"/>
  <c r="G852" i="1"/>
  <c r="F853" i="1"/>
  <c r="I861" i="1" s="1"/>
  <c r="G853" i="1"/>
  <c r="F854" i="1"/>
  <c r="I862" i="1" s="1"/>
  <c r="G854" i="1"/>
  <c r="F855" i="1"/>
  <c r="I863" i="1" s="1"/>
  <c r="G855" i="1"/>
  <c r="F856" i="1"/>
  <c r="I864" i="1" s="1"/>
  <c r="G856" i="1"/>
  <c r="F857" i="1"/>
  <c r="I865" i="1" s="1"/>
  <c r="G857" i="1"/>
  <c r="F858" i="1"/>
  <c r="I866" i="1" s="1"/>
  <c r="G858" i="1"/>
  <c r="F859" i="1"/>
  <c r="I867" i="1" s="1"/>
  <c r="G859" i="1"/>
  <c r="F860" i="1"/>
  <c r="I868" i="1" s="1"/>
  <c r="G860" i="1"/>
  <c r="F861" i="1"/>
  <c r="I869" i="1" s="1"/>
  <c r="G861" i="1"/>
  <c r="F862" i="1"/>
  <c r="I870" i="1" s="1"/>
  <c r="G862" i="1"/>
  <c r="F863" i="1"/>
  <c r="I871" i="1" s="1"/>
  <c r="G863" i="1"/>
  <c r="F864" i="1"/>
  <c r="I872" i="1" s="1"/>
  <c r="G864" i="1"/>
  <c r="F865" i="1"/>
  <c r="I873" i="1" s="1"/>
  <c r="G865" i="1"/>
  <c r="F866" i="1"/>
  <c r="I874" i="1" s="1"/>
  <c r="G866" i="1"/>
  <c r="F867" i="1"/>
  <c r="I875" i="1" s="1"/>
  <c r="G867" i="1"/>
  <c r="F868" i="1"/>
  <c r="I876" i="1" s="1"/>
  <c r="G868" i="1"/>
  <c r="F869" i="1"/>
  <c r="I877" i="1" s="1"/>
  <c r="G869" i="1"/>
  <c r="F870" i="1"/>
  <c r="I878" i="1" s="1"/>
  <c r="G870" i="1"/>
  <c r="F871" i="1"/>
  <c r="I879" i="1" s="1"/>
  <c r="G871" i="1"/>
  <c r="F872" i="1"/>
  <c r="I880" i="1" s="1"/>
  <c r="G872" i="1"/>
  <c r="F873" i="1"/>
  <c r="I881" i="1" s="1"/>
  <c r="G873" i="1"/>
  <c r="F874" i="1"/>
  <c r="I882" i="1" s="1"/>
  <c r="G874" i="1"/>
  <c r="F875" i="1"/>
  <c r="I883" i="1" s="1"/>
  <c r="G875" i="1"/>
  <c r="F876" i="1"/>
  <c r="I884" i="1" s="1"/>
  <c r="G876" i="1"/>
  <c r="F877" i="1"/>
  <c r="I885" i="1" s="1"/>
  <c r="G877" i="1"/>
  <c r="F878" i="1"/>
  <c r="I886" i="1" s="1"/>
  <c r="G878" i="1"/>
  <c r="F879" i="1"/>
  <c r="I887" i="1" s="1"/>
  <c r="G879" i="1"/>
  <c r="F880" i="1"/>
  <c r="I888" i="1" s="1"/>
  <c r="G880" i="1"/>
  <c r="F881" i="1"/>
  <c r="I889" i="1" s="1"/>
  <c r="G881" i="1"/>
  <c r="F882" i="1"/>
  <c r="I890" i="1" s="1"/>
  <c r="G882" i="1"/>
  <c r="F883" i="1"/>
  <c r="I891" i="1" s="1"/>
  <c r="G883" i="1"/>
  <c r="F884" i="1"/>
  <c r="I892" i="1" s="1"/>
  <c r="G884" i="1"/>
  <c r="F885" i="1"/>
  <c r="I893" i="1" s="1"/>
  <c r="G885" i="1"/>
  <c r="F886" i="1"/>
  <c r="I894" i="1" s="1"/>
  <c r="G886" i="1"/>
  <c r="F887" i="1"/>
  <c r="I895" i="1" s="1"/>
  <c r="G887" i="1"/>
  <c r="F888" i="1"/>
  <c r="I896" i="1" s="1"/>
  <c r="G888" i="1"/>
  <c r="F889" i="1"/>
  <c r="I897" i="1" s="1"/>
  <c r="G889" i="1"/>
  <c r="F890" i="1"/>
  <c r="I898" i="1" s="1"/>
  <c r="G890" i="1"/>
  <c r="F891" i="1"/>
  <c r="I899" i="1" s="1"/>
  <c r="G891" i="1"/>
  <c r="F892" i="1"/>
  <c r="I900" i="1" s="1"/>
  <c r="G892" i="1"/>
  <c r="F893" i="1"/>
  <c r="I901" i="1" s="1"/>
  <c r="G893" i="1"/>
  <c r="F894" i="1"/>
  <c r="I902" i="1" s="1"/>
  <c r="G894" i="1"/>
  <c r="F895" i="1"/>
  <c r="I903" i="1" s="1"/>
  <c r="G895" i="1"/>
  <c r="F896" i="1"/>
  <c r="I904" i="1" s="1"/>
  <c r="G896" i="1"/>
  <c r="F897" i="1"/>
  <c r="I905" i="1" s="1"/>
  <c r="G897" i="1"/>
  <c r="F898" i="1"/>
  <c r="I906" i="1" s="1"/>
  <c r="G898" i="1"/>
  <c r="F899" i="1"/>
  <c r="I907" i="1" s="1"/>
  <c r="G899" i="1"/>
  <c r="F900" i="1"/>
  <c r="I908" i="1" s="1"/>
  <c r="G900" i="1"/>
  <c r="F901" i="1"/>
  <c r="I909" i="1" s="1"/>
  <c r="G901" i="1"/>
  <c r="F902" i="1"/>
  <c r="I910" i="1" s="1"/>
  <c r="G902" i="1"/>
  <c r="F903" i="1"/>
  <c r="I911" i="1" s="1"/>
  <c r="G903" i="1"/>
  <c r="F904" i="1"/>
  <c r="I912" i="1" s="1"/>
  <c r="G904" i="1"/>
  <c r="F905" i="1"/>
  <c r="I913" i="1" s="1"/>
  <c r="G905" i="1"/>
  <c r="F906" i="1"/>
  <c r="I914" i="1" s="1"/>
  <c r="G906" i="1"/>
  <c r="F907" i="1"/>
  <c r="I915" i="1" s="1"/>
  <c r="G907" i="1"/>
  <c r="F908" i="1"/>
  <c r="I916" i="1" s="1"/>
  <c r="G908" i="1"/>
  <c r="F909" i="1"/>
  <c r="I917" i="1" s="1"/>
  <c r="G909" i="1"/>
  <c r="F910" i="1"/>
  <c r="I918" i="1" s="1"/>
  <c r="G910" i="1"/>
  <c r="F911" i="1"/>
  <c r="I919" i="1" s="1"/>
  <c r="G911" i="1"/>
  <c r="F912" i="1"/>
  <c r="I920" i="1" s="1"/>
  <c r="G912" i="1"/>
  <c r="F913" i="1"/>
  <c r="I921" i="1" s="1"/>
  <c r="G913" i="1"/>
  <c r="F914" i="1"/>
  <c r="I922" i="1" s="1"/>
  <c r="G914" i="1"/>
  <c r="F915" i="1"/>
  <c r="I923" i="1" s="1"/>
  <c r="G915" i="1"/>
  <c r="F916" i="1"/>
  <c r="I924" i="1" s="1"/>
  <c r="G916" i="1"/>
  <c r="F917" i="1"/>
  <c r="I925" i="1" s="1"/>
  <c r="G917" i="1"/>
  <c r="F918" i="1"/>
  <c r="I926" i="1" s="1"/>
  <c r="G918" i="1"/>
  <c r="F919" i="1"/>
  <c r="I927" i="1" s="1"/>
  <c r="G919" i="1"/>
  <c r="F920" i="1"/>
  <c r="I928" i="1" s="1"/>
  <c r="G920" i="1"/>
  <c r="F921" i="1"/>
  <c r="I929" i="1" s="1"/>
  <c r="G921" i="1"/>
  <c r="F922" i="1"/>
  <c r="I930" i="1" s="1"/>
  <c r="G922" i="1"/>
  <c r="F923" i="1"/>
  <c r="I931" i="1" s="1"/>
  <c r="G923" i="1"/>
  <c r="F924" i="1"/>
  <c r="I932" i="1" s="1"/>
  <c r="G924" i="1"/>
  <c r="F925" i="1"/>
  <c r="I933" i="1" s="1"/>
  <c r="G925" i="1"/>
  <c r="F926" i="1"/>
  <c r="I934" i="1" s="1"/>
  <c r="G926" i="1"/>
  <c r="F927" i="1"/>
  <c r="I935" i="1" s="1"/>
  <c r="G927" i="1"/>
  <c r="F928" i="1"/>
  <c r="I936" i="1" s="1"/>
  <c r="G928" i="1"/>
  <c r="F929" i="1"/>
  <c r="I937" i="1" s="1"/>
  <c r="G929" i="1"/>
  <c r="F930" i="1"/>
  <c r="I938" i="1" s="1"/>
  <c r="G930" i="1"/>
  <c r="F931" i="1"/>
  <c r="I939" i="1" s="1"/>
  <c r="G931" i="1"/>
  <c r="F932" i="1"/>
  <c r="I940" i="1" s="1"/>
  <c r="G932" i="1"/>
  <c r="F933" i="1"/>
  <c r="I941" i="1" s="1"/>
  <c r="G933" i="1"/>
  <c r="F934" i="1"/>
  <c r="I942" i="1" s="1"/>
  <c r="G934" i="1"/>
  <c r="F935" i="1"/>
  <c r="I943" i="1" s="1"/>
  <c r="G935" i="1"/>
  <c r="F936" i="1"/>
  <c r="I944" i="1" s="1"/>
  <c r="G936" i="1"/>
  <c r="F937" i="1"/>
  <c r="I945" i="1" s="1"/>
  <c r="G937" i="1"/>
  <c r="F938" i="1"/>
  <c r="I946" i="1" s="1"/>
  <c r="G938" i="1"/>
  <c r="F939" i="1"/>
  <c r="I947" i="1" s="1"/>
  <c r="G939" i="1"/>
  <c r="F940" i="1"/>
  <c r="I948" i="1" s="1"/>
  <c r="G940" i="1"/>
  <c r="F941" i="1"/>
  <c r="I949" i="1" s="1"/>
  <c r="G941" i="1"/>
  <c r="F942" i="1"/>
  <c r="I950" i="1" s="1"/>
  <c r="G942" i="1"/>
  <c r="F943" i="1"/>
  <c r="I951" i="1" s="1"/>
  <c r="G943" i="1"/>
  <c r="F944" i="1"/>
  <c r="I952" i="1" s="1"/>
  <c r="G944" i="1"/>
  <c r="F945" i="1"/>
  <c r="I953" i="1" s="1"/>
  <c r="G945" i="1"/>
  <c r="F946" i="1"/>
  <c r="I954" i="1" s="1"/>
  <c r="G946" i="1"/>
  <c r="F947" i="1"/>
  <c r="I955" i="1" s="1"/>
  <c r="G947" i="1"/>
  <c r="F948" i="1"/>
  <c r="I956" i="1" s="1"/>
  <c r="G948" i="1"/>
  <c r="F949" i="1"/>
  <c r="I957" i="1" s="1"/>
  <c r="G949" i="1"/>
  <c r="F950" i="1"/>
  <c r="I958" i="1" s="1"/>
  <c r="G950" i="1"/>
  <c r="F951" i="1"/>
  <c r="I959" i="1" s="1"/>
  <c r="G951" i="1"/>
  <c r="F952" i="1"/>
  <c r="I960" i="1" s="1"/>
  <c r="G952" i="1"/>
  <c r="F953" i="1"/>
  <c r="I961" i="1" s="1"/>
  <c r="G953" i="1"/>
  <c r="F954" i="1"/>
  <c r="I962" i="1" s="1"/>
  <c r="G954" i="1"/>
  <c r="F955" i="1"/>
  <c r="I963" i="1" s="1"/>
  <c r="G955" i="1"/>
  <c r="F956" i="1"/>
  <c r="I964" i="1" s="1"/>
  <c r="G956" i="1"/>
  <c r="F957" i="1"/>
  <c r="I965" i="1" s="1"/>
  <c r="G957" i="1"/>
  <c r="F958" i="1"/>
  <c r="I966" i="1" s="1"/>
  <c r="G958" i="1"/>
  <c r="F959" i="1"/>
  <c r="I967" i="1" s="1"/>
  <c r="G959" i="1"/>
  <c r="F960" i="1"/>
  <c r="I968" i="1" s="1"/>
  <c r="G960" i="1"/>
  <c r="F961" i="1"/>
  <c r="I969" i="1" s="1"/>
  <c r="G961" i="1"/>
  <c r="F962" i="1"/>
  <c r="I970" i="1" s="1"/>
  <c r="G962" i="1"/>
  <c r="F963" i="1"/>
  <c r="I971" i="1" s="1"/>
  <c r="G963" i="1"/>
  <c r="F964" i="1"/>
  <c r="I972" i="1" s="1"/>
  <c r="G964" i="1"/>
  <c r="F965" i="1"/>
  <c r="I973" i="1" s="1"/>
  <c r="G965" i="1"/>
  <c r="F966" i="1"/>
  <c r="I974" i="1" s="1"/>
  <c r="G966" i="1"/>
  <c r="F967" i="1"/>
  <c r="I975" i="1" s="1"/>
  <c r="G967" i="1"/>
  <c r="F968" i="1"/>
  <c r="I976" i="1" s="1"/>
  <c r="G968" i="1"/>
  <c r="F969" i="1"/>
  <c r="I977" i="1" s="1"/>
  <c r="G969" i="1"/>
  <c r="F970" i="1"/>
  <c r="I978" i="1" s="1"/>
  <c r="G970" i="1"/>
  <c r="F971" i="1"/>
  <c r="I979" i="1" s="1"/>
  <c r="G971" i="1"/>
  <c r="F972" i="1"/>
  <c r="I980" i="1" s="1"/>
  <c r="G972" i="1"/>
  <c r="F973" i="1"/>
  <c r="I981" i="1" s="1"/>
  <c r="G973" i="1"/>
  <c r="F974" i="1"/>
  <c r="I982" i="1" s="1"/>
  <c r="G974" i="1"/>
  <c r="F975" i="1"/>
  <c r="I983" i="1" s="1"/>
  <c r="G975" i="1"/>
  <c r="F976" i="1"/>
  <c r="I984" i="1" s="1"/>
  <c r="G976" i="1"/>
  <c r="F977" i="1"/>
  <c r="I985" i="1" s="1"/>
  <c r="G977" i="1"/>
  <c r="F978" i="1"/>
  <c r="I986" i="1" s="1"/>
  <c r="G978" i="1"/>
  <c r="F979" i="1"/>
  <c r="I987" i="1" s="1"/>
  <c r="G979" i="1"/>
  <c r="F980" i="1"/>
  <c r="I988" i="1" s="1"/>
  <c r="G980" i="1"/>
  <c r="F981" i="1"/>
  <c r="I989" i="1" s="1"/>
  <c r="G981" i="1"/>
  <c r="F982" i="1"/>
  <c r="I990" i="1" s="1"/>
  <c r="G982" i="1"/>
  <c r="F983" i="1"/>
  <c r="I991" i="1" s="1"/>
  <c r="G983" i="1"/>
  <c r="F984" i="1"/>
  <c r="I992" i="1" s="1"/>
  <c r="G984" i="1"/>
  <c r="F985" i="1"/>
  <c r="I993" i="1" s="1"/>
  <c r="G985" i="1"/>
  <c r="F986" i="1"/>
  <c r="I994" i="1" s="1"/>
  <c r="G986" i="1"/>
  <c r="F987" i="1"/>
  <c r="I995" i="1" s="1"/>
  <c r="G987" i="1"/>
  <c r="F988" i="1"/>
  <c r="I996" i="1" s="1"/>
  <c r="G988" i="1"/>
  <c r="F989" i="1"/>
  <c r="I997" i="1" s="1"/>
  <c r="G989" i="1"/>
  <c r="F990" i="1"/>
  <c r="I998" i="1" s="1"/>
  <c r="G990" i="1"/>
  <c r="F991" i="1"/>
  <c r="I999" i="1" s="1"/>
  <c r="G991" i="1"/>
  <c r="F992" i="1"/>
  <c r="I1000" i="1" s="1"/>
  <c r="G992" i="1"/>
  <c r="F993" i="1"/>
  <c r="I1001" i="1" s="1"/>
  <c r="G993" i="1"/>
  <c r="F994" i="1"/>
  <c r="I1002" i="1" s="1"/>
  <c r="G994" i="1"/>
  <c r="F995" i="1"/>
  <c r="I1003" i="1" s="1"/>
  <c r="G995" i="1"/>
  <c r="F996" i="1"/>
  <c r="I1004" i="1" s="1"/>
  <c r="G996" i="1"/>
  <c r="F997" i="1"/>
  <c r="I1005" i="1" s="1"/>
  <c r="G997" i="1"/>
  <c r="F998" i="1"/>
  <c r="I1006" i="1" s="1"/>
  <c r="G998" i="1"/>
  <c r="F999" i="1"/>
  <c r="I1007" i="1" s="1"/>
  <c r="G999" i="1"/>
  <c r="F1000" i="1"/>
  <c r="I1008" i="1" s="1"/>
  <c r="G1000" i="1"/>
  <c r="F1001" i="1"/>
  <c r="I1009" i="1" s="1"/>
  <c r="G1001" i="1"/>
  <c r="F1002" i="1"/>
  <c r="I1010" i="1" s="1"/>
  <c r="G1002" i="1"/>
  <c r="F1003" i="1"/>
  <c r="I1011" i="1" s="1"/>
  <c r="G1003" i="1"/>
  <c r="F1004" i="1"/>
  <c r="I1012" i="1" s="1"/>
  <c r="G1004" i="1"/>
  <c r="F1005" i="1"/>
  <c r="I1013" i="1" s="1"/>
  <c r="G1005" i="1"/>
  <c r="F1006" i="1"/>
  <c r="I1014" i="1" s="1"/>
  <c r="G1006" i="1"/>
  <c r="F1007" i="1"/>
  <c r="I1015" i="1" s="1"/>
  <c r="G1007" i="1"/>
  <c r="F1008" i="1"/>
  <c r="I1016" i="1" s="1"/>
  <c r="G1008" i="1"/>
  <c r="F1009" i="1"/>
  <c r="I1017" i="1" s="1"/>
  <c r="G1009" i="1"/>
  <c r="F1010" i="1"/>
  <c r="I1018" i="1" s="1"/>
  <c r="G1010" i="1"/>
  <c r="F1011" i="1"/>
  <c r="I1019" i="1" s="1"/>
  <c r="G1011" i="1"/>
  <c r="F1012" i="1"/>
  <c r="I1020" i="1" s="1"/>
  <c r="G1012" i="1"/>
  <c r="F1013" i="1"/>
  <c r="I1021" i="1" s="1"/>
  <c r="G1013" i="1"/>
  <c r="F1014" i="1"/>
  <c r="I1022" i="1" s="1"/>
  <c r="G1014" i="1"/>
  <c r="F1015" i="1"/>
  <c r="I1023" i="1" s="1"/>
  <c r="G1015" i="1"/>
  <c r="F1016" i="1"/>
  <c r="I1024" i="1" s="1"/>
  <c r="G1016" i="1"/>
  <c r="F1017" i="1"/>
  <c r="I1025" i="1" s="1"/>
  <c r="G1017" i="1"/>
  <c r="F1018" i="1"/>
  <c r="I1026" i="1" s="1"/>
  <c r="G1018" i="1"/>
  <c r="F1019" i="1"/>
  <c r="I1027" i="1" s="1"/>
  <c r="G1019" i="1"/>
  <c r="F1020" i="1"/>
  <c r="I1028" i="1" s="1"/>
  <c r="G1020" i="1"/>
  <c r="F1021" i="1"/>
  <c r="I1029" i="1" s="1"/>
  <c r="G1021" i="1"/>
  <c r="F1022" i="1"/>
  <c r="I1030" i="1" s="1"/>
  <c r="G1022" i="1"/>
  <c r="F1023" i="1"/>
  <c r="I1031" i="1" s="1"/>
  <c r="G1023" i="1"/>
  <c r="F1024" i="1"/>
  <c r="I1032" i="1" s="1"/>
  <c r="G1024" i="1"/>
  <c r="F1025" i="1"/>
  <c r="I1033" i="1" s="1"/>
  <c r="G1025" i="1"/>
  <c r="F1026" i="1"/>
  <c r="I1034" i="1" s="1"/>
  <c r="G1026" i="1"/>
  <c r="F1027" i="1"/>
  <c r="I1035" i="1" s="1"/>
  <c r="G1027" i="1"/>
  <c r="F1028" i="1"/>
  <c r="I1036" i="1" s="1"/>
  <c r="G1028" i="1"/>
  <c r="F1029" i="1"/>
  <c r="I1037" i="1" s="1"/>
  <c r="G1029" i="1"/>
  <c r="F1030" i="1"/>
  <c r="I1038" i="1" s="1"/>
  <c r="G1030" i="1"/>
  <c r="F1031" i="1"/>
  <c r="I1039" i="1" s="1"/>
  <c r="G1031" i="1"/>
  <c r="F1032" i="1"/>
  <c r="I1040" i="1" s="1"/>
  <c r="G1032" i="1"/>
  <c r="F1033" i="1"/>
  <c r="G1033" i="1"/>
  <c r="F1034" i="1"/>
  <c r="I1042" i="1" s="1"/>
  <c r="G1034" i="1"/>
  <c r="F1035" i="1"/>
  <c r="I1043" i="1" s="1"/>
  <c r="G1035" i="1"/>
  <c r="F1036" i="1"/>
  <c r="I1044" i="1" s="1"/>
  <c r="G1036" i="1"/>
  <c r="F1037" i="1"/>
  <c r="I1045" i="1" s="1"/>
  <c r="G1037" i="1"/>
  <c r="F1038" i="1"/>
  <c r="I1046" i="1" s="1"/>
  <c r="G1038" i="1"/>
  <c r="F1039" i="1"/>
  <c r="I1047" i="1" s="1"/>
  <c r="G1039" i="1"/>
  <c r="F1040" i="1"/>
  <c r="I1048" i="1" s="1"/>
  <c r="G1040" i="1"/>
  <c r="F1041" i="1"/>
  <c r="I1049" i="1" s="1"/>
  <c r="G1041" i="1"/>
  <c r="F1042" i="1"/>
  <c r="I1050" i="1" s="1"/>
  <c r="G1042" i="1"/>
  <c r="F1043" i="1"/>
  <c r="I1051" i="1" s="1"/>
  <c r="G1043" i="1"/>
  <c r="F1044" i="1"/>
  <c r="I1052" i="1" s="1"/>
  <c r="G1044" i="1"/>
  <c r="F1045" i="1"/>
  <c r="I1053" i="1" s="1"/>
  <c r="G1045" i="1"/>
  <c r="F1046" i="1"/>
  <c r="I1054" i="1" s="1"/>
  <c r="G1046" i="1"/>
  <c r="F1047" i="1"/>
  <c r="I1055" i="1" s="1"/>
  <c r="G1047" i="1"/>
  <c r="F1048" i="1"/>
  <c r="I1056" i="1" s="1"/>
  <c r="G1048" i="1"/>
  <c r="F1049" i="1"/>
  <c r="I1057" i="1" s="1"/>
  <c r="G1049" i="1"/>
  <c r="F1050" i="1"/>
  <c r="I1058" i="1" s="1"/>
  <c r="G1050" i="1"/>
  <c r="F1051" i="1"/>
  <c r="I1059" i="1" s="1"/>
  <c r="G1051" i="1"/>
  <c r="F1052" i="1"/>
  <c r="I1060" i="1" s="1"/>
  <c r="G1052" i="1"/>
  <c r="F1053" i="1"/>
  <c r="I1061" i="1" s="1"/>
  <c r="G1053" i="1"/>
  <c r="F1054" i="1"/>
  <c r="I1062" i="1" s="1"/>
  <c r="G1054" i="1"/>
  <c r="F1055" i="1"/>
  <c r="I1063" i="1" s="1"/>
  <c r="G1055" i="1"/>
  <c r="F1056" i="1"/>
  <c r="I1064" i="1" s="1"/>
  <c r="G1056" i="1"/>
  <c r="F1057" i="1"/>
  <c r="I1065" i="1" s="1"/>
  <c r="G1057" i="1"/>
  <c r="F1058" i="1"/>
  <c r="I1066" i="1" s="1"/>
  <c r="G1058" i="1"/>
  <c r="F1059" i="1"/>
  <c r="I1067" i="1" s="1"/>
  <c r="G1059" i="1"/>
  <c r="F1060" i="1"/>
  <c r="I1068" i="1" s="1"/>
  <c r="G1060" i="1"/>
  <c r="F1061" i="1"/>
  <c r="I1069" i="1" s="1"/>
  <c r="G1061" i="1"/>
  <c r="F1062" i="1"/>
  <c r="I1070" i="1" s="1"/>
  <c r="G1062" i="1"/>
  <c r="F1063" i="1"/>
  <c r="I1071" i="1" s="1"/>
  <c r="G1063" i="1"/>
  <c r="F1064" i="1"/>
  <c r="I1072" i="1" s="1"/>
  <c r="G1064" i="1"/>
  <c r="F1065" i="1"/>
  <c r="I1073" i="1" s="1"/>
  <c r="G1065" i="1"/>
  <c r="F1066" i="1"/>
  <c r="I1074" i="1" s="1"/>
  <c r="G1066" i="1"/>
  <c r="F1067" i="1"/>
  <c r="I1075" i="1" s="1"/>
  <c r="G1067" i="1"/>
  <c r="F1068" i="1"/>
  <c r="I1076" i="1" s="1"/>
  <c r="G1068" i="1"/>
  <c r="F1069" i="1"/>
  <c r="I1077" i="1" s="1"/>
  <c r="G1069" i="1"/>
  <c r="F1070" i="1"/>
  <c r="I1078" i="1" s="1"/>
  <c r="G1070" i="1"/>
  <c r="F1071" i="1"/>
  <c r="I1079" i="1" s="1"/>
  <c r="G1071" i="1"/>
  <c r="F1072" i="1"/>
  <c r="I1080" i="1" s="1"/>
  <c r="G1072" i="1"/>
  <c r="F1073" i="1"/>
  <c r="I1081" i="1" s="1"/>
  <c r="G1073" i="1"/>
  <c r="F1074" i="1"/>
  <c r="I1082" i="1" s="1"/>
  <c r="G1074" i="1"/>
  <c r="F1075" i="1"/>
  <c r="I1083" i="1" s="1"/>
  <c r="G1075" i="1"/>
  <c r="F1076" i="1"/>
  <c r="I1084" i="1" s="1"/>
  <c r="G1076" i="1"/>
  <c r="F1077" i="1"/>
  <c r="I1085" i="1" s="1"/>
  <c r="G1077" i="1"/>
  <c r="F1078" i="1"/>
  <c r="I1086" i="1" s="1"/>
  <c r="G1078" i="1"/>
  <c r="F1079" i="1"/>
  <c r="I1087" i="1" s="1"/>
  <c r="G1079" i="1"/>
  <c r="F1080" i="1"/>
  <c r="I1088" i="1" s="1"/>
  <c r="G1080" i="1"/>
  <c r="F1081" i="1"/>
  <c r="I1089" i="1" s="1"/>
  <c r="G1081" i="1"/>
  <c r="F1082" i="1"/>
  <c r="I1090" i="1" s="1"/>
  <c r="G1082" i="1"/>
  <c r="F1083" i="1"/>
  <c r="I1091" i="1" s="1"/>
  <c r="G1083" i="1"/>
  <c r="F1084" i="1"/>
  <c r="I1092" i="1" s="1"/>
  <c r="G1084" i="1"/>
  <c r="F1085" i="1"/>
  <c r="I1093" i="1" s="1"/>
  <c r="G1085" i="1"/>
  <c r="F1086" i="1"/>
  <c r="I1094" i="1" s="1"/>
  <c r="G1086" i="1"/>
  <c r="F1087" i="1"/>
  <c r="I1095" i="1" s="1"/>
  <c r="G1087" i="1"/>
  <c r="F1088" i="1"/>
  <c r="I1096" i="1" s="1"/>
  <c r="G1088" i="1"/>
  <c r="F1089" i="1"/>
  <c r="I1097" i="1" s="1"/>
  <c r="G1089" i="1"/>
  <c r="F1090" i="1"/>
  <c r="I1098" i="1" s="1"/>
  <c r="G1090" i="1"/>
  <c r="F1091" i="1"/>
  <c r="I1099" i="1" s="1"/>
  <c r="G1091" i="1"/>
  <c r="F1092" i="1"/>
  <c r="I1100" i="1" s="1"/>
  <c r="G1092" i="1"/>
  <c r="F1093" i="1"/>
  <c r="I1101" i="1" s="1"/>
  <c r="G1093" i="1"/>
  <c r="F1094" i="1"/>
  <c r="I1102" i="1" s="1"/>
  <c r="G1094" i="1"/>
  <c r="F1095" i="1"/>
  <c r="I1103" i="1" s="1"/>
  <c r="G1095" i="1"/>
  <c r="F1096" i="1"/>
  <c r="I1104" i="1" s="1"/>
  <c r="G1096" i="1"/>
  <c r="F1097" i="1"/>
  <c r="I1105" i="1" s="1"/>
  <c r="G1097" i="1"/>
  <c r="F1098" i="1"/>
  <c r="I1106" i="1" s="1"/>
  <c r="G1098" i="1"/>
  <c r="F1099" i="1"/>
  <c r="I1107" i="1" s="1"/>
  <c r="G1099" i="1"/>
  <c r="F1100" i="1"/>
  <c r="I1108" i="1" s="1"/>
  <c r="G1100" i="1"/>
  <c r="F1101" i="1"/>
  <c r="I1109" i="1" s="1"/>
  <c r="G1101" i="1"/>
  <c r="F1102" i="1"/>
  <c r="I1110" i="1" s="1"/>
  <c r="G1102" i="1"/>
  <c r="F1103" i="1"/>
  <c r="I1111" i="1" s="1"/>
  <c r="G1103" i="1"/>
  <c r="F1104" i="1"/>
  <c r="I1112" i="1" s="1"/>
  <c r="G1104" i="1"/>
  <c r="F1105" i="1"/>
  <c r="I1113" i="1" s="1"/>
  <c r="G1105" i="1"/>
  <c r="F1106" i="1"/>
  <c r="I1114" i="1" s="1"/>
  <c r="G1106" i="1"/>
  <c r="F1107" i="1"/>
  <c r="I1115" i="1" s="1"/>
  <c r="G1107" i="1"/>
  <c r="F1108" i="1"/>
  <c r="I1116" i="1" s="1"/>
  <c r="G1108" i="1"/>
  <c r="F1109" i="1"/>
  <c r="I1117" i="1" s="1"/>
  <c r="G1109" i="1"/>
  <c r="F1110" i="1"/>
  <c r="I1118" i="1" s="1"/>
  <c r="G1110" i="1"/>
  <c r="F1111" i="1"/>
  <c r="I1119" i="1" s="1"/>
  <c r="G1111" i="1"/>
  <c r="F1112" i="1"/>
  <c r="I1120" i="1" s="1"/>
  <c r="G1112" i="1"/>
  <c r="F1113" i="1"/>
  <c r="I1121" i="1" s="1"/>
  <c r="G1113" i="1"/>
  <c r="F1114" i="1"/>
  <c r="I1122" i="1" s="1"/>
  <c r="G1114" i="1"/>
  <c r="F1115" i="1"/>
  <c r="I1123" i="1" s="1"/>
  <c r="G1115" i="1"/>
  <c r="F1116" i="1"/>
  <c r="I1124" i="1" s="1"/>
  <c r="G1116" i="1"/>
  <c r="F1117" i="1"/>
  <c r="I1125" i="1" s="1"/>
  <c r="G1117" i="1"/>
  <c r="F1118" i="1"/>
  <c r="I1126" i="1" s="1"/>
  <c r="G1118" i="1"/>
  <c r="F1119" i="1"/>
  <c r="I1127" i="1" s="1"/>
  <c r="G1119" i="1"/>
  <c r="F1120" i="1"/>
  <c r="I1128" i="1" s="1"/>
  <c r="G1120" i="1"/>
  <c r="F1121" i="1"/>
  <c r="I1129" i="1" s="1"/>
  <c r="G1121" i="1"/>
  <c r="F1122" i="1"/>
  <c r="I1130" i="1" s="1"/>
  <c r="G1122" i="1"/>
  <c r="F1123" i="1"/>
  <c r="I1131" i="1" s="1"/>
  <c r="G1123" i="1"/>
  <c r="F1124" i="1"/>
  <c r="I1132" i="1" s="1"/>
  <c r="G1124" i="1"/>
  <c r="F1125" i="1"/>
  <c r="I1133" i="1" s="1"/>
  <c r="G1125" i="1"/>
  <c r="F1126" i="1"/>
  <c r="I1134" i="1" s="1"/>
  <c r="G1126" i="1"/>
  <c r="F1127" i="1"/>
  <c r="I1135" i="1" s="1"/>
  <c r="G1127" i="1"/>
  <c r="F1128" i="1"/>
  <c r="I1136" i="1" s="1"/>
  <c r="G1128" i="1"/>
  <c r="F1129" i="1"/>
  <c r="I1137" i="1" s="1"/>
  <c r="G1129" i="1"/>
  <c r="F1130" i="1"/>
  <c r="I1138" i="1" s="1"/>
  <c r="G1130" i="1"/>
  <c r="F1131" i="1"/>
  <c r="I1139" i="1" s="1"/>
  <c r="G1131" i="1"/>
  <c r="F1132" i="1"/>
  <c r="I1140" i="1" s="1"/>
  <c r="G1132" i="1"/>
  <c r="F1133" i="1"/>
  <c r="I1141" i="1" s="1"/>
  <c r="G1133" i="1"/>
  <c r="F1134" i="1"/>
  <c r="I1142" i="1" s="1"/>
  <c r="G1134" i="1"/>
  <c r="F1135" i="1"/>
  <c r="I1143" i="1" s="1"/>
  <c r="G1135" i="1"/>
  <c r="F1136" i="1"/>
  <c r="I1144" i="1" s="1"/>
  <c r="G1136" i="1"/>
  <c r="F1137" i="1"/>
  <c r="I1145" i="1" s="1"/>
  <c r="G1137" i="1"/>
  <c r="F1138" i="1"/>
  <c r="I1146" i="1" s="1"/>
  <c r="G1138" i="1"/>
  <c r="F1139" i="1"/>
  <c r="I1147" i="1" s="1"/>
  <c r="G1139" i="1"/>
  <c r="F1140" i="1"/>
  <c r="I1148" i="1" s="1"/>
  <c r="G1140" i="1"/>
  <c r="F1141" i="1"/>
  <c r="I1149" i="1" s="1"/>
  <c r="G1141" i="1"/>
  <c r="F1142" i="1"/>
  <c r="I1150" i="1" s="1"/>
  <c r="G1142" i="1"/>
  <c r="F1143" i="1"/>
  <c r="I1151" i="1" s="1"/>
  <c r="G1143" i="1"/>
  <c r="F1144" i="1"/>
  <c r="I1152" i="1" s="1"/>
  <c r="G1144" i="1"/>
  <c r="F1145" i="1"/>
  <c r="I1153" i="1" s="1"/>
  <c r="G1145" i="1"/>
  <c r="F1146" i="1"/>
  <c r="I1154" i="1" s="1"/>
  <c r="G1146" i="1"/>
  <c r="F1147" i="1"/>
  <c r="I1155" i="1" s="1"/>
  <c r="G1147" i="1"/>
  <c r="F1148" i="1"/>
  <c r="I1156" i="1" s="1"/>
  <c r="G1148" i="1"/>
  <c r="F1149" i="1"/>
  <c r="I1157" i="1" s="1"/>
  <c r="G1149" i="1"/>
  <c r="F1150" i="1"/>
  <c r="I1158" i="1" s="1"/>
  <c r="G1150" i="1"/>
  <c r="F1151" i="1"/>
  <c r="I1159" i="1" s="1"/>
  <c r="G1151" i="1"/>
  <c r="F1152" i="1"/>
  <c r="I1160" i="1" s="1"/>
  <c r="G1152" i="1"/>
  <c r="F1153" i="1"/>
  <c r="I1161" i="1" s="1"/>
  <c r="G1153" i="1"/>
  <c r="F1154" i="1"/>
  <c r="I1162" i="1" s="1"/>
  <c r="G1154" i="1"/>
  <c r="F1155" i="1"/>
  <c r="I1163" i="1" s="1"/>
  <c r="G1155" i="1"/>
  <c r="F1156" i="1"/>
  <c r="I1164" i="1" s="1"/>
  <c r="G1156" i="1"/>
  <c r="F1157" i="1"/>
  <c r="I1165" i="1" s="1"/>
  <c r="G1157" i="1"/>
  <c r="F1158" i="1"/>
  <c r="I1166" i="1" s="1"/>
  <c r="G1158" i="1"/>
  <c r="F1159" i="1"/>
  <c r="I1167" i="1" s="1"/>
  <c r="G1159" i="1"/>
  <c r="F1160" i="1"/>
  <c r="I1168" i="1" s="1"/>
  <c r="G1160" i="1"/>
  <c r="F1161" i="1"/>
  <c r="I1169" i="1" s="1"/>
  <c r="G1161" i="1"/>
  <c r="F1162" i="1"/>
  <c r="I1170" i="1" s="1"/>
  <c r="G1162" i="1"/>
  <c r="F1163" i="1"/>
  <c r="I1171" i="1" s="1"/>
  <c r="G1163" i="1"/>
  <c r="F1164" i="1"/>
  <c r="I1172" i="1" s="1"/>
  <c r="G1164" i="1"/>
  <c r="F1165" i="1"/>
  <c r="I1173" i="1" s="1"/>
  <c r="G1165" i="1"/>
  <c r="F1166" i="1"/>
  <c r="I1174" i="1" s="1"/>
  <c r="G1166" i="1"/>
  <c r="F1167" i="1"/>
  <c r="I1175" i="1" s="1"/>
  <c r="G1167" i="1"/>
  <c r="F1168" i="1"/>
  <c r="I1176" i="1" s="1"/>
  <c r="G1168" i="1"/>
  <c r="F1169" i="1"/>
  <c r="I1177" i="1" s="1"/>
  <c r="G1169" i="1"/>
  <c r="F1170" i="1"/>
  <c r="I1178" i="1" s="1"/>
  <c r="G1170" i="1"/>
  <c r="F1171" i="1"/>
  <c r="I1179" i="1" s="1"/>
  <c r="G1171" i="1"/>
  <c r="F1172" i="1"/>
  <c r="I1180" i="1" s="1"/>
  <c r="G1172" i="1"/>
  <c r="F1173" i="1"/>
  <c r="I1181" i="1" s="1"/>
  <c r="G1173" i="1"/>
  <c r="F1174" i="1"/>
  <c r="I1182" i="1" s="1"/>
  <c r="G1174" i="1"/>
  <c r="F1175" i="1"/>
  <c r="I1183" i="1" s="1"/>
  <c r="G1175" i="1"/>
  <c r="F1176" i="1"/>
  <c r="I1184" i="1" s="1"/>
  <c r="G1176" i="1"/>
  <c r="F1177" i="1"/>
  <c r="I1185" i="1" s="1"/>
  <c r="G1177" i="1"/>
  <c r="F1178" i="1"/>
  <c r="I1186" i="1" s="1"/>
  <c r="G1178" i="1"/>
  <c r="F1179" i="1"/>
  <c r="I1187" i="1" s="1"/>
  <c r="G1179" i="1"/>
  <c r="F1180" i="1"/>
  <c r="I1188" i="1" s="1"/>
  <c r="G1180" i="1"/>
  <c r="F1181" i="1"/>
  <c r="I1189" i="1" s="1"/>
  <c r="G1181" i="1"/>
  <c r="F1182" i="1"/>
  <c r="I1190" i="1" s="1"/>
  <c r="G1182" i="1"/>
  <c r="F1183" i="1"/>
  <c r="I1191" i="1" s="1"/>
  <c r="G1183" i="1"/>
  <c r="F1184" i="1"/>
  <c r="I1192" i="1" s="1"/>
  <c r="G1184" i="1"/>
  <c r="F1185" i="1"/>
  <c r="I1193" i="1" s="1"/>
  <c r="G1185" i="1"/>
  <c r="F1186" i="1"/>
  <c r="I1194" i="1" s="1"/>
  <c r="G1186" i="1"/>
  <c r="F1187" i="1"/>
  <c r="I1195" i="1" s="1"/>
  <c r="G1187" i="1"/>
  <c r="F1188" i="1"/>
  <c r="I1196" i="1" s="1"/>
  <c r="G1188" i="1"/>
  <c r="F1189" i="1"/>
  <c r="I1197" i="1" s="1"/>
  <c r="G1189" i="1"/>
  <c r="F1190" i="1"/>
  <c r="I1198" i="1" s="1"/>
  <c r="G1190" i="1"/>
  <c r="F1191" i="1"/>
  <c r="I1199" i="1" s="1"/>
  <c r="G1191" i="1"/>
  <c r="F1192" i="1"/>
  <c r="I1200" i="1" s="1"/>
  <c r="G1192" i="1"/>
  <c r="F1193" i="1"/>
  <c r="I1201" i="1" s="1"/>
  <c r="G1193" i="1"/>
  <c r="F1194" i="1"/>
  <c r="I1202" i="1" s="1"/>
  <c r="G1194" i="1"/>
  <c r="F1195" i="1"/>
  <c r="I1203" i="1" s="1"/>
  <c r="G1195" i="1"/>
  <c r="F1196" i="1"/>
  <c r="I1204" i="1" s="1"/>
  <c r="G1196" i="1"/>
  <c r="F1197" i="1"/>
  <c r="I1205" i="1" s="1"/>
  <c r="G1197" i="1"/>
  <c r="F1198" i="1"/>
  <c r="I1206" i="1" s="1"/>
  <c r="G1198" i="1"/>
  <c r="F1199" i="1"/>
  <c r="I1207" i="1" s="1"/>
  <c r="G1199" i="1"/>
  <c r="F1200" i="1"/>
  <c r="I1208" i="1" s="1"/>
  <c r="G1200" i="1"/>
  <c r="F1201" i="1"/>
  <c r="I1209" i="1" s="1"/>
  <c r="G1201" i="1"/>
  <c r="F1202" i="1"/>
  <c r="I1210" i="1" s="1"/>
  <c r="G1202" i="1"/>
  <c r="F1203" i="1"/>
  <c r="I1211" i="1" s="1"/>
  <c r="G1203" i="1"/>
  <c r="F1204" i="1"/>
  <c r="I1212" i="1" s="1"/>
  <c r="G1204" i="1"/>
  <c r="F1205" i="1"/>
  <c r="I1213" i="1" s="1"/>
  <c r="G1205" i="1"/>
  <c r="F1206" i="1"/>
  <c r="I1214" i="1" s="1"/>
  <c r="G1206" i="1"/>
  <c r="F1207" i="1"/>
  <c r="I1215" i="1" s="1"/>
  <c r="G1207" i="1"/>
  <c r="F1208" i="1"/>
  <c r="I1216" i="1" s="1"/>
  <c r="G1208" i="1"/>
  <c r="F1209" i="1"/>
  <c r="I1217" i="1" s="1"/>
  <c r="G1209" i="1"/>
  <c r="F1210" i="1"/>
  <c r="I1218" i="1" s="1"/>
  <c r="G1210" i="1"/>
  <c r="F1211" i="1"/>
  <c r="I1219" i="1" s="1"/>
  <c r="G1211" i="1"/>
  <c r="F1212" i="1"/>
  <c r="I1220" i="1" s="1"/>
  <c r="G1212" i="1"/>
  <c r="F1213" i="1"/>
  <c r="I1221" i="1" s="1"/>
  <c r="G1213" i="1"/>
  <c r="F1214" i="1"/>
  <c r="I1222" i="1" s="1"/>
  <c r="G1214" i="1"/>
  <c r="F1215" i="1"/>
  <c r="I1223" i="1" s="1"/>
  <c r="G1215" i="1"/>
  <c r="F1216" i="1"/>
  <c r="I1224" i="1" s="1"/>
  <c r="G1216" i="1"/>
  <c r="F1217" i="1"/>
  <c r="I1225" i="1" s="1"/>
  <c r="G1217" i="1"/>
  <c r="F1218" i="1"/>
  <c r="I1226" i="1" s="1"/>
  <c r="G1218" i="1"/>
  <c r="F1219" i="1"/>
  <c r="I1227" i="1" s="1"/>
  <c r="G1219" i="1"/>
  <c r="F1220" i="1"/>
  <c r="I1228" i="1" s="1"/>
  <c r="G1220" i="1"/>
  <c r="F1221" i="1"/>
  <c r="I1229" i="1" s="1"/>
  <c r="G1221" i="1"/>
  <c r="F1222" i="1"/>
  <c r="I1230" i="1" s="1"/>
  <c r="G1222" i="1"/>
  <c r="F1223" i="1"/>
  <c r="I1231" i="1" s="1"/>
  <c r="G1223" i="1"/>
  <c r="F1224" i="1"/>
  <c r="I1232" i="1" s="1"/>
  <c r="G1224" i="1"/>
  <c r="F1225" i="1"/>
  <c r="I1233" i="1" s="1"/>
  <c r="G1225" i="1"/>
  <c r="F1226" i="1"/>
  <c r="I1234" i="1" s="1"/>
  <c r="G1226" i="1"/>
  <c r="F1227" i="1"/>
  <c r="I1235" i="1" s="1"/>
  <c r="G1227" i="1"/>
  <c r="F1228" i="1"/>
  <c r="I1236" i="1" s="1"/>
  <c r="G1228" i="1"/>
  <c r="F1229" i="1"/>
  <c r="I1237" i="1" s="1"/>
  <c r="G1229" i="1"/>
  <c r="F1230" i="1"/>
  <c r="I1238" i="1" s="1"/>
  <c r="G1230" i="1"/>
  <c r="F1231" i="1"/>
  <c r="I1239" i="1" s="1"/>
  <c r="G1231" i="1"/>
  <c r="F1232" i="1"/>
  <c r="I1240" i="1" s="1"/>
  <c r="G1232" i="1"/>
  <c r="F1233" i="1"/>
  <c r="I1241" i="1" s="1"/>
  <c r="G1233" i="1"/>
  <c r="F1234" i="1"/>
  <c r="I1242" i="1" s="1"/>
  <c r="G1234" i="1"/>
  <c r="F1235" i="1"/>
  <c r="I1243" i="1" s="1"/>
  <c r="G1235" i="1"/>
  <c r="F1236" i="1"/>
  <c r="I1244" i="1" s="1"/>
  <c r="G1236" i="1"/>
  <c r="F1237" i="1"/>
  <c r="I1245" i="1" s="1"/>
  <c r="G1237" i="1"/>
  <c r="F1238" i="1"/>
  <c r="I1246" i="1" s="1"/>
  <c r="G1238" i="1"/>
  <c r="F1239" i="1"/>
  <c r="I1247" i="1" s="1"/>
  <c r="G1239" i="1"/>
  <c r="F1240" i="1"/>
  <c r="I1248" i="1" s="1"/>
  <c r="G1240" i="1"/>
  <c r="F1241" i="1"/>
  <c r="I1249" i="1" s="1"/>
  <c r="G1241" i="1"/>
  <c r="F1242" i="1"/>
  <c r="I1250" i="1" s="1"/>
  <c r="G1242" i="1"/>
  <c r="F1243" i="1"/>
  <c r="I1251" i="1" s="1"/>
  <c r="G1243" i="1"/>
  <c r="F1244" i="1"/>
  <c r="I1252" i="1" s="1"/>
  <c r="G1244" i="1"/>
  <c r="F1245" i="1"/>
  <c r="I1253" i="1" s="1"/>
  <c r="G1245" i="1"/>
  <c r="F1246" i="1"/>
  <c r="I1254" i="1" s="1"/>
  <c r="G1246" i="1"/>
  <c r="F1247" i="1"/>
  <c r="I1255" i="1" s="1"/>
  <c r="G1247" i="1"/>
  <c r="F1248" i="1"/>
  <c r="I1256" i="1" s="1"/>
  <c r="G1248" i="1"/>
  <c r="F1249" i="1"/>
  <c r="I1257" i="1" s="1"/>
  <c r="G1249" i="1"/>
  <c r="F1250" i="1"/>
  <c r="I1258" i="1" s="1"/>
  <c r="G1250" i="1"/>
  <c r="F1251" i="1"/>
  <c r="I1259" i="1" s="1"/>
  <c r="G1251" i="1"/>
  <c r="F1252" i="1"/>
  <c r="I1260" i="1" s="1"/>
  <c r="G1252" i="1"/>
  <c r="F1253" i="1"/>
  <c r="I1261" i="1" s="1"/>
  <c r="G1253" i="1"/>
  <c r="F1254" i="1"/>
  <c r="I1262" i="1" s="1"/>
  <c r="G1254" i="1"/>
  <c r="F1255" i="1"/>
  <c r="I1263" i="1" s="1"/>
  <c r="G1255" i="1"/>
  <c r="F1256" i="1"/>
  <c r="I1264" i="1" s="1"/>
  <c r="G1256" i="1"/>
  <c r="F1257" i="1"/>
  <c r="I1265" i="1" s="1"/>
  <c r="G1257" i="1"/>
  <c r="F1258" i="1"/>
  <c r="I1266" i="1" s="1"/>
  <c r="G1258" i="1"/>
  <c r="F1259" i="1"/>
  <c r="I1267" i="1" s="1"/>
  <c r="G1259" i="1"/>
  <c r="F1260" i="1"/>
  <c r="I1268" i="1" s="1"/>
  <c r="G1260" i="1"/>
  <c r="F1261" i="1"/>
  <c r="I1269" i="1" s="1"/>
  <c r="G1261" i="1"/>
  <c r="F1262" i="1"/>
  <c r="I1270" i="1" s="1"/>
  <c r="G1262" i="1"/>
  <c r="F1263" i="1"/>
  <c r="I1271" i="1" s="1"/>
  <c r="G1263" i="1"/>
  <c r="F1264" i="1"/>
  <c r="I1272" i="1" s="1"/>
  <c r="G1264" i="1"/>
  <c r="F1265" i="1"/>
  <c r="I1273" i="1" s="1"/>
  <c r="G1265" i="1"/>
  <c r="F1266" i="1"/>
  <c r="I1274" i="1" s="1"/>
  <c r="G1266" i="1"/>
  <c r="F1267" i="1"/>
  <c r="I1275" i="1" s="1"/>
  <c r="G1267" i="1"/>
  <c r="F1268" i="1"/>
  <c r="I1276" i="1" s="1"/>
  <c r="G1268" i="1"/>
  <c r="F1269" i="1"/>
  <c r="I1277" i="1" s="1"/>
  <c r="G1269" i="1"/>
  <c r="F1270" i="1"/>
  <c r="I1278" i="1" s="1"/>
  <c r="G1270" i="1"/>
  <c r="F1271" i="1"/>
  <c r="I1279" i="1" s="1"/>
  <c r="G1271" i="1"/>
  <c r="F1272" i="1"/>
  <c r="I1280" i="1" s="1"/>
  <c r="G1272" i="1"/>
  <c r="F1273" i="1"/>
  <c r="I1281" i="1" s="1"/>
  <c r="G1273" i="1"/>
  <c r="F1274" i="1"/>
  <c r="I1282" i="1" s="1"/>
  <c r="G1274" i="1"/>
  <c r="F1275" i="1"/>
  <c r="I1283" i="1" s="1"/>
  <c r="G1275" i="1"/>
  <c r="F1276" i="1"/>
  <c r="I1284" i="1" s="1"/>
  <c r="G1276" i="1"/>
  <c r="F1277" i="1"/>
  <c r="I1285" i="1" s="1"/>
  <c r="G1277" i="1"/>
  <c r="F1278" i="1"/>
  <c r="I1286" i="1" s="1"/>
  <c r="G1278" i="1"/>
  <c r="F1279" i="1"/>
  <c r="I1287" i="1" s="1"/>
  <c r="G1279" i="1"/>
  <c r="F1280" i="1"/>
  <c r="I1288" i="1" s="1"/>
  <c r="G1280" i="1"/>
  <c r="F1281" i="1"/>
  <c r="I1289" i="1" s="1"/>
  <c r="G1281" i="1"/>
  <c r="F1282" i="1"/>
  <c r="I1290" i="1" s="1"/>
  <c r="G1282" i="1"/>
  <c r="F1283" i="1"/>
  <c r="I1291" i="1" s="1"/>
  <c r="G1283" i="1"/>
  <c r="F1284" i="1"/>
  <c r="I1292" i="1" s="1"/>
  <c r="G1284" i="1"/>
  <c r="F1285" i="1"/>
  <c r="I1293" i="1" s="1"/>
  <c r="G1285" i="1"/>
  <c r="F1286" i="1"/>
  <c r="I1294" i="1" s="1"/>
  <c r="G1286" i="1"/>
  <c r="F1287" i="1"/>
  <c r="I1295" i="1" s="1"/>
  <c r="G1287" i="1"/>
  <c r="F1288" i="1"/>
  <c r="I1296" i="1" s="1"/>
  <c r="G1288" i="1"/>
  <c r="F1289" i="1"/>
  <c r="I1297" i="1" s="1"/>
  <c r="G1289" i="1"/>
  <c r="F1290" i="1"/>
  <c r="I1298" i="1" s="1"/>
  <c r="G1290" i="1"/>
  <c r="F1291" i="1"/>
  <c r="I1299" i="1" s="1"/>
  <c r="G1291" i="1"/>
  <c r="F1292" i="1"/>
  <c r="I1300" i="1" s="1"/>
  <c r="G1292" i="1"/>
  <c r="F1293" i="1"/>
  <c r="I1301" i="1" s="1"/>
  <c r="G1293" i="1"/>
  <c r="F1294" i="1"/>
  <c r="I1302" i="1" s="1"/>
  <c r="G1294" i="1"/>
  <c r="F1295" i="1"/>
  <c r="I1303" i="1" s="1"/>
  <c r="G1295" i="1"/>
  <c r="F1296" i="1"/>
  <c r="I1304" i="1" s="1"/>
  <c r="G1296" i="1"/>
  <c r="F1297" i="1"/>
  <c r="I1305" i="1" s="1"/>
  <c r="G1297" i="1"/>
  <c r="F1298" i="1"/>
  <c r="I1306" i="1" s="1"/>
  <c r="G1298" i="1"/>
  <c r="F1299" i="1"/>
  <c r="I1307" i="1" s="1"/>
  <c r="G1299" i="1"/>
  <c r="F1300" i="1"/>
  <c r="I1308" i="1" s="1"/>
  <c r="G1300" i="1"/>
  <c r="F1301" i="1"/>
  <c r="I1309" i="1" s="1"/>
  <c r="G1301" i="1"/>
  <c r="F1302" i="1"/>
  <c r="I1310" i="1" s="1"/>
  <c r="G1302" i="1"/>
  <c r="F1303" i="1"/>
  <c r="I1311" i="1" s="1"/>
  <c r="G1303" i="1"/>
  <c r="F1304" i="1"/>
  <c r="I1312" i="1" s="1"/>
  <c r="G1304" i="1"/>
  <c r="F1305" i="1"/>
  <c r="I1313" i="1" s="1"/>
  <c r="G1305" i="1"/>
  <c r="F1306" i="1"/>
  <c r="I1314" i="1" s="1"/>
  <c r="G1306" i="1"/>
  <c r="F1307" i="1"/>
  <c r="I1315" i="1" s="1"/>
  <c r="G1307" i="1"/>
  <c r="F1308" i="1"/>
  <c r="I1316" i="1" s="1"/>
  <c r="G1308" i="1"/>
  <c r="F1309" i="1"/>
  <c r="I1317" i="1" s="1"/>
  <c r="G1309" i="1"/>
  <c r="F1310" i="1"/>
  <c r="I1318" i="1" s="1"/>
  <c r="G1310" i="1"/>
  <c r="F1311" i="1"/>
  <c r="I1319" i="1" s="1"/>
  <c r="G1311" i="1"/>
  <c r="F1312" i="1"/>
  <c r="I1320" i="1" s="1"/>
  <c r="G1312" i="1"/>
  <c r="F1313" i="1"/>
  <c r="I1321" i="1" s="1"/>
  <c r="G1313" i="1"/>
  <c r="F1314" i="1"/>
  <c r="I1322" i="1" s="1"/>
  <c r="G1314" i="1"/>
  <c r="F1315" i="1"/>
  <c r="I1323" i="1" s="1"/>
  <c r="G1315" i="1"/>
  <c r="F1316" i="1"/>
  <c r="I1324" i="1" s="1"/>
  <c r="G1316" i="1"/>
  <c r="F1317" i="1"/>
  <c r="I1325" i="1" s="1"/>
  <c r="G1317" i="1"/>
  <c r="F1318" i="1"/>
  <c r="I1326" i="1" s="1"/>
  <c r="G1318" i="1"/>
  <c r="F1319" i="1"/>
  <c r="I1327" i="1" s="1"/>
  <c r="G1319" i="1"/>
  <c r="F1320" i="1"/>
  <c r="I1328" i="1" s="1"/>
  <c r="G1320" i="1"/>
  <c r="F1321" i="1"/>
  <c r="I1329" i="1" s="1"/>
  <c r="G1321" i="1"/>
  <c r="F1322" i="1"/>
  <c r="I1330" i="1" s="1"/>
  <c r="G1322" i="1"/>
  <c r="F1323" i="1"/>
  <c r="I1331" i="1" s="1"/>
  <c r="G1323" i="1"/>
  <c r="F1324" i="1"/>
  <c r="I1332" i="1" s="1"/>
  <c r="G1324" i="1"/>
  <c r="F1325" i="1"/>
  <c r="I1333" i="1" s="1"/>
  <c r="G1325" i="1"/>
  <c r="F1326" i="1"/>
  <c r="I1334" i="1" s="1"/>
  <c r="G1326" i="1"/>
  <c r="F1327" i="1"/>
  <c r="I1335" i="1" s="1"/>
  <c r="G1327" i="1"/>
  <c r="F1328" i="1"/>
  <c r="I1336" i="1" s="1"/>
  <c r="G1328" i="1"/>
  <c r="F1329" i="1"/>
  <c r="I1337" i="1" s="1"/>
  <c r="G1329" i="1"/>
  <c r="F1330" i="1"/>
  <c r="I1338" i="1" s="1"/>
  <c r="G1330" i="1"/>
  <c r="F1331" i="1"/>
  <c r="I1339" i="1" s="1"/>
  <c r="G1331" i="1"/>
  <c r="F1332" i="1"/>
  <c r="I1340" i="1" s="1"/>
  <c r="G1332" i="1"/>
  <c r="F1333" i="1"/>
  <c r="I1341" i="1" s="1"/>
  <c r="G1333" i="1"/>
  <c r="F1334" i="1"/>
  <c r="I1342" i="1" s="1"/>
  <c r="G1334" i="1"/>
  <c r="F1335" i="1"/>
  <c r="I1343" i="1" s="1"/>
  <c r="G1335" i="1"/>
  <c r="F1336" i="1"/>
  <c r="I1344" i="1" s="1"/>
  <c r="G1336" i="1"/>
  <c r="F1337" i="1"/>
  <c r="I1345" i="1" s="1"/>
  <c r="G1337" i="1"/>
  <c r="F1338" i="1"/>
  <c r="I1346" i="1" s="1"/>
  <c r="G1338" i="1"/>
  <c r="F1339" i="1"/>
  <c r="I1347" i="1" s="1"/>
  <c r="G1339" i="1"/>
  <c r="F1340" i="1"/>
  <c r="I1348" i="1" s="1"/>
  <c r="G1340" i="1"/>
  <c r="F1341" i="1"/>
  <c r="I1349" i="1" s="1"/>
  <c r="G1341" i="1"/>
  <c r="F1342" i="1"/>
  <c r="I1350" i="1" s="1"/>
  <c r="G1342" i="1"/>
  <c r="F1343" i="1"/>
  <c r="I1351" i="1" s="1"/>
  <c r="G1343" i="1"/>
  <c r="F1344" i="1"/>
  <c r="I1352" i="1" s="1"/>
  <c r="G1344" i="1"/>
  <c r="F1345" i="1"/>
  <c r="I1353" i="1" s="1"/>
  <c r="G1345" i="1"/>
  <c r="F1346" i="1"/>
  <c r="I1354" i="1" s="1"/>
  <c r="G1346" i="1"/>
  <c r="F1347" i="1"/>
  <c r="I1355" i="1" s="1"/>
  <c r="G1347" i="1"/>
  <c r="F1348" i="1"/>
  <c r="I1356" i="1" s="1"/>
  <c r="G1348" i="1"/>
  <c r="F1349" i="1"/>
  <c r="I1357" i="1" s="1"/>
  <c r="G1349" i="1"/>
  <c r="F1350" i="1"/>
  <c r="I1358" i="1" s="1"/>
  <c r="G1350" i="1"/>
  <c r="F1351" i="1"/>
  <c r="I1359" i="1" s="1"/>
  <c r="G1351" i="1"/>
  <c r="F1352" i="1"/>
  <c r="I1360" i="1" s="1"/>
  <c r="G1352" i="1"/>
  <c r="F1353" i="1"/>
  <c r="I1361" i="1" s="1"/>
  <c r="G1353" i="1"/>
  <c r="F1354" i="1"/>
  <c r="I1362" i="1" s="1"/>
  <c r="G1354" i="1"/>
  <c r="F1355" i="1"/>
  <c r="I1363" i="1" s="1"/>
  <c r="G1355" i="1"/>
  <c r="F1356" i="1"/>
  <c r="I1364" i="1" s="1"/>
  <c r="G1356" i="1"/>
  <c r="F1357" i="1"/>
  <c r="I1365" i="1" s="1"/>
  <c r="G1357" i="1"/>
  <c r="F1358" i="1"/>
  <c r="I1366" i="1" s="1"/>
  <c r="G1358" i="1"/>
  <c r="F1359" i="1"/>
  <c r="I1367" i="1" s="1"/>
  <c r="G1359" i="1"/>
  <c r="F1360" i="1"/>
  <c r="I1368" i="1" s="1"/>
  <c r="G1360" i="1"/>
  <c r="F1361" i="1"/>
  <c r="I1369" i="1" s="1"/>
  <c r="G1361" i="1"/>
  <c r="F1362" i="1"/>
  <c r="I1370" i="1" s="1"/>
  <c r="G1362" i="1"/>
  <c r="F1363" i="1"/>
  <c r="I1371" i="1" s="1"/>
  <c r="G1363" i="1"/>
  <c r="F1364" i="1"/>
  <c r="I1372" i="1" s="1"/>
  <c r="G1364" i="1"/>
  <c r="F1365" i="1"/>
  <c r="I1373" i="1" s="1"/>
  <c r="G1365" i="1"/>
  <c r="F1366" i="1"/>
  <c r="I1374" i="1" s="1"/>
  <c r="G1366" i="1"/>
  <c r="F1367" i="1"/>
  <c r="I1375" i="1" s="1"/>
  <c r="G1367" i="1"/>
  <c r="F1368" i="1"/>
  <c r="I1376" i="1" s="1"/>
  <c r="G1368" i="1"/>
  <c r="F1369" i="1"/>
  <c r="I1377" i="1" s="1"/>
  <c r="G1369" i="1"/>
  <c r="F1370" i="1"/>
  <c r="I1378" i="1" s="1"/>
  <c r="G1370" i="1"/>
  <c r="F1371" i="1"/>
  <c r="I1379" i="1" s="1"/>
  <c r="G1371" i="1"/>
  <c r="F1372" i="1"/>
  <c r="I1380" i="1" s="1"/>
  <c r="G1372" i="1"/>
  <c r="F1373" i="1"/>
  <c r="I1381" i="1" s="1"/>
  <c r="G1373" i="1"/>
  <c r="F1374" i="1"/>
  <c r="I1382" i="1" s="1"/>
  <c r="G1374" i="1"/>
  <c r="F1375" i="1"/>
  <c r="I1383" i="1" s="1"/>
  <c r="G1375" i="1"/>
  <c r="F1376" i="1"/>
  <c r="I1384" i="1" s="1"/>
  <c r="G1376" i="1"/>
  <c r="F1377" i="1"/>
  <c r="I1385" i="1" s="1"/>
  <c r="G1377" i="1"/>
  <c r="F1378" i="1"/>
  <c r="I1386" i="1" s="1"/>
  <c r="G1378" i="1"/>
  <c r="F1379" i="1"/>
  <c r="I1387" i="1" s="1"/>
  <c r="G1379" i="1"/>
  <c r="F1380" i="1"/>
  <c r="I1388" i="1" s="1"/>
  <c r="G1380" i="1"/>
  <c r="F1381" i="1"/>
  <c r="I1389" i="1" s="1"/>
  <c r="G1381" i="1"/>
  <c r="F1382" i="1"/>
  <c r="I1390" i="1" s="1"/>
  <c r="G1382" i="1"/>
  <c r="F1383" i="1"/>
  <c r="I1391" i="1" s="1"/>
  <c r="G1383" i="1"/>
  <c r="F1384" i="1"/>
  <c r="I1392" i="1" s="1"/>
  <c r="G1384" i="1"/>
  <c r="F1385" i="1"/>
  <c r="I1393" i="1" s="1"/>
  <c r="G1385" i="1"/>
  <c r="F1386" i="1"/>
  <c r="I1394" i="1" s="1"/>
  <c r="G1386" i="1"/>
  <c r="F1387" i="1"/>
  <c r="I1395" i="1" s="1"/>
  <c r="G1387" i="1"/>
  <c r="F1388" i="1"/>
  <c r="I1396" i="1" s="1"/>
  <c r="G1388" i="1"/>
  <c r="F1389" i="1"/>
  <c r="I1397" i="1" s="1"/>
  <c r="G1389" i="1"/>
  <c r="F1390" i="1"/>
  <c r="I1398" i="1" s="1"/>
  <c r="G1390" i="1"/>
  <c r="F1391" i="1"/>
  <c r="I1399" i="1" s="1"/>
  <c r="G1391" i="1"/>
  <c r="F1392" i="1"/>
  <c r="I1400" i="1" s="1"/>
  <c r="G1392" i="1"/>
  <c r="F1393" i="1"/>
  <c r="I1401" i="1" s="1"/>
  <c r="G1393" i="1"/>
  <c r="F1394" i="1"/>
  <c r="I1402" i="1" s="1"/>
  <c r="G1394" i="1"/>
  <c r="F1395" i="1"/>
  <c r="I1403" i="1" s="1"/>
  <c r="G1395" i="1"/>
  <c r="F1396" i="1"/>
  <c r="I1404" i="1" s="1"/>
  <c r="G1396" i="1"/>
  <c r="F1397" i="1"/>
  <c r="I1405" i="1" s="1"/>
  <c r="G1397" i="1"/>
  <c r="F1398" i="1"/>
  <c r="I1406" i="1" s="1"/>
  <c r="G1398" i="1"/>
  <c r="F1399" i="1"/>
  <c r="I1407" i="1" s="1"/>
  <c r="G1399" i="1"/>
  <c r="F1400" i="1"/>
  <c r="I1408" i="1" s="1"/>
  <c r="G1400" i="1"/>
  <c r="F1401" i="1"/>
  <c r="I1409" i="1" s="1"/>
  <c r="G1401" i="1"/>
  <c r="F1402" i="1"/>
  <c r="I1410" i="1" s="1"/>
  <c r="G1402" i="1"/>
  <c r="F1403" i="1"/>
  <c r="I1411" i="1" s="1"/>
  <c r="G1403" i="1"/>
  <c r="F1404" i="1"/>
  <c r="I1412" i="1" s="1"/>
  <c r="G1404" i="1"/>
  <c r="F1405" i="1"/>
  <c r="I1413" i="1" s="1"/>
  <c r="G1405" i="1"/>
  <c r="F1406" i="1"/>
  <c r="I1414" i="1" s="1"/>
  <c r="G1406" i="1"/>
  <c r="F1407" i="1"/>
  <c r="I1415" i="1" s="1"/>
  <c r="G1407" i="1"/>
  <c r="F1408" i="1"/>
  <c r="I1416" i="1" s="1"/>
  <c r="G1408" i="1"/>
  <c r="F1409" i="1"/>
  <c r="I1417" i="1" s="1"/>
  <c r="G1409" i="1"/>
  <c r="F1410" i="1"/>
  <c r="I1418" i="1" s="1"/>
  <c r="G1410" i="1"/>
  <c r="F1411" i="1"/>
  <c r="I1419" i="1" s="1"/>
  <c r="G1411" i="1"/>
  <c r="F1412" i="1"/>
  <c r="I1420" i="1" s="1"/>
  <c r="G1412" i="1"/>
  <c r="F1413" i="1"/>
  <c r="I1421" i="1" s="1"/>
  <c r="G1413" i="1"/>
  <c r="F1414" i="1"/>
  <c r="I1422" i="1" s="1"/>
  <c r="G1414" i="1"/>
  <c r="F1415" i="1"/>
  <c r="I1423" i="1" s="1"/>
  <c r="G1415" i="1"/>
  <c r="F1416" i="1"/>
  <c r="I1424" i="1" s="1"/>
  <c r="G1416" i="1"/>
  <c r="F1417" i="1"/>
  <c r="I1425" i="1" s="1"/>
  <c r="G1417" i="1"/>
  <c r="F1418" i="1"/>
  <c r="I1426" i="1" s="1"/>
  <c r="G1418" i="1"/>
  <c r="F1419" i="1"/>
  <c r="I1427" i="1" s="1"/>
  <c r="G1419" i="1"/>
  <c r="F1420" i="1"/>
  <c r="I1428" i="1" s="1"/>
  <c r="G1420" i="1"/>
  <c r="F1421" i="1"/>
  <c r="I1429" i="1" s="1"/>
  <c r="G1421" i="1"/>
  <c r="F1422" i="1"/>
  <c r="I1430" i="1" s="1"/>
  <c r="G1422" i="1"/>
  <c r="F1423" i="1"/>
  <c r="I1431" i="1" s="1"/>
  <c r="G1423" i="1"/>
  <c r="F1424" i="1"/>
  <c r="I1432" i="1" s="1"/>
  <c r="G1424" i="1"/>
  <c r="F1425" i="1"/>
  <c r="I1433" i="1" s="1"/>
  <c r="G1425" i="1"/>
  <c r="F1426" i="1"/>
  <c r="I1434" i="1" s="1"/>
  <c r="G1426" i="1"/>
  <c r="F1427" i="1"/>
  <c r="I1435" i="1" s="1"/>
  <c r="G1427" i="1"/>
  <c r="F1428" i="1"/>
  <c r="I1436" i="1" s="1"/>
  <c r="G1428" i="1"/>
  <c r="F1429" i="1"/>
  <c r="I1437" i="1" s="1"/>
  <c r="G1429" i="1"/>
  <c r="F1430" i="1"/>
  <c r="I1438" i="1" s="1"/>
  <c r="G1430" i="1"/>
  <c r="F1431" i="1"/>
  <c r="I1439" i="1" s="1"/>
  <c r="G1431" i="1"/>
  <c r="F1432" i="1"/>
  <c r="I1440" i="1" s="1"/>
  <c r="G1432" i="1"/>
  <c r="F1433" i="1"/>
  <c r="I1441" i="1" s="1"/>
  <c r="G1433" i="1"/>
  <c r="F1434" i="1"/>
  <c r="I1442" i="1" s="1"/>
  <c r="G1434" i="1"/>
  <c r="F1435" i="1"/>
  <c r="I1443" i="1" s="1"/>
  <c r="G1435" i="1"/>
  <c r="F1436" i="1"/>
  <c r="I1444" i="1" s="1"/>
  <c r="G1436" i="1"/>
  <c r="F1437" i="1"/>
  <c r="I1445" i="1" s="1"/>
  <c r="G1437" i="1"/>
  <c r="F1438" i="1"/>
  <c r="I1446" i="1" s="1"/>
  <c r="G1438" i="1"/>
  <c r="F1439" i="1"/>
  <c r="I1447" i="1" s="1"/>
  <c r="G1439" i="1"/>
  <c r="F1440" i="1"/>
  <c r="I1448" i="1" s="1"/>
  <c r="G1440" i="1"/>
  <c r="F1441" i="1"/>
  <c r="I1449" i="1" s="1"/>
  <c r="G1441" i="1"/>
  <c r="F1442" i="1"/>
  <c r="I1450" i="1" s="1"/>
  <c r="G1442" i="1"/>
  <c r="F1443" i="1"/>
  <c r="I1451" i="1" s="1"/>
  <c r="G1443" i="1"/>
  <c r="F1444" i="1"/>
  <c r="I1452" i="1" s="1"/>
  <c r="G1444" i="1"/>
  <c r="F1445" i="1"/>
  <c r="I1453" i="1" s="1"/>
  <c r="G1445" i="1"/>
  <c r="F1446" i="1"/>
  <c r="I1454" i="1" s="1"/>
  <c r="G1446" i="1"/>
  <c r="F1447" i="1"/>
  <c r="I1455" i="1" s="1"/>
  <c r="G1447" i="1"/>
  <c r="F1448" i="1"/>
  <c r="I1456" i="1" s="1"/>
  <c r="G1448" i="1"/>
  <c r="F1449" i="1"/>
  <c r="I1457" i="1" s="1"/>
  <c r="G1449" i="1"/>
  <c r="F1450" i="1"/>
  <c r="I1458" i="1" s="1"/>
  <c r="G1450" i="1"/>
  <c r="F1451" i="1"/>
  <c r="I1459" i="1" s="1"/>
  <c r="G1451" i="1"/>
  <c r="F1452" i="1"/>
  <c r="I1460" i="1" s="1"/>
  <c r="G1452" i="1"/>
  <c r="F1453" i="1"/>
  <c r="I1461" i="1" s="1"/>
  <c r="G1453" i="1"/>
  <c r="F1454" i="1"/>
  <c r="I1462" i="1" s="1"/>
  <c r="G1454" i="1"/>
  <c r="F1455" i="1"/>
  <c r="I1463" i="1" s="1"/>
  <c r="G1455" i="1"/>
  <c r="F1456" i="1"/>
  <c r="I1464" i="1" s="1"/>
  <c r="G1456" i="1"/>
  <c r="F1457" i="1"/>
  <c r="I1465" i="1" s="1"/>
  <c r="G1457" i="1"/>
  <c r="F1458" i="1"/>
  <c r="I1466" i="1" s="1"/>
  <c r="G1458" i="1"/>
  <c r="F1459" i="1"/>
  <c r="I1467" i="1" s="1"/>
  <c r="G1459" i="1"/>
  <c r="F1460" i="1"/>
  <c r="I1468" i="1" s="1"/>
  <c r="G1460" i="1"/>
  <c r="F1461" i="1"/>
  <c r="I1469" i="1" s="1"/>
  <c r="G1461" i="1"/>
  <c r="F1462" i="1"/>
  <c r="I1470" i="1" s="1"/>
  <c r="G1462" i="1"/>
  <c r="F1463" i="1"/>
  <c r="I1471" i="1" s="1"/>
  <c r="G1463" i="1"/>
  <c r="F1464" i="1"/>
  <c r="I1472" i="1" s="1"/>
  <c r="G1464" i="1"/>
  <c r="F1465" i="1"/>
  <c r="I1473" i="1" s="1"/>
  <c r="G1465" i="1"/>
  <c r="F1466" i="1"/>
  <c r="I1474" i="1" s="1"/>
  <c r="G1466" i="1"/>
  <c r="F1467" i="1"/>
  <c r="I1475" i="1" s="1"/>
  <c r="G1467" i="1"/>
  <c r="F1468" i="1"/>
  <c r="I1476" i="1" s="1"/>
  <c r="G1468" i="1"/>
  <c r="F1469" i="1"/>
  <c r="I1477" i="1" s="1"/>
  <c r="G1469" i="1"/>
  <c r="F1470" i="1"/>
  <c r="I1478" i="1" s="1"/>
  <c r="G1470" i="1"/>
  <c r="F1471" i="1"/>
  <c r="I1479" i="1" s="1"/>
  <c r="G1471" i="1"/>
  <c r="F1472" i="1"/>
  <c r="I1480" i="1" s="1"/>
  <c r="G1472" i="1"/>
  <c r="F1473" i="1"/>
  <c r="I1481" i="1" s="1"/>
  <c r="G1473" i="1"/>
  <c r="F1474" i="1"/>
  <c r="I1482" i="1" s="1"/>
  <c r="G1474" i="1"/>
  <c r="F1475" i="1"/>
  <c r="I1483" i="1" s="1"/>
  <c r="G1475" i="1"/>
  <c r="F1476" i="1"/>
  <c r="I1484" i="1" s="1"/>
  <c r="G1476" i="1"/>
  <c r="F1477" i="1"/>
  <c r="I1485" i="1" s="1"/>
  <c r="G1477" i="1"/>
  <c r="F1478" i="1"/>
  <c r="I1486" i="1" s="1"/>
  <c r="G1478" i="1"/>
  <c r="F1479" i="1"/>
  <c r="I1487" i="1" s="1"/>
  <c r="G1479" i="1"/>
  <c r="F1480" i="1"/>
  <c r="I1488" i="1" s="1"/>
  <c r="G1480" i="1"/>
  <c r="F1481" i="1"/>
  <c r="I1489" i="1" s="1"/>
  <c r="G1481" i="1"/>
  <c r="F1482" i="1"/>
  <c r="I1490" i="1" s="1"/>
  <c r="G1482" i="1"/>
  <c r="F1483" i="1"/>
  <c r="I1491" i="1" s="1"/>
  <c r="G1483" i="1"/>
  <c r="F1484" i="1"/>
  <c r="I1492" i="1" s="1"/>
  <c r="G1484" i="1"/>
  <c r="F1485" i="1"/>
  <c r="I1493" i="1" s="1"/>
  <c r="G1485" i="1"/>
  <c r="F1486" i="1"/>
  <c r="I1494" i="1" s="1"/>
  <c r="G1486" i="1"/>
  <c r="F1487" i="1"/>
  <c r="I1495" i="1" s="1"/>
  <c r="G1487" i="1"/>
  <c r="F1488" i="1"/>
  <c r="I1496" i="1" s="1"/>
  <c r="G1488" i="1"/>
  <c r="F1489" i="1"/>
  <c r="I1497" i="1" s="1"/>
  <c r="G1489" i="1"/>
  <c r="F1490" i="1"/>
  <c r="I1498" i="1" s="1"/>
  <c r="G1490" i="1"/>
  <c r="F1491" i="1"/>
  <c r="I1499" i="1" s="1"/>
  <c r="G1491" i="1"/>
  <c r="F1492" i="1"/>
  <c r="I1500" i="1" s="1"/>
  <c r="G1492" i="1"/>
  <c r="F1493" i="1"/>
  <c r="I1501" i="1" s="1"/>
  <c r="G1493" i="1"/>
  <c r="F1494" i="1"/>
  <c r="I1502" i="1" s="1"/>
  <c r="G1494" i="1"/>
  <c r="F1495" i="1"/>
  <c r="I1503" i="1" s="1"/>
  <c r="G1495" i="1"/>
  <c r="F1496" i="1"/>
  <c r="I1504" i="1" s="1"/>
  <c r="G1496" i="1"/>
  <c r="F1497" i="1"/>
  <c r="I1505" i="1" s="1"/>
  <c r="G1497" i="1"/>
  <c r="F1498" i="1"/>
  <c r="I1506" i="1" s="1"/>
  <c r="G1498" i="1"/>
  <c r="F1499" i="1"/>
  <c r="I1507" i="1" s="1"/>
  <c r="G1499" i="1"/>
  <c r="F1500" i="1"/>
  <c r="I1508" i="1" s="1"/>
  <c r="G1500" i="1"/>
  <c r="F1501" i="1"/>
  <c r="I1509" i="1" s="1"/>
  <c r="G1501" i="1"/>
  <c r="F1502" i="1"/>
  <c r="I1510" i="1" s="1"/>
  <c r="G1502" i="1"/>
  <c r="F1503" i="1"/>
  <c r="I1511" i="1" s="1"/>
  <c r="G1503" i="1"/>
  <c r="F1504" i="1"/>
  <c r="I1512" i="1" s="1"/>
  <c r="G1504" i="1"/>
  <c r="F1505" i="1"/>
  <c r="I1513" i="1" s="1"/>
  <c r="G1505" i="1"/>
  <c r="F1506" i="1"/>
  <c r="I1514" i="1" s="1"/>
  <c r="G1506" i="1"/>
  <c r="F1507" i="1"/>
  <c r="I1515" i="1" s="1"/>
  <c r="G1507" i="1"/>
  <c r="F1508" i="1"/>
  <c r="I1516" i="1" s="1"/>
  <c r="G1508" i="1"/>
  <c r="F1509" i="1"/>
  <c r="I1517" i="1" s="1"/>
  <c r="G1509" i="1"/>
  <c r="F1510" i="1"/>
  <c r="I1518" i="1" s="1"/>
  <c r="G1510" i="1"/>
  <c r="F1511" i="1"/>
  <c r="I1519" i="1" s="1"/>
  <c r="G1511" i="1"/>
  <c r="F1512" i="1"/>
  <c r="I1520" i="1" s="1"/>
  <c r="G1512" i="1"/>
  <c r="F1513" i="1"/>
  <c r="I1521" i="1" s="1"/>
  <c r="G1513" i="1"/>
  <c r="F1514" i="1"/>
  <c r="I1522" i="1" s="1"/>
  <c r="G1514" i="1"/>
  <c r="F1515" i="1"/>
  <c r="I1523" i="1" s="1"/>
  <c r="G1515" i="1"/>
  <c r="F1516" i="1"/>
  <c r="I1524" i="1" s="1"/>
  <c r="G1516" i="1"/>
  <c r="F1517" i="1"/>
  <c r="I1525" i="1" s="1"/>
  <c r="G1517" i="1"/>
  <c r="F1518" i="1"/>
  <c r="I1526" i="1" s="1"/>
  <c r="G1518" i="1"/>
  <c r="F1519" i="1"/>
  <c r="I1527" i="1" s="1"/>
  <c r="G1519" i="1"/>
  <c r="F1520" i="1"/>
  <c r="I1528" i="1" s="1"/>
  <c r="G1520" i="1"/>
  <c r="F1521" i="1"/>
  <c r="I1529" i="1" s="1"/>
  <c r="G1521" i="1"/>
  <c r="F1522" i="1"/>
  <c r="I1530" i="1" s="1"/>
  <c r="G1522" i="1"/>
  <c r="F1523" i="1"/>
  <c r="I1531" i="1" s="1"/>
  <c r="G1523" i="1"/>
  <c r="F1524" i="1"/>
  <c r="I1532" i="1" s="1"/>
  <c r="G1524" i="1"/>
  <c r="F1525" i="1"/>
  <c r="I1533" i="1" s="1"/>
  <c r="G1525" i="1"/>
  <c r="F1526" i="1"/>
  <c r="I1534" i="1" s="1"/>
  <c r="G1526" i="1"/>
  <c r="F1527" i="1"/>
  <c r="I1535" i="1" s="1"/>
  <c r="G1527" i="1"/>
  <c r="F1528" i="1"/>
  <c r="I1536" i="1" s="1"/>
  <c r="G1528" i="1"/>
  <c r="F1529" i="1"/>
  <c r="I1537" i="1" s="1"/>
  <c r="G1529" i="1"/>
  <c r="F1530" i="1"/>
  <c r="I1538" i="1" s="1"/>
  <c r="G1530" i="1"/>
  <c r="F1531" i="1"/>
  <c r="I1539" i="1" s="1"/>
  <c r="G1531" i="1"/>
  <c r="F1532" i="1"/>
  <c r="I1540" i="1" s="1"/>
  <c r="G1532" i="1"/>
  <c r="F1533" i="1"/>
  <c r="I1541" i="1" s="1"/>
  <c r="G1533" i="1"/>
  <c r="F1534" i="1"/>
  <c r="I1542" i="1" s="1"/>
  <c r="G1534" i="1"/>
  <c r="F1535" i="1"/>
  <c r="I1543" i="1" s="1"/>
  <c r="G1535" i="1"/>
  <c r="F1536" i="1"/>
  <c r="I1544" i="1" s="1"/>
  <c r="G1536" i="1"/>
  <c r="F1537" i="1"/>
  <c r="I1545" i="1" s="1"/>
  <c r="G1537" i="1"/>
  <c r="F1538" i="1"/>
  <c r="I1546" i="1" s="1"/>
  <c r="G1538" i="1"/>
  <c r="F1539" i="1"/>
  <c r="I1547" i="1" s="1"/>
  <c r="G1539" i="1"/>
  <c r="F1540" i="1"/>
  <c r="I1548" i="1" s="1"/>
  <c r="G1540" i="1"/>
  <c r="F1541" i="1"/>
  <c r="I1549" i="1" s="1"/>
  <c r="G1541" i="1"/>
  <c r="F1542" i="1"/>
  <c r="I1550" i="1" s="1"/>
  <c r="G1542" i="1"/>
  <c r="F1543" i="1"/>
  <c r="I1551" i="1" s="1"/>
  <c r="G1543" i="1"/>
  <c r="F1544" i="1"/>
  <c r="I1552" i="1" s="1"/>
  <c r="G1544" i="1"/>
  <c r="F1545" i="1"/>
  <c r="I1553" i="1" s="1"/>
  <c r="G1545" i="1"/>
  <c r="F1546" i="1"/>
  <c r="I1554" i="1" s="1"/>
  <c r="G1546" i="1"/>
  <c r="F1547" i="1"/>
  <c r="I1555" i="1" s="1"/>
  <c r="G1547" i="1"/>
  <c r="F1548" i="1"/>
  <c r="I1556" i="1" s="1"/>
  <c r="G1548" i="1"/>
  <c r="F1549" i="1"/>
  <c r="I1557" i="1" s="1"/>
  <c r="G1549" i="1"/>
  <c r="F1550" i="1"/>
  <c r="I1558" i="1" s="1"/>
  <c r="G1550" i="1"/>
  <c r="F1551" i="1"/>
  <c r="I1559" i="1" s="1"/>
  <c r="G1551" i="1"/>
  <c r="F1552" i="1"/>
  <c r="I1560" i="1" s="1"/>
  <c r="G1552" i="1"/>
  <c r="F1553" i="1"/>
  <c r="I1561" i="1" s="1"/>
  <c r="G1553" i="1"/>
  <c r="F1554" i="1"/>
  <c r="I1562" i="1" s="1"/>
  <c r="G1554" i="1"/>
  <c r="F1555" i="1"/>
  <c r="I1563" i="1" s="1"/>
  <c r="G1555" i="1"/>
  <c r="F1556" i="1"/>
  <c r="I1564" i="1" s="1"/>
  <c r="G1556" i="1"/>
  <c r="F1557" i="1"/>
  <c r="I1565" i="1" s="1"/>
  <c r="G1557" i="1"/>
  <c r="F1558" i="1"/>
  <c r="I1566" i="1" s="1"/>
  <c r="G1558" i="1"/>
  <c r="F1559" i="1"/>
  <c r="I1567" i="1" s="1"/>
  <c r="G1559" i="1"/>
  <c r="F1560" i="1"/>
  <c r="I1568" i="1" s="1"/>
  <c r="G1560" i="1"/>
  <c r="F1561" i="1"/>
  <c r="I1569" i="1" s="1"/>
  <c r="G1561" i="1"/>
  <c r="F1562" i="1"/>
  <c r="I1570" i="1" s="1"/>
  <c r="G1562" i="1"/>
  <c r="F1563" i="1"/>
  <c r="I1571" i="1" s="1"/>
  <c r="G1563" i="1"/>
  <c r="F1564" i="1"/>
  <c r="I1572" i="1" s="1"/>
  <c r="G1564" i="1"/>
  <c r="F1565" i="1"/>
  <c r="I1573" i="1" s="1"/>
  <c r="G1565" i="1"/>
  <c r="F1566" i="1"/>
  <c r="I1574" i="1" s="1"/>
  <c r="G1566" i="1"/>
  <c r="F1567" i="1"/>
  <c r="I1575" i="1" s="1"/>
  <c r="G1567" i="1"/>
  <c r="F1568" i="1"/>
  <c r="I1576" i="1" s="1"/>
  <c r="G1568" i="1"/>
  <c r="F1569" i="1"/>
  <c r="I1577" i="1" s="1"/>
  <c r="G1569" i="1"/>
  <c r="F1570" i="1"/>
  <c r="I1578" i="1" s="1"/>
  <c r="G1570" i="1"/>
  <c r="F1571" i="1"/>
  <c r="I1579" i="1" s="1"/>
  <c r="G1571" i="1"/>
  <c r="F1572" i="1"/>
  <c r="I1580" i="1" s="1"/>
  <c r="G1572" i="1"/>
  <c r="F1573" i="1"/>
  <c r="I1581" i="1" s="1"/>
  <c r="G1573" i="1"/>
  <c r="F1574" i="1"/>
  <c r="I1582" i="1" s="1"/>
  <c r="G1574" i="1"/>
  <c r="F1575" i="1"/>
  <c r="I1583" i="1" s="1"/>
  <c r="G1575" i="1"/>
  <c r="F1576" i="1"/>
  <c r="I1584" i="1" s="1"/>
  <c r="G1576" i="1"/>
  <c r="F1577" i="1"/>
  <c r="I1585" i="1" s="1"/>
  <c r="G1577" i="1"/>
  <c r="F1578" i="1"/>
  <c r="I1586" i="1" s="1"/>
  <c r="G1578" i="1"/>
  <c r="F1579" i="1"/>
  <c r="I1587" i="1" s="1"/>
  <c r="G1579" i="1"/>
  <c r="F1580" i="1"/>
  <c r="I1588" i="1" s="1"/>
  <c r="G1580" i="1"/>
  <c r="F1581" i="1"/>
  <c r="I1589" i="1" s="1"/>
  <c r="G1581" i="1"/>
  <c r="F1582" i="1"/>
  <c r="I1590" i="1" s="1"/>
  <c r="G1582" i="1"/>
  <c r="F1583" i="1"/>
  <c r="I1591" i="1" s="1"/>
  <c r="G1583" i="1"/>
  <c r="F1584" i="1"/>
  <c r="I1592" i="1" s="1"/>
  <c r="G1584" i="1"/>
  <c r="F1585" i="1"/>
  <c r="I1593" i="1" s="1"/>
  <c r="G1585" i="1"/>
  <c r="F1586" i="1"/>
  <c r="I1594" i="1" s="1"/>
  <c r="G1586" i="1"/>
  <c r="F1587" i="1"/>
  <c r="I1595" i="1" s="1"/>
  <c r="G1587" i="1"/>
  <c r="F1588" i="1"/>
  <c r="I1596" i="1" s="1"/>
  <c r="G1588" i="1"/>
  <c r="F1589" i="1"/>
  <c r="I1597" i="1" s="1"/>
  <c r="G1589" i="1"/>
  <c r="F1590" i="1"/>
  <c r="I1598" i="1" s="1"/>
  <c r="G1590" i="1"/>
  <c r="F1591" i="1"/>
  <c r="I1599" i="1" s="1"/>
  <c r="G1591" i="1"/>
  <c r="F1592" i="1"/>
  <c r="I1600" i="1" s="1"/>
  <c r="G1592" i="1"/>
  <c r="F1593" i="1"/>
  <c r="I1601" i="1" s="1"/>
  <c r="G1593" i="1"/>
  <c r="F1594" i="1"/>
  <c r="I1602" i="1" s="1"/>
  <c r="G1594" i="1"/>
  <c r="F1595" i="1"/>
  <c r="I1603" i="1" s="1"/>
  <c r="G1595" i="1"/>
  <c r="F1596" i="1"/>
  <c r="I1604" i="1" s="1"/>
  <c r="G1596" i="1"/>
  <c r="F1597" i="1"/>
  <c r="I1605" i="1" s="1"/>
  <c r="G1597" i="1"/>
  <c r="F1598" i="1"/>
  <c r="I1606" i="1" s="1"/>
  <c r="G1598" i="1"/>
  <c r="F1599" i="1"/>
  <c r="I1607" i="1" s="1"/>
  <c r="G1599" i="1"/>
  <c r="F1600" i="1"/>
  <c r="I1608" i="1" s="1"/>
  <c r="G1600" i="1"/>
  <c r="F1601" i="1"/>
  <c r="I1609" i="1" s="1"/>
  <c r="G1601" i="1"/>
  <c r="F1602" i="1"/>
  <c r="I1610" i="1" s="1"/>
  <c r="G1602" i="1"/>
  <c r="F1603" i="1"/>
  <c r="I1611" i="1" s="1"/>
  <c r="G1603" i="1"/>
  <c r="F1604" i="1"/>
  <c r="I1612" i="1" s="1"/>
  <c r="G1604" i="1"/>
  <c r="F1605" i="1"/>
  <c r="I1613" i="1" s="1"/>
  <c r="G1605" i="1"/>
  <c r="F1606" i="1"/>
  <c r="I1614" i="1" s="1"/>
  <c r="G1606" i="1"/>
  <c r="F1607" i="1"/>
  <c r="I1615" i="1" s="1"/>
  <c r="G1607" i="1"/>
  <c r="F1608" i="1"/>
  <c r="I1616" i="1" s="1"/>
  <c r="G1608" i="1"/>
  <c r="F1609" i="1"/>
  <c r="I1617" i="1" s="1"/>
  <c r="G1609" i="1"/>
  <c r="F1610" i="1"/>
  <c r="I1618" i="1" s="1"/>
  <c r="G1610" i="1"/>
  <c r="F1611" i="1"/>
  <c r="I1619" i="1" s="1"/>
  <c r="G1611" i="1"/>
  <c r="F1612" i="1"/>
  <c r="I1620" i="1" s="1"/>
  <c r="G1612" i="1"/>
  <c r="F1613" i="1"/>
  <c r="I1621" i="1" s="1"/>
  <c r="G1613" i="1"/>
  <c r="F1614" i="1"/>
  <c r="I1622" i="1" s="1"/>
  <c r="G1614" i="1"/>
  <c r="F1615" i="1"/>
  <c r="I1623" i="1" s="1"/>
  <c r="G1615" i="1"/>
  <c r="F1616" i="1"/>
  <c r="I1624" i="1" s="1"/>
  <c r="G1616" i="1"/>
  <c r="F1617" i="1"/>
  <c r="I1625" i="1" s="1"/>
  <c r="G1617" i="1"/>
  <c r="F1618" i="1"/>
  <c r="I1626" i="1" s="1"/>
  <c r="G1618" i="1"/>
  <c r="F1619" i="1"/>
  <c r="I1627" i="1" s="1"/>
  <c r="G1619" i="1"/>
  <c r="F1620" i="1"/>
  <c r="I1628" i="1" s="1"/>
  <c r="G1620" i="1"/>
  <c r="F1621" i="1"/>
  <c r="I1629" i="1" s="1"/>
  <c r="G1621" i="1"/>
  <c r="F1622" i="1"/>
  <c r="I1630" i="1" s="1"/>
  <c r="G1622" i="1"/>
  <c r="F1623" i="1"/>
  <c r="I1631" i="1" s="1"/>
  <c r="G1623" i="1"/>
  <c r="F1624" i="1"/>
  <c r="I1632" i="1" s="1"/>
  <c r="G1624" i="1"/>
  <c r="F1625" i="1"/>
  <c r="I1633" i="1" s="1"/>
  <c r="G1625" i="1"/>
  <c r="F1626" i="1"/>
  <c r="I1634" i="1" s="1"/>
  <c r="G1626" i="1"/>
  <c r="F1627" i="1"/>
  <c r="I1635" i="1" s="1"/>
  <c r="G1627" i="1"/>
  <c r="F1628" i="1"/>
  <c r="I1636" i="1" s="1"/>
  <c r="G1628" i="1"/>
  <c r="F1629" i="1"/>
  <c r="I1637" i="1" s="1"/>
  <c r="G1629" i="1"/>
  <c r="F1630" i="1"/>
  <c r="I1638" i="1" s="1"/>
  <c r="G1630" i="1"/>
  <c r="F1631" i="1"/>
  <c r="I1639" i="1" s="1"/>
  <c r="G1631" i="1"/>
  <c r="F1632" i="1"/>
  <c r="I1640" i="1" s="1"/>
  <c r="G1632" i="1"/>
  <c r="F1633" i="1"/>
  <c r="I1641" i="1" s="1"/>
  <c r="G1633" i="1"/>
  <c r="F1634" i="1"/>
  <c r="I1642" i="1" s="1"/>
  <c r="G1634" i="1"/>
  <c r="F1635" i="1"/>
  <c r="I1643" i="1" s="1"/>
  <c r="G1635" i="1"/>
  <c r="F1636" i="1"/>
  <c r="I1644" i="1" s="1"/>
  <c r="G1636" i="1"/>
  <c r="F1637" i="1"/>
  <c r="I1645" i="1" s="1"/>
  <c r="G1637" i="1"/>
  <c r="F1638" i="1"/>
  <c r="I1646" i="1" s="1"/>
  <c r="G1638" i="1"/>
  <c r="F1639" i="1"/>
  <c r="I1647" i="1" s="1"/>
  <c r="G1639" i="1"/>
  <c r="F1640" i="1"/>
  <c r="I1648" i="1" s="1"/>
  <c r="G1640" i="1"/>
  <c r="F1641" i="1"/>
  <c r="I1649" i="1" s="1"/>
  <c r="G1641" i="1"/>
  <c r="F1642" i="1"/>
  <c r="I1650" i="1" s="1"/>
  <c r="G1642" i="1"/>
  <c r="F1643" i="1"/>
  <c r="I1651" i="1" s="1"/>
  <c r="G1643" i="1"/>
  <c r="F1644" i="1"/>
  <c r="I1652" i="1" s="1"/>
  <c r="G1644" i="1"/>
  <c r="F1645" i="1"/>
  <c r="I1653" i="1" s="1"/>
  <c r="G1645" i="1"/>
  <c r="F1646" i="1"/>
  <c r="I1654" i="1" s="1"/>
  <c r="G1646" i="1"/>
  <c r="F1647" i="1"/>
  <c r="I1655" i="1" s="1"/>
  <c r="G1647" i="1"/>
  <c r="F1648" i="1"/>
  <c r="I1656" i="1" s="1"/>
  <c r="G1648" i="1"/>
  <c r="F1649" i="1"/>
  <c r="I1657" i="1" s="1"/>
  <c r="G1649" i="1"/>
  <c r="F1650" i="1"/>
  <c r="I1658" i="1" s="1"/>
  <c r="G1650" i="1"/>
  <c r="F1651" i="1"/>
  <c r="I1659" i="1" s="1"/>
  <c r="G1651" i="1"/>
  <c r="F1652" i="1"/>
  <c r="I1660" i="1" s="1"/>
  <c r="G1652" i="1"/>
  <c r="F1653" i="1"/>
  <c r="I1661" i="1" s="1"/>
  <c r="G1653" i="1"/>
  <c r="F1654" i="1"/>
  <c r="I1662" i="1" s="1"/>
  <c r="G1654" i="1"/>
  <c r="F1655" i="1"/>
  <c r="I1663" i="1" s="1"/>
  <c r="G1655" i="1"/>
  <c r="F1656" i="1"/>
  <c r="I1664" i="1" s="1"/>
  <c r="G1656" i="1"/>
  <c r="F1657" i="1"/>
  <c r="I1665" i="1" s="1"/>
  <c r="G1657" i="1"/>
  <c r="F1658" i="1"/>
  <c r="I1666" i="1" s="1"/>
  <c r="G1658" i="1"/>
  <c r="F1659" i="1"/>
  <c r="I1667" i="1" s="1"/>
  <c r="G1659" i="1"/>
  <c r="F1660" i="1"/>
  <c r="I1668" i="1" s="1"/>
  <c r="G1660" i="1"/>
  <c r="F1661" i="1"/>
  <c r="I1669" i="1" s="1"/>
  <c r="G1661" i="1"/>
  <c r="F1662" i="1"/>
  <c r="I1670" i="1" s="1"/>
  <c r="G1662" i="1"/>
  <c r="F1663" i="1"/>
  <c r="I1671" i="1" s="1"/>
  <c r="G1663" i="1"/>
  <c r="F1664" i="1"/>
  <c r="I1672" i="1" s="1"/>
  <c r="G1664" i="1"/>
  <c r="F1665" i="1"/>
  <c r="I1673" i="1" s="1"/>
  <c r="G1665" i="1"/>
  <c r="F1666" i="1"/>
  <c r="I1674" i="1" s="1"/>
  <c r="G1666" i="1"/>
  <c r="F1667" i="1"/>
  <c r="I1675" i="1" s="1"/>
  <c r="G1667" i="1"/>
  <c r="F1668" i="1"/>
  <c r="I1676" i="1" s="1"/>
  <c r="G1668" i="1"/>
  <c r="F1669" i="1"/>
  <c r="I1677" i="1" s="1"/>
  <c r="G1669" i="1"/>
  <c r="F1670" i="1"/>
  <c r="I1678" i="1" s="1"/>
  <c r="G1670" i="1"/>
  <c r="F1671" i="1"/>
  <c r="I1679" i="1" s="1"/>
  <c r="G1671" i="1"/>
  <c r="F1672" i="1"/>
  <c r="I1680" i="1" s="1"/>
  <c r="G1672" i="1"/>
  <c r="F1673" i="1"/>
  <c r="I1681" i="1" s="1"/>
  <c r="G1673" i="1"/>
  <c r="F1674" i="1"/>
  <c r="I1682" i="1" s="1"/>
  <c r="G1674" i="1"/>
  <c r="F1675" i="1"/>
  <c r="I1683" i="1" s="1"/>
  <c r="G1675" i="1"/>
  <c r="F1676" i="1"/>
  <c r="I1684" i="1" s="1"/>
  <c r="G1676" i="1"/>
  <c r="F1677" i="1"/>
  <c r="I1685" i="1" s="1"/>
  <c r="G1677" i="1"/>
  <c r="F1678" i="1"/>
  <c r="I1686" i="1" s="1"/>
  <c r="G1678" i="1"/>
  <c r="F1679" i="1"/>
  <c r="I1687" i="1" s="1"/>
  <c r="G1679" i="1"/>
  <c r="F1680" i="1"/>
  <c r="I1688" i="1" s="1"/>
  <c r="G1680" i="1"/>
  <c r="F1681" i="1"/>
  <c r="I1689" i="1" s="1"/>
  <c r="G1681" i="1"/>
  <c r="F1682" i="1"/>
  <c r="I1690" i="1" s="1"/>
  <c r="G1682" i="1"/>
  <c r="F1683" i="1"/>
  <c r="I1691" i="1" s="1"/>
  <c r="G1683" i="1"/>
  <c r="F1684" i="1"/>
  <c r="I1692" i="1" s="1"/>
  <c r="G1684" i="1"/>
  <c r="F1685" i="1"/>
  <c r="I1693" i="1" s="1"/>
  <c r="G1685" i="1"/>
  <c r="F1686" i="1"/>
  <c r="I1694" i="1" s="1"/>
  <c r="G1686" i="1"/>
  <c r="F1687" i="1"/>
  <c r="I1695" i="1" s="1"/>
  <c r="G1687" i="1"/>
  <c r="F1688" i="1"/>
  <c r="I1696" i="1" s="1"/>
  <c r="G1688" i="1"/>
  <c r="F1689" i="1"/>
  <c r="I1697" i="1" s="1"/>
  <c r="G1689" i="1"/>
  <c r="F1690" i="1"/>
  <c r="I1698" i="1" s="1"/>
  <c r="G1690" i="1"/>
  <c r="F1691" i="1"/>
  <c r="I1699" i="1" s="1"/>
  <c r="G1691" i="1"/>
  <c r="F1692" i="1"/>
  <c r="I1700" i="1" s="1"/>
  <c r="G1692" i="1"/>
  <c r="F1693" i="1"/>
  <c r="I1701" i="1" s="1"/>
  <c r="G1693" i="1"/>
  <c r="F1694" i="1"/>
  <c r="I1702" i="1" s="1"/>
  <c r="G1694" i="1"/>
  <c r="F1695" i="1"/>
  <c r="I1703" i="1" s="1"/>
  <c r="G1695" i="1"/>
  <c r="F1696" i="1"/>
  <c r="I1704" i="1" s="1"/>
  <c r="G1696" i="1"/>
  <c r="F1697" i="1"/>
  <c r="I1705" i="1" s="1"/>
  <c r="G1697" i="1"/>
  <c r="F1698" i="1"/>
  <c r="I1706" i="1" s="1"/>
  <c r="G1698" i="1"/>
  <c r="F1699" i="1"/>
  <c r="I1707" i="1" s="1"/>
  <c r="G1699" i="1"/>
  <c r="F1700" i="1"/>
  <c r="I1708" i="1" s="1"/>
  <c r="G1700" i="1"/>
  <c r="F1701" i="1"/>
  <c r="I1709" i="1" s="1"/>
  <c r="G1701" i="1"/>
  <c r="F1702" i="1"/>
  <c r="I1710" i="1" s="1"/>
  <c r="G1702" i="1"/>
  <c r="F1703" i="1"/>
  <c r="I1711" i="1" s="1"/>
  <c r="G1703" i="1"/>
  <c r="F1704" i="1"/>
  <c r="I1712" i="1" s="1"/>
  <c r="G1704" i="1"/>
  <c r="F1705" i="1"/>
  <c r="I1713" i="1" s="1"/>
  <c r="G1705" i="1"/>
  <c r="F1706" i="1"/>
  <c r="I1714" i="1" s="1"/>
  <c r="G1706" i="1"/>
  <c r="F1707" i="1"/>
  <c r="I1715" i="1" s="1"/>
  <c r="G1707" i="1"/>
  <c r="F1708" i="1"/>
  <c r="I1716" i="1" s="1"/>
  <c r="G1708" i="1"/>
  <c r="F1709" i="1"/>
  <c r="I1717" i="1" s="1"/>
  <c r="G1709" i="1"/>
  <c r="F1710" i="1"/>
  <c r="I1718" i="1" s="1"/>
  <c r="G1710" i="1"/>
  <c r="F1711" i="1"/>
  <c r="I1719" i="1" s="1"/>
  <c r="G1711" i="1"/>
  <c r="F1712" i="1"/>
  <c r="I1720" i="1" s="1"/>
  <c r="G1712" i="1"/>
  <c r="F1713" i="1"/>
  <c r="I1721" i="1" s="1"/>
  <c r="G1713" i="1"/>
  <c r="F1714" i="1"/>
  <c r="I1722" i="1" s="1"/>
  <c r="G1714" i="1"/>
  <c r="F1715" i="1"/>
  <c r="I1723" i="1" s="1"/>
  <c r="G1715" i="1"/>
  <c r="F1716" i="1"/>
  <c r="I1724" i="1" s="1"/>
  <c r="G1716" i="1"/>
  <c r="F1717" i="1"/>
  <c r="I1725" i="1" s="1"/>
  <c r="G1717" i="1"/>
  <c r="F1718" i="1"/>
  <c r="I1726" i="1" s="1"/>
  <c r="G1718" i="1"/>
  <c r="F1719" i="1"/>
  <c r="I1727" i="1" s="1"/>
  <c r="G1719" i="1"/>
  <c r="F1720" i="1"/>
  <c r="I1728" i="1" s="1"/>
  <c r="G1720" i="1"/>
  <c r="F1721" i="1"/>
  <c r="I1729" i="1" s="1"/>
  <c r="G1721" i="1"/>
  <c r="F1722" i="1"/>
  <c r="I1730" i="1" s="1"/>
  <c r="G1722" i="1"/>
  <c r="F1723" i="1"/>
  <c r="I1731" i="1" s="1"/>
  <c r="G1723" i="1"/>
  <c r="F1724" i="1"/>
  <c r="I1732" i="1" s="1"/>
  <c r="G1724" i="1"/>
  <c r="F1725" i="1"/>
  <c r="I1733" i="1" s="1"/>
  <c r="G1725" i="1"/>
  <c r="F1726" i="1"/>
  <c r="I1734" i="1" s="1"/>
  <c r="G1726" i="1"/>
  <c r="F1727" i="1"/>
  <c r="I1735" i="1" s="1"/>
  <c r="G1727" i="1"/>
  <c r="F1728" i="1"/>
  <c r="I1736" i="1" s="1"/>
  <c r="G1728" i="1"/>
  <c r="F1729" i="1"/>
  <c r="I1737" i="1" s="1"/>
  <c r="G1729" i="1"/>
  <c r="F1730" i="1"/>
  <c r="I1738" i="1" s="1"/>
  <c r="G1730" i="1"/>
  <c r="F1731" i="1"/>
  <c r="I1739" i="1" s="1"/>
  <c r="G1731" i="1"/>
  <c r="F1732" i="1"/>
  <c r="I1740" i="1" s="1"/>
  <c r="G1732" i="1"/>
  <c r="F1733" i="1"/>
  <c r="I1741" i="1" s="1"/>
  <c r="G1733" i="1"/>
  <c r="F1734" i="1"/>
  <c r="I1742" i="1" s="1"/>
  <c r="G1734" i="1"/>
  <c r="F1735" i="1"/>
  <c r="I1743" i="1" s="1"/>
  <c r="G1735" i="1"/>
  <c r="F1736" i="1"/>
  <c r="I1744" i="1" s="1"/>
  <c r="G1736" i="1"/>
  <c r="F1737" i="1"/>
  <c r="I1745" i="1" s="1"/>
  <c r="G1737" i="1"/>
  <c r="F1738" i="1"/>
  <c r="I1746" i="1" s="1"/>
  <c r="G1738" i="1"/>
  <c r="F1739" i="1"/>
  <c r="I1747" i="1" s="1"/>
  <c r="G1739" i="1"/>
  <c r="F1740" i="1"/>
  <c r="I1748" i="1" s="1"/>
  <c r="G1740" i="1"/>
  <c r="F1741" i="1"/>
  <c r="I1749" i="1" s="1"/>
  <c r="G1741" i="1"/>
  <c r="F1742" i="1"/>
  <c r="I1750" i="1" s="1"/>
  <c r="G1742" i="1"/>
  <c r="F1743" i="1"/>
  <c r="I1751" i="1" s="1"/>
  <c r="G1743" i="1"/>
  <c r="F1744" i="1"/>
  <c r="I1752" i="1" s="1"/>
  <c r="G1744" i="1"/>
  <c r="F1745" i="1"/>
  <c r="I1753" i="1" s="1"/>
  <c r="G1745" i="1"/>
  <c r="F1746" i="1"/>
  <c r="I1754" i="1" s="1"/>
  <c r="G1746" i="1"/>
  <c r="F1747" i="1"/>
  <c r="I1755" i="1" s="1"/>
  <c r="G1747" i="1"/>
  <c r="F1748" i="1"/>
  <c r="I1756" i="1" s="1"/>
  <c r="G1748" i="1"/>
  <c r="F1749" i="1"/>
  <c r="I1757" i="1" s="1"/>
  <c r="G1749" i="1"/>
  <c r="F1750" i="1"/>
  <c r="I1758" i="1" s="1"/>
  <c r="G1750" i="1"/>
  <c r="F1751" i="1"/>
  <c r="I1759" i="1" s="1"/>
  <c r="G1751" i="1"/>
  <c r="F1752" i="1"/>
  <c r="I1760" i="1" s="1"/>
  <c r="G1752" i="1"/>
  <c r="F1753" i="1"/>
  <c r="I1761" i="1" s="1"/>
  <c r="G1753" i="1"/>
  <c r="F1754" i="1"/>
  <c r="I1762" i="1" s="1"/>
  <c r="G1754" i="1"/>
  <c r="F1755" i="1"/>
  <c r="I1763" i="1" s="1"/>
  <c r="G1755" i="1"/>
  <c r="F1756" i="1"/>
  <c r="I1764" i="1" s="1"/>
  <c r="G1756" i="1"/>
  <c r="F1757" i="1"/>
  <c r="I1765" i="1" s="1"/>
  <c r="G1757" i="1"/>
  <c r="F1758" i="1"/>
  <c r="I1766" i="1" s="1"/>
  <c r="G1758" i="1"/>
  <c r="F1759" i="1"/>
  <c r="I1767" i="1" s="1"/>
  <c r="G1759" i="1"/>
  <c r="F1760" i="1"/>
  <c r="I1768" i="1" s="1"/>
  <c r="G1760" i="1"/>
  <c r="F1761" i="1"/>
  <c r="I1769" i="1" s="1"/>
  <c r="G1761" i="1"/>
  <c r="F1762" i="1"/>
  <c r="I1770" i="1" s="1"/>
  <c r="G1762" i="1"/>
  <c r="F1763" i="1"/>
  <c r="I1771" i="1" s="1"/>
  <c r="G1763" i="1"/>
  <c r="F1764" i="1"/>
  <c r="I1772" i="1" s="1"/>
  <c r="G1764" i="1"/>
  <c r="F1765" i="1"/>
  <c r="I1773" i="1" s="1"/>
  <c r="G1765" i="1"/>
  <c r="F1766" i="1"/>
  <c r="I1774" i="1" s="1"/>
  <c r="G1766" i="1"/>
  <c r="F1767" i="1"/>
  <c r="I1775" i="1" s="1"/>
  <c r="G1767" i="1"/>
  <c r="F1768" i="1"/>
  <c r="I1776" i="1" s="1"/>
  <c r="G1768" i="1"/>
  <c r="F1769" i="1"/>
  <c r="I1777" i="1" s="1"/>
  <c r="G1769" i="1"/>
  <c r="F1770" i="1"/>
  <c r="I1778" i="1" s="1"/>
  <c r="G1770" i="1"/>
  <c r="F1771" i="1"/>
  <c r="I1779" i="1" s="1"/>
  <c r="G1771" i="1"/>
  <c r="F1772" i="1"/>
  <c r="I1780" i="1" s="1"/>
  <c r="G1772" i="1"/>
  <c r="F1773" i="1"/>
  <c r="I1781" i="1" s="1"/>
  <c r="G1773" i="1"/>
  <c r="F1774" i="1"/>
  <c r="I1782" i="1" s="1"/>
  <c r="G1774" i="1"/>
  <c r="F1775" i="1"/>
  <c r="I1783" i="1" s="1"/>
  <c r="G1775" i="1"/>
  <c r="F1776" i="1"/>
  <c r="I1784" i="1" s="1"/>
  <c r="G1776" i="1"/>
  <c r="F1777" i="1"/>
  <c r="I1785" i="1" s="1"/>
  <c r="G1777" i="1"/>
  <c r="F1778" i="1"/>
  <c r="I1786" i="1" s="1"/>
  <c r="G1778" i="1"/>
  <c r="F1779" i="1"/>
  <c r="I1787" i="1" s="1"/>
  <c r="G1779" i="1"/>
  <c r="F1780" i="1"/>
  <c r="I1788" i="1" s="1"/>
  <c r="G1780" i="1"/>
  <c r="F1781" i="1"/>
  <c r="I1789" i="1" s="1"/>
  <c r="G1781" i="1"/>
  <c r="F1782" i="1"/>
  <c r="I1790" i="1" s="1"/>
  <c r="G1782" i="1"/>
  <c r="F1783" i="1"/>
  <c r="I1791" i="1" s="1"/>
  <c r="G1783" i="1"/>
  <c r="F1784" i="1"/>
  <c r="I1792" i="1" s="1"/>
  <c r="G1784" i="1"/>
  <c r="F1785" i="1"/>
  <c r="I1793" i="1" s="1"/>
  <c r="G1785" i="1"/>
  <c r="F1786" i="1"/>
  <c r="I1794" i="1" s="1"/>
  <c r="G1786" i="1"/>
  <c r="F1787" i="1"/>
  <c r="I1795" i="1" s="1"/>
  <c r="G1787" i="1"/>
  <c r="F1788" i="1"/>
  <c r="I1796" i="1" s="1"/>
  <c r="G1788" i="1"/>
  <c r="F1789" i="1"/>
  <c r="I1797" i="1" s="1"/>
  <c r="G1789" i="1"/>
  <c r="F1790" i="1"/>
  <c r="I1798" i="1" s="1"/>
  <c r="G1790" i="1"/>
  <c r="F1791" i="1"/>
  <c r="I1799" i="1" s="1"/>
  <c r="G1791" i="1"/>
  <c r="F1792" i="1"/>
  <c r="I1800" i="1" s="1"/>
  <c r="G1792" i="1"/>
  <c r="F1793" i="1"/>
  <c r="I1801" i="1" s="1"/>
  <c r="G1793" i="1"/>
  <c r="F1794" i="1"/>
  <c r="I1802" i="1" s="1"/>
  <c r="G1794" i="1"/>
  <c r="F1795" i="1"/>
  <c r="I1803" i="1" s="1"/>
  <c r="G1795" i="1"/>
  <c r="F1796" i="1"/>
  <c r="I1804" i="1" s="1"/>
  <c r="G1796" i="1"/>
  <c r="F1797" i="1"/>
  <c r="I1805" i="1" s="1"/>
  <c r="G1797" i="1"/>
  <c r="F1798" i="1"/>
  <c r="I1806" i="1" s="1"/>
  <c r="G1798" i="1"/>
  <c r="F1799" i="1"/>
  <c r="I1807" i="1" s="1"/>
  <c r="G1799" i="1"/>
  <c r="F1800" i="1"/>
  <c r="I1808" i="1" s="1"/>
  <c r="G1800" i="1"/>
  <c r="F1801" i="1"/>
  <c r="I1809" i="1" s="1"/>
  <c r="G1801" i="1"/>
  <c r="F1802" i="1"/>
  <c r="I1810" i="1" s="1"/>
  <c r="G1802" i="1"/>
  <c r="F1803" i="1"/>
  <c r="I1811" i="1" s="1"/>
  <c r="G1803" i="1"/>
  <c r="F1804" i="1"/>
  <c r="I1812" i="1" s="1"/>
  <c r="G1804" i="1"/>
  <c r="F1805" i="1"/>
  <c r="I1813" i="1" s="1"/>
  <c r="G1805" i="1"/>
  <c r="F1806" i="1"/>
  <c r="I1814" i="1" s="1"/>
  <c r="G1806" i="1"/>
  <c r="F1807" i="1"/>
  <c r="I1815" i="1" s="1"/>
  <c r="G1807" i="1"/>
  <c r="F1808" i="1"/>
  <c r="I1816" i="1" s="1"/>
  <c r="G1808" i="1"/>
  <c r="G9" i="1"/>
  <c r="F9" i="1"/>
  <c r="I17" i="1" s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L4" i="1" s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8" i="1"/>
  <c r="J3" i="1"/>
  <c r="J6" i="1"/>
  <c r="J5" i="1"/>
  <c r="J4" i="1"/>
  <c r="R9" i="1"/>
  <c r="S9" i="1" s="1"/>
  <c r="R10" i="1"/>
  <c r="S10" i="1" s="1"/>
  <c r="R11" i="1"/>
  <c r="S11" i="1" s="1"/>
  <c r="R12" i="1"/>
  <c r="S12" i="1" s="1"/>
  <c r="R13" i="1"/>
  <c r="S13" i="1" s="1"/>
  <c r="R14" i="1"/>
  <c r="S14" i="1" s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R8" i="1"/>
  <c r="S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R3" i="1"/>
  <c r="Q3" i="1"/>
  <c r="Q10" i="2"/>
  <c r="P8" i="2"/>
  <c r="P9" i="3"/>
  <c r="P10" i="2"/>
  <c r="Q9" i="2"/>
  <c r="P9" i="2"/>
  <c r="Q6" i="1"/>
  <c r="P4" i="1" l="1"/>
  <c r="S4" i="1"/>
  <c r="L6" i="1"/>
  <c r="S6" i="1" s="1"/>
  <c r="L5" i="1"/>
  <c r="K5" i="1"/>
  <c r="M5" i="1" s="1"/>
  <c r="K4" i="1"/>
  <c r="M4" i="1" s="1"/>
  <c r="S1031" i="1"/>
  <c r="Q5" i="1"/>
  <c r="L3" i="1"/>
  <c r="N5" i="1"/>
  <c r="K3" i="1"/>
  <c r="M3" i="1" s="1"/>
  <c r="K6" i="1"/>
  <c r="M6" i="1" s="1"/>
  <c r="S598" i="1"/>
  <c r="N4" i="1" s="1"/>
  <c r="R5" i="1"/>
  <c r="I1041" i="1"/>
  <c r="N3" i="1"/>
  <c r="N6" i="1"/>
  <c r="P6" i="1"/>
  <c r="N9" i="3"/>
  <c r="K10" i="3"/>
  <c r="P3" i="1"/>
  <c r="L10" i="2"/>
  <c r="I12" i="1"/>
  <c r="R4" i="1"/>
  <c r="Q4" i="1"/>
  <c r="R6" i="1"/>
  <c r="K12" i="1" l="1"/>
  <c r="S3" i="1"/>
  <c r="P5" i="1"/>
  <c r="S5" i="1"/>
  <c r="K21" i="1"/>
  <c r="L21" i="1" s="1"/>
  <c r="M21" i="1" s="1"/>
  <c r="K29" i="1"/>
  <c r="L29" i="1" s="1"/>
  <c r="M29" i="1" s="1"/>
  <c r="K37" i="1"/>
  <c r="L37" i="1" s="1"/>
  <c r="M37" i="1" s="1"/>
  <c r="K45" i="1"/>
  <c r="L45" i="1" s="1"/>
  <c r="M45" i="1" s="1"/>
  <c r="K53" i="1"/>
  <c r="L53" i="1" s="1"/>
  <c r="K61" i="1"/>
  <c r="L61" i="1" s="1"/>
  <c r="M61" i="1" s="1"/>
  <c r="K69" i="1"/>
  <c r="L69" i="1" s="1"/>
  <c r="M69" i="1" s="1"/>
  <c r="K77" i="1"/>
  <c r="L77" i="1" s="1"/>
  <c r="M77" i="1" s="1"/>
  <c r="K85" i="1"/>
  <c r="L85" i="1" s="1"/>
  <c r="M85" i="1" s="1"/>
  <c r="K93" i="1"/>
  <c r="L93" i="1" s="1"/>
  <c r="M93" i="1" s="1"/>
  <c r="K101" i="1"/>
  <c r="L101" i="1" s="1"/>
  <c r="M101" i="1" s="1"/>
  <c r="K109" i="1"/>
  <c r="L109" i="1" s="1"/>
  <c r="M109" i="1" s="1"/>
  <c r="K117" i="1"/>
  <c r="L117" i="1" s="1"/>
  <c r="M117" i="1" s="1"/>
  <c r="K125" i="1"/>
  <c r="L125" i="1" s="1"/>
  <c r="M125" i="1" s="1"/>
  <c r="K133" i="1"/>
  <c r="L133" i="1" s="1"/>
  <c r="M133" i="1" s="1"/>
  <c r="K141" i="1"/>
  <c r="L141" i="1" s="1"/>
  <c r="M141" i="1" s="1"/>
  <c r="K149" i="1"/>
  <c r="L149" i="1" s="1"/>
  <c r="M149" i="1" s="1"/>
  <c r="K157" i="1"/>
  <c r="L157" i="1" s="1"/>
  <c r="M157" i="1" s="1"/>
  <c r="K165" i="1"/>
  <c r="L165" i="1" s="1"/>
  <c r="M165" i="1" s="1"/>
  <c r="K173" i="1"/>
  <c r="L173" i="1" s="1"/>
  <c r="M173" i="1" s="1"/>
  <c r="K181" i="1"/>
  <c r="L181" i="1" s="1"/>
  <c r="M181" i="1" s="1"/>
  <c r="K189" i="1"/>
  <c r="L189" i="1" s="1"/>
  <c r="M189" i="1" s="1"/>
  <c r="K197" i="1"/>
  <c r="L197" i="1" s="1"/>
  <c r="M197" i="1" s="1"/>
  <c r="K205" i="1"/>
  <c r="L205" i="1" s="1"/>
  <c r="M205" i="1" s="1"/>
  <c r="K213" i="1"/>
  <c r="L213" i="1" s="1"/>
  <c r="M213" i="1" s="1"/>
  <c r="K221" i="1"/>
  <c r="L221" i="1" s="1"/>
  <c r="M221" i="1" s="1"/>
  <c r="K229" i="1"/>
  <c r="L229" i="1" s="1"/>
  <c r="M229" i="1" s="1"/>
  <c r="K237" i="1"/>
  <c r="L237" i="1" s="1"/>
  <c r="M237" i="1" s="1"/>
  <c r="K245" i="1"/>
  <c r="L245" i="1" s="1"/>
  <c r="M245" i="1" s="1"/>
  <c r="K253" i="1"/>
  <c r="L253" i="1" s="1"/>
  <c r="M253" i="1" s="1"/>
  <c r="K261" i="1"/>
  <c r="L261" i="1" s="1"/>
  <c r="M261" i="1" s="1"/>
  <c r="K269" i="1"/>
  <c r="L269" i="1" s="1"/>
  <c r="M269" i="1" s="1"/>
  <c r="K277" i="1"/>
  <c r="L277" i="1" s="1"/>
  <c r="M277" i="1" s="1"/>
  <c r="K285" i="1"/>
  <c r="L285" i="1" s="1"/>
  <c r="M285" i="1" s="1"/>
  <c r="K293" i="1"/>
  <c r="L293" i="1" s="1"/>
  <c r="M293" i="1" s="1"/>
  <c r="K301" i="1"/>
  <c r="L301" i="1" s="1"/>
  <c r="M301" i="1" s="1"/>
  <c r="K309" i="1"/>
  <c r="L309" i="1" s="1"/>
  <c r="M309" i="1" s="1"/>
  <c r="K317" i="1"/>
  <c r="L317" i="1" s="1"/>
  <c r="M317" i="1" s="1"/>
  <c r="K325" i="1"/>
  <c r="L325" i="1" s="1"/>
  <c r="M325" i="1" s="1"/>
  <c r="K333" i="1"/>
  <c r="L333" i="1" s="1"/>
  <c r="M333" i="1" s="1"/>
  <c r="K341" i="1"/>
  <c r="L341" i="1" s="1"/>
  <c r="M341" i="1" s="1"/>
  <c r="K349" i="1"/>
  <c r="L349" i="1" s="1"/>
  <c r="M349" i="1" s="1"/>
  <c r="K357" i="1"/>
  <c r="L357" i="1" s="1"/>
  <c r="M357" i="1" s="1"/>
  <c r="K365" i="1"/>
  <c r="L365" i="1" s="1"/>
  <c r="M365" i="1" s="1"/>
  <c r="K373" i="1"/>
  <c r="L373" i="1" s="1"/>
  <c r="M373" i="1" s="1"/>
  <c r="K381" i="1"/>
  <c r="L381" i="1" s="1"/>
  <c r="M381" i="1" s="1"/>
  <c r="K389" i="1"/>
  <c r="L389" i="1" s="1"/>
  <c r="M389" i="1" s="1"/>
  <c r="K397" i="1"/>
  <c r="L397" i="1" s="1"/>
  <c r="M397" i="1" s="1"/>
  <c r="K405" i="1"/>
  <c r="L405" i="1" s="1"/>
  <c r="M405" i="1" s="1"/>
  <c r="K413" i="1"/>
  <c r="L413" i="1" s="1"/>
  <c r="M413" i="1" s="1"/>
  <c r="K421" i="1"/>
  <c r="L421" i="1" s="1"/>
  <c r="M421" i="1" s="1"/>
  <c r="K429" i="1"/>
  <c r="L429" i="1" s="1"/>
  <c r="M429" i="1" s="1"/>
  <c r="K437" i="1"/>
  <c r="L437" i="1" s="1"/>
  <c r="M437" i="1" s="1"/>
  <c r="K445" i="1"/>
  <c r="L445" i="1" s="1"/>
  <c r="M445" i="1" s="1"/>
  <c r="K453" i="1"/>
  <c r="L453" i="1" s="1"/>
  <c r="M453" i="1" s="1"/>
  <c r="K461" i="1"/>
  <c r="L461" i="1" s="1"/>
  <c r="M461" i="1" s="1"/>
  <c r="K469" i="1"/>
  <c r="L469" i="1" s="1"/>
  <c r="M469" i="1" s="1"/>
  <c r="K477" i="1"/>
  <c r="L477" i="1" s="1"/>
  <c r="M477" i="1" s="1"/>
  <c r="K485" i="1"/>
  <c r="L485" i="1" s="1"/>
  <c r="M485" i="1" s="1"/>
  <c r="K493" i="1"/>
  <c r="L493" i="1" s="1"/>
  <c r="M493" i="1" s="1"/>
  <c r="K501" i="1"/>
  <c r="L501" i="1" s="1"/>
  <c r="M501" i="1" s="1"/>
  <c r="K509" i="1"/>
  <c r="L509" i="1" s="1"/>
  <c r="M509" i="1" s="1"/>
  <c r="K517" i="1"/>
  <c r="L517" i="1" s="1"/>
  <c r="M517" i="1" s="1"/>
  <c r="K525" i="1"/>
  <c r="L525" i="1" s="1"/>
  <c r="M525" i="1" s="1"/>
  <c r="K533" i="1"/>
  <c r="L533" i="1" s="1"/>
  <c r="M533" i="1" s="1"/>
  <c r="K541" i="1"/>
  <c r="L541" i="1" s="1"/>
  <c r="M541" i="1" s="1"/>
  <c r="K549" i="1"/>
  <c r="L549" i="1" s="1"/>
  <c r="M549" i="1" s="1"/>
  <c r="K557" i="1"/>
  <c r="L557" i="1" s="1"/>
  <c r="M557" i="1" s="1"/>
  <c r="K565" i="1"/>
  <c r="L565" i="1" s="1"/>
  <c r="M565" i="1" s="1"/>
  <c r="K573" i="1"/>
  <c r="L573" i="1" s="1"/>
  <c r="M573" i="1" s="1"/>
  <c r="K581" i="1"/>
  <c r="L581" i="1" s="1"/>
  <c r="M581" i="1" s="1"/>
  <c r="K589" i="1"/>
  <c r="L589" i="1" s="1"/>
  <c r="M589" i="1" s="1"/>
  <c r="K597" i="1"/>
  <c r="L597" i="1" s="1"/>
  <c r="M597" i="1" s="1"/>
  <c r="K605" i="1"/>
  <c r="L605" i="1" s="1"/>
  <c r="M605" i="1" s="1"/>
  <c r="K613" i="1"/>
  <c r="L613" i="1" s="1"/>
  <c r="M613" i="1" s="1"/>
  <c r="K621" i="1"/>
  <c r="L621" i="1" s="1"/>
  <c r="M621" i="1" s="1"/>
  <c r="K629" i="1"/>
  <c r="L629" i="1" s="1"/>
  <c r="M629" i="1" s="1"/>
  <c r="K637" i="1"/>
  <c r="L637" i="1" s="1"/>
  <c r="M637" i="1" s="1"/>
  <c r="K645" i="1"/>
  <c r="L645" i="1" s="1"/>
  <c r="M645" i="1" s="1"/>
  <c r="K653" i="1"/>
  <c r="L653" i="1" s="1"/>
  <c r="M653" i="1" s="1"/>
  <c r="K661" i="1"/>
  <c r="L661" i="1" s="1"/>
  <c r="M661" i="1" s="1"/>
  <c r="K669" i="1"/>
  <c r="L669" i="1" s="1"/>
  <c r="M669" i="1" s="1"/>
  <c r="K677" i="1"/>
  <c r="L677" i="1" s="1"/>
  <c r="M677" i="1" s="1"/>
  <c r="K685" i="1"/>
  <c r="L685" i="1" s="1"/>
  <c r="M685" i="1" s="1"/>
  <c r="K24" i="1"/>
  <c r="L24" i="1" s="1"/>
  <c r="M24" i="1" s="1"/>
  <c r="K33" i="1"/>
  <c r="L33" i="1" s="1"/>
  <c r="M33" i="1" s="1"/>
  <c r="K42" i="1"/>
  <c r="L42" i="1" s="1"/>
  <c r="M42" i="1" s="1"/>
  <c r="K51" i="1"/>
  <c r="L51" i="1" s="1"/>
  <c r="M51" i="1" s="1"/>
  <c r="K60" i="1"/>
  <c r="L60" i="1" s="1"/>
  <c r="M60" i="1" s="1"/>
  <c r="K70" i="1"/>
  <c r="L70" i="1" s="1"/>
  <c r="M70" i="1" s="1"/>
  <c r="K79" i="1"/>
  <c r="L79" i="1" s="1"/>
  <c r="M79" i="1" s="1"/>
  <c r="K88" i="1"/>
  <c r="L88" i="1" s="1"/>
  <c r="M88" i="1" s="1"/>
  <c r="K97" i="1"/>
  <c r="L97" i="1" s="1"/>
  <c r="M97" i="1" s="1"/>
  <c r="K106" i="1"/>
  <c r="L106" i="1" s="1"/>
  <c r="M106" i="1" s="1"/>
  <c r="K115" i="1"/>
  <c r="L115" i="1" s="1"/>
  <c r="M115" i="1" s="1"/>
  <c r="K124" i="1"/>
  <c r="L124" i="1" s="1"/>
  <c r="M124" i="1" s="1"/>
  <c r="K134" i="1"/>
  <c r="L134" i="1" s="1"/>
  <c r="M134" i="1" s="1"/>
  <c r="K143" i="1"/>
  <c r="L143" i="1" s="1"/>
  <c r="M143" i="1" s="1"/>
  <c r="K152" i="1"/>
  <c r="L152" i="1" s="1"/>
  <c r="M152" i="1" s="1"/>
  <c r="K161" i="1"/>
  <c r="L161" i="1" s="1"/>
  <c r="M161" i="1" s="1"/>
  <c r="K170" i="1"/>
  <c r="L170" i="1" s="1"/>
  <c r="M170" i="1" s="1"/>
  <c r="K179" i="1"/>
  <c r="L179" i="1" s="1"/>
  <c r="M179" i="1" s="1"/>
  <c r="K188" i="1"/>
  <c r="L188" i="1" s="1"/>
  <c r="M188" i="1" s="1"/>
  <c r="K198" i="1"/>
  <c r="L198" i="1" s="1"/>
  <c r="M198" i="1" s="1"/>
  <c r="K207" i="1"/>
  <c r="L207" i="1" s="1"/>
  <c r="M207" i="1" s="1"/>
  <c r="K216" i="1"/>
  <c r="L216" i="1" s="1"/>
  <c r="M216" i="1" s="1"/>
  <c r="K225" i="1"/>
  <c r="L225" i="1" s="1"/>
  <c r="M225" i="1" s="1"/>
  <c r="K234" i="1"/>
  <c r="L234" i="1" s="1"/>
  <c r="M234" i="1" s="1"/>
  <c r="K243" i="1"/>
  <c r="L243" i="1" s="1"/>
  <c r="M243" i="1" s="1"/>
  <c r="K252" i="1"/>
  <c r="L252" i="1" s="1"/>
  <c r="M252" i="1" s="1"/>
  <c r="K262" i="1"/>
  <c r="L262" i="1" s="1"/>
  <c r="M262" i="1" s="1"/>
  <c r="K271" i="1"/>
  <c r="L271" i="1" s="1"/>
  <c r="M271" i="1" s="1"/>
  <c r="K280" i="1"/>
  <c r="L280" i="1" s="1"/>
  <c r="M280" i="1" s="1"/>
  <c r="K289" i="1"/>
  <c r="L289" i="1" s="1"/>
  <c r="M289" i="1" s="1"/>
  <c r="K298" i="1"/>
  <c r="L298" i="1" s="1"/>
  <c r="M298" i="1" s="1"/>
  <c r="K307" i="1"/>
  <c r="L307" i="1" s="1"/>
  <c r="M307" i="1" s="1"/>
  <c r="K316" i="1"/>
  <c r="L316" i="1" s="1"/>
  <c r="M316" i="1" s="1"/>
  <c r="K326" i="1"/>
  <c r="L326" i="1" s="1"/>
  <c r="M326" i="1" s="1"/>
  <c r="K335" i="1"/>
  <c r="L335" i="1" s="1"/>
  <c r="M335" i="1" s="1"/>
  <c r="K344" i="1"/>
  <c r="L344" i="1" s="1"/>
  <c r="M344" i="1" s="1"/>
  <c r="K353" i="1"/>
  <c r="L353" i="1" s="1"/>
  <c r="M353" i="1" s="1"/>
  <c r="K362" i="1"/>
  <c r="L362" i="1" s="1"/>
  <c r="M362" i="1" s="1"/>
  <c r="K371" i="1"/>
  <c r="L371" i="1" s="1"/>
  <c r="M371" i="1" s="1"/>
  <c r="K380" i="1"/>
  <c r="L380" i="1" s="1"/>
  <c r="M380" i="1" s="1"/>
  <c r="K390" i="1"/>
  <c r="L390" i="1" s="1"/>
  <c r="M390" i="1" s="1"/>
  <c r="K399" i="1"/>
  <c r="L399" i="1" s="1"/>
  <c r="M399" i="1" s="1"/>
  <c r="K408" i="1"/>
  <c r="L408" i="1" s="1"/>
  <c r="M408" i="1" s="1"/>
  <c r="K417" i="1"/>
  <c r="L417" i="1" s="1"/>
  <c r="M417" i="1" s="1"/>
  <c r="K426" i="1"/>
  <c r="L426" i="1" s="1"/>
  <c r="M426" i="1" s="1"/>
  <c r="K435" i="1"/>
  <c r="L435" i="1" s="1"/>
  <c r="M435" i="1" s="1"/>
  <c r="K444" i="1"/>
  <c r="L444" i="1" s="1"/>
  <c r="M444" i="1" s="1"/>
  <c r="K454" i="1"/>
  <c r="L454" i="1" s="1"/>
  <c r="M454" i="1" s="1"/>
  <c r="K463" i="1"/>
  <c r="L463" i="1" s="1"/>
  <c r="M463" i="1" s="1"/>
  <c r="K472" i="1"/>
  <c r="L472" i="1" s="1"/>
  <c r="M472" i="1" s="1"/>
  <c r="K481" i="1"/>
  <c r="L481" i="1" s="1"/>
  <c r="M481" i="1" s="1"/>
  <c r="K490" i="1"/>
  <c r="L490" i="1" s="1"/>
  <c r="M490" i="1" s="1"/>
  <c r="K499" i="1"/>
  <c r="L499" i="1" s="1"/>
  <c r="M499" i="1" s="1"/>
  <c r="K508" i="1"/>
  <c r="L508" i="1" s="1"/>
  <c r="M508" i="1" s="1"/>
  <c r="K518" i="1"/>
  <c r="L518" i="1" s="1"/>
  <c r="M518" i="1" s="1"/>
  <c r="K527" i="1"/>
  <c r="L527" i="1" s="1"/>
  <c r="M527" i="1" s="1"/>
  <c r="K536" i="1"/>
  <c r="L536" i="1" s="1"/>
  <c r="M536" i="1" s="1"/>
  <c r="K545" i="1"/>
  <c r="L545" i="1" s="1"/>
  <c r="M545" i="1" s="1"/>
  <c r="K554" i="1"/>
  <c r="L554" i="1" s="1"/>
  <c r="M554" i="1" s="1"/>
  <c r="K563" i="1"/>
  <c r="L563" i="1" s="1"/>
  <c r="M563" i="1" s="1"/>
  <c r="K572" i="1"/>
  <c r="L572" i="1" s="1"/>
  <c r="M572" i="1" s="1"/>
  <c r="K582" i="1"/>
  <c r="L582" i="1" s="1"/>
  <c r="M582" i="1" s="1"/>
  <c r="K591" i="1"/>
  <c r="L591" i="1" s="1"/>
  <c r="M591" i="1" s="1"/>
  <c r="K600" i="1"/>
  <c r="L600" i="1" s="1"/>
  <c r="M600" i="1" s="1"/>
  <c r="K609" i="1"/>
  <c r="L609" i="1" s="1"/>
  <c r="M609" i="1" s="1"/>
  <c r="K618" i="1"/>
  <c r="L618" i="1" s="1"/>
  <c r="M618" i="1" s="1"/>
  <c r="K627" i="1"/>
  <c r="L627" i="1" s="1"/>
  <c r="M627" i="1" s="1"/>
  <c r="K636" i="1"/>
  <c r="L636" i="1" s="1"/>
  <c r="M636" i="1" s="1"/>
  <c r="K646" i="1"/>
  <c r="L646" i="1" s="1"/>
  <c r="M646" i="1" s="1"/>
  <c r="K655" i="1"/>
  <c r="L655" i="1" s="1"/>
  <c r="M655" i="1" s="1"/>
  <c r="K664" i="1"/>
  <c r="L664" i="1" s="1"/>
  <c r="M664" i="1" s="1"/>
  <c r="K673" i="1"/>
  <c r="L673" i="1" s="1"/>
  <c r="M673" i="1" s="1"/>
  <c r="K682" i="1"/>
  <c r="L682" i="1" s="1"/>
  <c r="M682" i="1" s="1"/>
  <c r="K691" i="1"/>
  <c r="L691" i="1" s="1"/>
  <c r="M691" i="1" s="1"/>
  <c r="K699" i="1"/>
  <c r="L699" i="1" s="1"/>
  <c r="M699" i="1" s="1"/>
  <c r="K707" i="1"/>
  <c r="L707" i="1" s="1"/>
  <c r="M707" i="1" s="1"/>
  <c r="K715" i="1"/>
  <c r="L715" i="1" s="1"/>
  <c r="M715" i="1" s="1"/>
  <c r="K723" i="1"/>
  <c r="L723" i="1" s="1"/>
  <c r="M723" i="1" s="1"/>
  <c r="K731" i="1"/>
  <c r="L731" i="1" s="1"/>
  <c r="M731" i="1" s="1"/>
  <c r="K739" i="1"/>
  <c r="L739" i="1" s="1"/>
  <c r="M739" i="1" s="1"/>
  <c r="K747" i="1"/>
  <c r="L747" i="1" s="1"/>
  <c r="M747" i="1" s="1"/>
  <c r="K755" i="1"/>
  <c r="L755" i="1" s="1"/>
  <c r="M755" i="1" s="1"/>
  <c r="K763" i="1"/>
  <c r="L763" i="1" s="1"/>
  <c r="M763" i="1" s="1"/>
  <c r="K771" i="1"/>
  <c r="L771" i="1" s="1"/>
  <c r="M771" i="1" s="1"/>
  <c r="K779" i="1"/>
  <c r="L779" i="1" s="1"/>
  <c r="M779" i="1" s="1"/>
  <c r="K787" i="1"/>
  <c r="L787" i="1" s="1"/>
  <c r="M787" i="1" s="1"/>
  <c r="K795" i="1"/>
  <c r="L795" i="1" s="1"/>
  <c r="M795" i="1" s="1"/>
  <c r="K803" i="1"/>
  <c r="L803" i="1" s="1"/>
  <c r="M803" i="1" s="1"/>
  <c r="K811" i="1"/>
  <c r="L811" i="1" s="1"/>
  <c r="M811" i="1" s="1"/>
  <c r="K819" i="1"/>
  <c r="L819" i="1" s="1"/>
  <c r="M819" i="1" s="1"/>
  <c r="K827" i="1"/>
  <c r="L827" i="1" s="1"/>
  <c r="M827" i="1" s="1"/>
  <c r="K835" i="1"/>
  <c r="L835" i="1" s="1"/>
  <c r="M835" i="1" s="1"/>
  <c r="K843" i="1"/>
  <c r="L843" i="1" s="1"/>
  <c r="M843" i="1" s="1"/>
  <c r="K851" i="1"/>
  <c r="L851" i="1" s="1"/>
  <c r="M851" i="1" s="1"/>
  <c r="K859" i="1"/>
  <c r="L859" i="1" s="1"/>
  <c r="M859" i="1" s="1"/>
  <c r="K867" i="1"/>
  <c r="L867" i="1" s="1"/>
  <c r="M867" i="1" s="1"/>
  <c r="K875" i="1"/>
  <c r="L875" i="1" s="1"/>
  <c r="M875" i="1" s="1"/>
  <c r="K883" i="1"/>
  <c r="L883" i="1" s="1"/>
  <c r="M883" i="1" s="1"/>
  <c r="K891" i="1"/>
  <c r="L891" i="1" s="1"/>
  <c r="M891" i="1" s="1"/>
  <c r="K899" i="1"/>
  <c r="L899" i="1" s="1"/>
  <c r="M899" i="1" s="1"/>
  <c r="K907" i="1"/>
  <c r="L907" i="1" s="1"/>
  <c r="M907" i="1" s="1"/>
  <c r="K915" i="1"/>
  <c r="L915" i="1" s="1"/>
  <c r="M915" i="1" s="1"/>
  <c r="K923" i="1"/>
  <c r="L923" i="1" s="1"/>
  <c r="M923" i="1" s="1"/>
  <c r="K931" i="1"/>
  <c r="L931" i="1" s="1"/>
  <c r="M931" i="1" s="1"/>
  <c r="K939" i="1"/>
  <c r="L939" i="1" s="1"/>
  <c r="M939" i="1" s="1"/>
  <c r="K947" i="1"/>
  <c r="L947" i="1" s="1"/>
  <c r="M947" i="1" s="1"/>
  <c r="K955" i="1"/>
  <c r="L955" i="1" s="1"/>
  <c r="M955" i="1" s="1"/>
  <c r="K963" i="1"/>
  <c r="L963" i="1" s="1"/>
  <c r="M963" i="1" s="1"/>
  <c r="K971" i="1"/>
  <c r="L971" i="1" s="1"/>
  <c r="M971" i="1" s="1"/>
  <c r="K16" i="1"/>
  <c r="L16" i="1" s="1"/>
  <c r="K25" i="1"/>
  <c r="L25" i="1" s="1"/>
  <c r="M25" i="1" s="1"/>
  <c r="K34" i="1"/>
  <c r="L34" i="1" s="1"/>
  <c r="M34" i="1" s="1"/>
  <c r="K43" i="1"/>
  <c r="L43" i="1" s="1"/>
  <c r="M43" i="1" s="1"/>
  <c r="K52" i="1"/>
  <c r="L52" i="1" s="1"/>
  <c r="M52" i="1" s="1"/>
  <c r="K62" i="1"/>
  <c r="L62" i="1" s="1"/>
  <c r="M62" i="1" s="1"/>
  <c r="K71" i="1"/>
  <c r="L71" i="1" s="1"/>
  <c r="M71" i="1" s="1"/>
  <c r="K80" i="1"/>
  <c r="L80" i="1" s="1"/>
  <c r="M80" i="1" s="1"/>
  <c r="K89" i="1"/>
  <c r="L89" i="1" s="1"/>
  <c r="M89" i="1" s="1"/>
  <c r="K98" i="1"/>
  <c r="L98" i="1" s="1"/>
  <c r="M98" i="1" s="1"/>
  <c r="K107" i="1"/>
  <c r="L107" i="1" s="1"/>
  <c r="M107" i="1" s="1"/>
  <c r="K116" i="1"/>
  <c r="L116" i="1" s="1"/>
  <c r="M116" i="1" s="1"/>
  <c r="K126" i="1"/>
  <c r="L126" i="1" s="1"/>
  <c r="M126" i="1" s="1"/>
  <c r="K135" i="1"/>
  <c r="L135" i="1" s="1"/>
  <c r="M135" i="1" s="1"/>
  <c r="K144" i="1"/>
  <c r="L144" i="1" s="1"/>
  <c r="M144" i="1" s="1"/>
  <c r="K153" i="1"/>
  <c r="L153" i="1" s="1"/>
  <c r="M153" i="1" s="1"/>
  <c r="K162" i="1"/>
  <c r="L162" i="1" s="1"/>
  <c r="M162" i="1" s="1"/>
  <c r="K171" i="1"/>
  <c r="L171" i="1" s="1"/>
  <c r="M171" i="1" s="1"/>
  <c r="K180" i="1"/>
  <c r="L180" i="1" s="1"/>
  <c r="M180" i="1" s="1"/>
  <c r="K190" i="1"/>
  <c r="L190" i="1" s="1"/>
  <c r="M190" i="1" s="1"/>
  <c r="K199" i="1"/>
  <c r="L199" i="1" s="1"/>
  <c r="M199" i="1" s="1"/>
  <c r="K208" i="1"/>
  <c r="L208" i="1" s="1"/>
  <c r="M208" i="1" s="1"/>
  <c r="K217" i="1"/>
  <c r="L217" i="1" s="1"/>
  <c r="M217" i="1" s="1"/>
  <c r="K226" i="1"/>
  <c r="L226" i="1" s="1"/>
  <c r="M226" i="1" s="1"/>
  <c r="K235" i="1"/>
  <c r="L235" i="1" s="1"/>
  <c r="M235" i="1" s="1"/>
  <c r="K244" i="1"/>
  <c r="L244" i="1" s="1"/>
  <c r="M244" i="1" s="1"/>
  <c r="K254" i="1"/>
  <c r="L254" i="1" s="1"/>
  <c r="M254" i="1" s="1"/>
  <c r="K263" i="1"/>
  <c r="L263" i="1" s="1"/>
  <c r="M263" i="1" s="1"/>
  <c r="K272" i="1"/>
  <c r="L272" i="1" s="1"/>
  <c r="M272" i="1" s="1"/>
  <c r="K281" i="1"/>
  <c r="L281" i="1" s="1"/>
  <c r="M281" i="1" s="1"/>
  <c r="K290" i="1"/>
  <c r="L290" i="1" s="1"/>
  <c r="M290" i="1" s="1"/>
  <c r="K299" i="1"/>
  <c r="L299" i="1" s="1"/>
  <c r="M299" i="1" s="1"/>
  <c r="K308" i="1"/>
  <c r="L308" i="1" s="1"/>
  <c r="M308" i="1" s="1"/>
  <c r="K318" i="1"/>
  <c r="L318" i="1" s="1"/>
  <c r="M318" i="1" s="1"/>
  <c r="K327" i="1"/>
  <c r="L327" i="1" s="1"/>
  <c r="M327" i="1" s="1"/>
  <c r="K336" i="1"/>
  <c r="L336" i="1" s="1"/>
  <c r="M336" i="1" s="1"/>
  <c r="K345" i="1"/>
  <c r="L345" i="1" s="1"/>
  <c r="M345" i="1" s="1"/>
  <c r="K354" i="1"/>
  <c r="L354" i="1" s="1"/>
  <c r="M354" i="1" s="1"/>
  <c r="K363" i="1"/>
  <c r="L363" i="1" s="1"/>
  <c r="M363" i="1" s="1"/>
  <c r="K372" i="1"/>
  <c r="L372" i="1" s="1"/>
  <c r="M372" i="1" s="1"/>
  <c r="K382" i="1"/>
  <c r="L382" i="1" s="1"/>
  <c r="M382" i="1" s="1"/>
  <c r="K391" i="1"/>
  <c r="L391" i="1" s="1"/>
  <c r="M391" i="1" s="1"/>
  <c r="K400" i="1"/>
  <c r="L400" i="1" s="1"/>
  <c r="M400" i="1" s="1"/>
  <c r="K409" i="1"/>
  <c r="L409" i="1" s="1"/>
  <c r="M409" i="1" s="1"/>
  <c r="K418" i="1"/>
  <c r="L418" i="1" s="1"/>
  <c r="M418" i="1" s="1"/>
  <c r="K427" i="1"/>
  <c r="L427" i="1" s="1"/>
  <c r="M427" i="1" s="1"/>
  <c r="K436" i="1"/>
  <c r="L436" i="1" s="1"/>
  <c r="M436" i="1" s="1"/>
  <c r="K446" i="1"/>
  <c r="L446" i="1" s="1"/>
  <c r="M446" i="1" s="1"/>
  <c r="K455" i="1"/>
  <c r="L455" i="1" s="1"/>
  <c r="M455" i="1" s="1"/>
  <c r="K464" i="1"/>
  <c r="L464" i="1" s="1"/>
  <c r="M464" i="1" s="1"/>
  <c r="K473" i="1"/>
  <c r="L473" i="1" s="1"/>
  <c r="M473" i="1" s="1"/>
  <c r="K482" i="1"/>
  <c r="L482" i="1" s="1"/>
  <c r="M482" i="1" s="1"/>
  <c r="K491" i="1"/>
  <c r="L491" i="1" s="1"/>
  <c r="M491" i="1" s="1"/>
  <c r="K500" i="1"/>
  <c r="L500" i="1" s="1"/>
  <c r="M500" i="1" s="1"/>
  <c r="K510" i="1"/>
  <c r="L510" i="1" s="1"/>
  <c r="M510" i="1" s="1"/>
  <c r="K519" i="1"/>
  <c r="L519" i="1" s="1"/>
  <c r="M519" i="1" s="1"/>
  <c r="K528" i="1"/>
  <c r="L528" i="1" s="1"/>
  <c r="M528" i="1" s="1"/>
  <c r="K537" i="1"/>
  <c r="L537" i="1" s="1"/>
  <c r="M537" i="1" s="1"/>
  <c r="K546" i="1"/>
  <c r="L546" i="1" s="1"/>
  <c r="M546" i="1" s="1"/>
  <c r="K555" i="1"/>
  <c r="L555" i="1" s="1"/>
  <c r="M555" i="1" s="1"/>
  <c r="K564" i="1"/>
  <c r="L564" i="1" s="1"/>
  <c r="M564" i="1" s="1"/>
  <c r="K574" i="1"/>
  <c r="L574" i="1" s="1"/>
  <c r="M574" i="1" s="1"/>
  <c r="K583" i="1"/>
  <c r="L583" i="1" s="1"/>
  <c r="M583" i="1" s="1"/>
  <c r="K592" i="1"/>
  <c r="L592" i="1" s="1"/>
  <c r="M592" i="1" s="1"/>
  <c r="K601" i="1"/>
  <c r="L601" i="1" s="1"/>
  <c r="M601" i="1" s="1"/>
  <c r="K610" i="1"/>
  <c r="L610" i="1" s="1"/>
  <c r="M610" i="1" s="1"/>
  <c r="K619" i="1"/>
  <c r="L619" i="1" s="1"/>
  <c r="M619" i="1" s="1"/>
  <c r="K628" i="1"/>
  <c r="L628" i="1" s="1"/>
  <c r="M628" i="1" s="1"/>
  <c r="K638" i="1"/>
  <c r="L638" i="1" s="1"/>
  <c r="M638" i="1" s="1"/>
  <c r="K647" i="1"/>
  <c r="L647" i="1" s="1"/>
  <c r="M647" i="1" s="1"/>
  <c r="K656" i="1"/>
  <c r="L656" i="1" s="1"/>
  <c r="M656" i="1" s="1"/>
  <c r="K665" i="1"/>
  <c r="L665" i="1" s="1"/>
  <c r="M665" i="1" s="1"/>
  <c r="K674" i="1"/>
  <c r="L674" i="1" s="1"/>
  <c r="M674" i="1" s="1"/>
  <c r="K683" i="1"/>
  <c r="L683" i="1" s="1"/>
  <c r="M683" i="1" s="1"/>
  <c r="K692" i="1"/>
  <c r="L692" i="1" s="1"/>
  <c r="M692" i="1" s="1"/>
  <c r="K700" i="1"/>
  <c r="L700" i="1" s="1"/>
  <c r="M700" i="1" s="1"/>
  <c r="K708" i="1"/>
  <c r="L708" i="1" s="1"/>
  <c r="M708" i="1" s="1"/>
  <c r="K716" i="1"/>
  <c r="L716" i="1" s="1"/>
  <c r="M716" i="1" s="1"/>
  <c r="K724" i="1"/>
  <c r="L724" i="1" s="1"/>
  <c r="M724" i="1" s="1"/>
  <c r="K732" i="1"/>
  <c r="L732" i="1" s="1"/>
  <c r="M732" i="1" s="1"/>
  <c r="K740" i="1"/>
  <c r="L740" i="1" s="1"/>
  <c r="M740" i="1" s="1"/>
  <c r="K748" i="1"/>
  <c r="L748" i="1" s="1"/>
  <c r="M748" i="1" s="1"/>
  <c r="K756" i="1"/>
  <c r="L756" i="1" s="1"/>
  <c r="M756" i="1" s="1"/>
  <c r="K764" i="1"/>
  <c r="L764" i="1" s="1"/>
  <c r="M764" i="1" s="1"/>
  <c r="K772" i="1"/>
  <c r="L772" i="1" s="1"/>
  <c r="M772" i="1" s="1"/>
  <c r="K22" i="1"/>
  <c r="L22" i="1" s="1"/>
  <c r="M22" i="1" s="1"/>
  <c r="K28" i="1"/>
  <c r="L28" i="1" s="1"/>
  <c r="M28" i="1" s="1"/>
  <c r="K40" i="1"/>
  <c r="L40" i="1" s="1"/>
  <c r="M40" i="1" s="1"/>
  <c r="K54" i="1"/>
  <c r="L54" i="1" s="1"/>
  <c r="M54" i="1" s="1"/>
  <c r="K65" i="1"/>
  <c r="L65" i="1" s="1"/>
  <c r="M65" i="1" s="1"/>
  <c r="K76" i="1"/>
  <c r="L76" i="1" s="1"/>
  <c r="M76" i="1" s="1"/>
  <c r="K90" i="1"/>
  <c r="L90" i="1" s="1"/>
  <c r="M90" i="1" s="1"/>
  <c r="K102" i="1"/>
  <c r="L102" i="1" s="1"/>
  <c r="M102" i="1" s="1"/>
  <c r="K113" i="1"/>
  <c r="L113" i="1" s="1"/>
  <c r="M113" i="1" s="1"/>
  <c r="K127" i="1"/>
  <c r="L127" i="1" s="1"/>
  <c r="M127" i="1" s="1"/>
  <c r="K138" i="1"/>
  <c r="L138" i="1" s="1"/>
  <c r="M138" i="1" s="1"/>
  <c r="K150" i="1"/>
  <c r="L150" i="1" s="1"/>
  <c r="M150" i="1" s="1"/>
  <c r="K163" i="1"/>
  <c r="L163" i="1" s="1"/>
  <c r="M163" i="1" s="1"/>
  <c r="K175" i="1"/>
  <c r="L175" i="1" s="1"/>
  <c r="M175" i="1" s="1"/>
  <c r="K186" i="1"/>
  <c r="L186" i="1" s="1"/>
  <c r="M186" i="1" s="1"/>
  <c r="K200" i="1"/>
  <c r="L200" i="1" s="1"/>
  <c r="M200" i="1" s="1"/>
  <c r="K211" i="1"/>
  <c r="L211" i="1" s="1"/>
  <c r="M211" i="1" s="1"/>
  <c r="K223" i="1"/>
  <c r="L223" i="1" s="1"/>
  <c r="M223" i="1" s="1"/>
  <c r="K236" i="1"/>
  <c r="L236" i="1" s="1"/>
  <c r="M236" i="1" s="1"/>
  <c r="K248" i="1"/>
  <c r="L248" i="1" s="1"/>
  <c r="M248" i="1" s="1"/>
  <c r="K259" i="1"/>
  <c r="L259" i="1" s="1"/>
  <c r="M259" i="1" s="1"/>
  <c r="K273" i="1"/>
  <c r="L273" i="1" s="1"/>
  <c r="M273" i="1" s="1"/>
  <c r="K284" i="1"/>
  <c r="L284" i="1" s="1"/>
  <c r="M284" i="1" s="1"/>
  <c r="K296" i="1"/>
  <c r="L296" i="1" s="1"/>
  <c r="M296" i="1" s="1"/>
  <c r="K310" i="1"/>
  <c r="L310" i="1" s="1"/>
  <c r="M310" i="1" s="1"/>
  <c r="K321" i="1"/>
  <c r="L321" i="1" s="1"/>
  <c r="M321" i="1" s="1"/>
  <c r="K332" i="1"/>
  <c r="L332" i="1" s="1"/>
  <c r="M332" i="1" s="1"/>
  <c r="K346" i="1"/>
  <c r="L346" i="1" s="1"/>
  <c r="M346" i="1" s="1"/>
  <c r="K358" i="1"/>
  <c r="L358" i="1" s="1"/>
  <c r="M358" i="1" s="1"/>
  <c r="K369" i="1"/>
  <c r="L369" i="1" s="1"/>
  <c r="M369" i="1" s="1"/>
  <c r="K383" i="1"/>
  <c r="L383" i="1" s="1"/>
  <c r="M383" i="1" s="1"/>
  <c r="K394" i="1"/>
  <c r="L394" i="1" s="1"/>
  <c r="M394" i="1" s="1"/>
  <c r="K406" i="1"/>
  <c r="L406" i="1" s="1"/>
  <c r="M406" i="1" s="1"/>
  <c r="K419" i="1"/>
  <c r="L419" i="1" s="1"/>
  <c r="M419" i="1" s="1"/>
  <c r="K431" i="1"/>
  <c r="L431" i="1" s="1"/>
  <c r="M431" i="1" s="1"/>
  <c r="K442" i="1"/>
  <c r="L442" i="1" s="1"/>
  <c r="M442" i="1" s="1"/>
  <c r="K456" i="1"/>
  <c r="L456" i="1" s="1"/>
  <c r="M456" i="1" s="1"/>
  <c r="K467" i="1"/>
  <c r="L467" i="1" s="1"/>
  <c r="M467" i="1" s="1"/>
  <c r="K479" i="1"/>
  <c r="L479" i="1" s="1"/>
  <c r="M479" i="1" s="1"/>
  <c r="K492" i="1"/>
  <c r="L492" i="1" s="1"/>
  <c r="M492" i="1" s="1"/>
  <c r="K504" i="1"/>
  <c r="L504" i="1" s="1"/>
  <c r="M504" i="1" s="1"/>
  <c r="K515" i="1"/>
  <c r="L515" i="1" s="1"/>
  <c r="M515" i="1" s="1"/>
  <c r="K529" i="1"/>
  <c r="L529" i="1" s="1"/>
  <c r="M529" i="1" s="1"/>
  <c r="K540" i="1"/>
  <c r="L540" i="1" s="1"/>
  <c r="M540" i="1" s="1"/>
  <c r="K552" i="1"/>
  <c r="L552" i="1" s="1"/>
  <c r="M552" i="1" s="1"/>
  <c r="K566" i="1"/>
  <c r="L566" i="1" s="1"/>
  <c r="M566" i="1" s="1"/>
  <c r="K577" i="1"/>
  <c r="L577" i="1" s="1"/>
  <c r="M577" i="1" s="1"/>
  <c r="K588" i="1"/>
  <c r="L588" i="1" s="1"/>
  <c r="M588" i="1" s="1"/>
  <c r="K602" i="1"/>
  <c r="L602" i="1" s="1"/>
  <c r="M602" i="1" s="1"/>
  <c r="K614" i="1"/>
  <c r="L614" i="1" s="1"/>
  <c r="M614" i="1" s="1"/>
  <c r="K625" i="1"/>
  <c r="L625" i="1" s="1"/>
  <c r="M625" i="1" s="1"/>
  <c r="K639" i="1"/>
  <c r="L639" i="1" s="1"/>
  <c r="M639" i="1" s="1"/>
  <c r="K650" i="1"/>
  <c r="L650" i="1" s="1"/>
  <c r="M650" i="1" s="1"/>
  <c r="K662" i="1"/>
  <c r="L662" i="1" s="1"/>
  <c r="M662" i="1" s="1"/>
  <c r="K675" i="1"/>
  <c r="L675" i="1" s="1"/>
  <c r="M675" i="1" s="1"/>
  <c r="K687" i="1"/>
  <c r="L687" i="1" s="1"/>
  <c r="M687" i="1" s="1"/>
  <c r="K697" i="1"/>
  <c r="L697" i="1" s="1"/>
  <c r="M697" i="1" s="1"/>
  <c r="K709" i="1"/>
  <c r="L709" i="1" s="1"/>
  <c r="M709" i="1" s="1"/>
  <c r="K719" i="1"/>
  <c r="L719" i="1" s="1"/>
  <c r="M719" i="1" s="1"/>
  <c r="K729" i="1"/>
  <c r="L729" i="1" s="1"/>
  <c r="M729" i="1" s="1"/>
  <c r="K741" i="1"/>
  <c r="L741" i="1" s="1"/>
  <c r="M741" i="1" s="1"/>
  <c r="K751" i="1"/>
  <c r="L751" i="1" s="1"/>
  <c r="M751" i="1" s="1"/>
  <c r="K761" i="1"/>
  <c r="L761" i="1" s="1"/>
  <c r="M761" i="1" s="1"/>
  <c r="K773" i="1"/>
  <c r="L773" i="1" s="1"/>
  <c r="M773" i="1" s="1"/>
  <c r="K782" i="1"/>
  <c r="L782" i="1" s="1"/>
  <c r="M782" i="1" s="1"/>
  <c r="K791" i="1"/>
  <c r="L791" i="1" s="1"/>
  <c r="M791" i="1" s="1"/>
  <c r="K800" i="1"/>
  <c r="L800" i="1" s="1"/>
  <c r="M800" i="1" s="1"/>
  <c r="K809" i="1"/>
  <c r="L809" i="1" s="1"/>
  <c r="M809" i="1" s="1"/>
  <c r="K818" i="1"/>
  <c r="L818" i="1" s="1"/>
  <c r="M818" i="1" s="1"/>
  <c r="K828" i="1"/>
  <c r="L828" i="1" s="1"/>
  <c r="M828" i="1" s="1"/>
  <c r="K837" i="1"/>
  <c r="L837" i="1" s="1"/>
  <c r="M837" i="1" s="1"/>
  <c r="K846" i="1"/>
  <c r="L846" i="1" s="1"/>
  <c r="M846" i="1" s="1"/>
  <c r="K855" i="1"/>
  <c r="L855" i="1" s="1"/>
  <c r="M855" i="1" s="1"/>
  <c r="K864" i="1"/>
  <c r="L864" i="1" s="1"/>
  <c r="M864" i="1" s="1"/>
  <c r="K873" i="1"/>
  <c r="L873" i="1" s="1"/>
  <c r="M873" i="1" s="1"/>
  <c r="K882" i="1"/>
  <c r="L882" i="1" s="1"/>
  <c r="M882" i="1" s="1"/>
  <c r="K892" i="1"/>
  <c r="L892" i="1" s="1"/>
  <c r="M892" i="1" s="1"/>
  <c r="K901" i="1"/>
  <c r="L901" i="1" s="1"/>
  <c r="M901" i="1" s="1"/>
  <c r="K910" i="1"/>
  <c r="L910" i="1" s="1"/>
  <c r="M910" i="1" s="1"/>
  <c r="K919" i="1"/>
  <c r="L919" i="1" s="1"/>
  <c r="M919" i="1" s="1"/>
  <c r="K928" i="1"/>
  <c r="L928" i="1" s="1"/>
  <c r="M928" i="1" s="1"/>
  <c r="K937" i="1"/>
  <c r="L937" i="1" s="1"/>
  <c r="M937" i="1" s="1"/>
  <c r="K946" i="1"/>
  <c r="L946" i="1" s="1"/>
  <c r="M946" i="1" s="1"/>
  <c r="K956" i="1"/>
  <c r="L956" i="1" s="1"/>
  <c r="M956" i="1" s="1"/>
  <c r="K965" i="1"/>
  <c r="L965" i="1" s="1"/>
  <c r="M965" i="1" s="1"/>
  <c r="K974" i="1"/>
  <c r="L974" i="1" s="1"/>
  <c r="M974" i="1" s="1"/>
  <c r="K982" i="1"/>
  <c r="L982" i="1" s="1"/>
  <c r="M982" i="1" s="1"/>
  <c r="K990" i="1"/>
  <c r="L990" i="1" s="1"/>
  <c r="M990" i="1" s="1"/>
  <c r="K998" i="1"/>
  <c r="L998" i="1" s="1"/>
  <c r="M998" i="1" s="1"/>
  <c r="K1006" i="1"/>
  <c r="L1006" i="1" s="1"/>
  <c r="M1006" i="1" s="1"/>
  <c r="K1014" i="1"/>
  <c r="L1014" i="1" s="1"/>
  <c r="M1014" i="1" s="1"/>
  <c r="K1022" i="1"/>
  <c r="L1022" i="1" s="1"/>
  <c r="M1022" i="1" s="1"/>
  <c r="K1030" i="1"/>
  <c r="L1030" i="1" s="1"/>
  <c r="M1030" i="1" s="1"/>
  <c r="K1038" i="1"/>
  <c r="L1038" i="1" s="1"/>
  <c r="M1038" i="1" s="1"/>
  <c r="K1046" i="1"/>
  <c r="L1046" i="1" s="1"/>
  <c r="M1046" i="1" s="1"/>
  <c r="K1054" i="1"/>
  <c r="L1054" i="1" s="1"/>
  <c r="M1054" i="1" s="1"/>
  <c r="K1062" i="1"/>
  <c r="L1062" i="1" s="1"/>
  <c r="M1062" i="1" s="1"/>
  <c r="K1070" i="1"/>
  <c r="L1070" i="1" s="1"/>
  <c r="M1070" i="1" s="1"/>
  <c r="K1078" i="1"/>
  <c r="L1078" i="1" s="1"/>
  <c r="M1078" i="1" s="1"/>
  <c r="K1086" i="1"/>
  <c r="L1086" i="1" s="1"/>
  <c r="M1086" i="1" s="1"/>
  <c r="K1094" i="1"/>
  <c r="L1094" i="1" s="1"/>
  <c r="M1094" i="1" s="1"/>
  <c r="K1102" i="1"/>
  <c r="L1102" i="1" s="1"/>
  <c r="M1102" i="1" s="1"/>
  <c r="K1110" i="1"/>
  <c r="L1110" i="1" s="1"/>
  <c r="M1110" i="1" s="1"/>
  <c r="K1118" i="1"/>
  <c r="L1118" i="1" s="1"/>
  <c r="M1118" i="1" s="1"/>
  <c r="K1126" i="1"/>
  <c r="L1126" i="1" s="1"/>
  <c r="M1126" i="1" s="1"/>
  <c r="K1134" i="1"/>
  <c r="L1134" i="1" s="1"/>
  <c r="M1134" i="1" s="1"/>
  <c r="K1142" i="1"/>
  <c r="L1142" i="1" s="1"/>
  <c r="M1142" i="1" s="1"/>
  <c r="K1150" i="1"/>
  <c r="L1150" i="1" s="1"/>
  <c r="M1150" i="1" s="1"/>
  <c r="K1158" i="1"/>
  <c r="L1158" i="1" s="1"/>
  <c r="M1158" i="1" s="1"/>
  <c r="K1166" i="1"/>
  <c r="L1166" i="1" s="1"/>
  <c r="M1166" i="1" s="1"/>
  <c r="K1174" i="1"/>
  <c r="L1174" i="1" s="1"/>
  <c r="M1174" i="1" s="1"/>
  <c r="K1182" i="1"/>
  <c r="L1182" i="1" s="1"/>
  <c r="M1182" i="1" s="1"/>
  <c r="K1190" i="1"/>
  <c r="L1190" i="1" s="1"/>
  <c r="M1190" i="1" s="1"/>
  <c r="K1198" i="1"/>
  <c r="L1198" i="1" s="1"/>
  <c r="M1198" i="1" s="1"/>
  <c r="K1206" i="1"/>
  <c r="L1206" i="1" s="1"/>
  <c r="M1206" i="1" s="1"/>
  <c r="K1214" i="1"/>
  <c r="L1214" i="1" s="1"/>
  <c r="M1214" i="1" s="1"/>
  <c r="K1222" i="1"/>
  <c r="L1222" i="1" s="1"/>
  <c r="M1222" i="1" s="1"/>
  <c r="K1230" i="1"/>
  <c r="L1230" i="1" s="1"/>
  <c r="M1230" i="1" s="1"/>
  <c r="K1238" i="1"/>
  <c r="L1238" i="1" s="1"/>
  <c r="M1238" i="1" s="1"/>
  <c r="K1246" i="1"/>
  <c r="L1246" i="1" s="1"/>
  <c r="M1246" i="1" s="1"/>
  <c r="K1254" i="1"/>
  <c r="L1254" i="1" s="1"/>
  <c r="M1254" i="1" s="1"/>
  <c r="K1262" i="1"/>
  <c r="L1262" i="1" s="1"/>
  <c r="M1262" i="1" s="1"/>
  <c r="K1270" i="1"/>
  <c r="L1270" i="1" s="1"/>
  <c r="M1270" i="1" s="1"/>
  <c r="K1278" i="1"/>
  <c r="L1278" i="1" s="1"/>
  <c r="M1278" i="1" s="1"/>
  <c r="K1286" i="1"/>
  <c r="L1286" i="1" s="1"/>
  <c r="M1286" i="1" s="1"/>
  <c r="K1294" i="1"/>
  <c r="L1294" i="1" s="1"/>
  <c r="M1294" i="1" s="1"/>
  <c r="K1302" i="1"/>
  <c r="L1302" i="1" s="1"/>
  <c r="M1302" i="1" s="1"/>
  <c r="K1310" i="1"/>
  <c r="L1310" i="1" s="1"/>
  <c r="M1310" i="1" s="1"/>
  <c r="K1318" i="1"/>
  <c r="L1318" i="1" s="1"/>
  <c r="M1318" i="1" s="1"/>
  <c r="K1326" i="1"/>
  <c r="L1326" i="1" s="1"/>
  <c r="M1326" i="1" s="1"/>
  <c r="K1334" i="1"/>
  <c r="L1334" i="1" s="1"/>
  <c r="M1334" i="1" s="1"/>
  <c r="K1342" i="1"/>
  <c r="L1342" i="1" s="1"/>
  <c r="M1342" i="1" s="1"/>
  <c r="K1350" i="1"/>
  <c r="L1350" i="1" s="1"/>
  <c r="M1350" i="1" s="1"/>
  <c r="K1358" i="1"/>
  <c r="L1358" i="1" s="1"/>
  <c r="M1358" i="1" s="1"/>
  <c r="K1366" i="1"/>
  <c r="L1366" i="1" s="1"/>
  <c r="M1366" i="1" s="1"/>
  <c r="K1374" i="1"/>
  <c r="L1374" i="1" s="1"/>
  <c r="M1374" i="1" s="1"/>
  <c r="K1382" i="1"/>
  <c r="L1382" i="1" s="1"/>
  <c r="M1382" i="1" s="1"/>
  <c r="K1390" i="1"/>
  <c r="L1390" i="1" s="1"/>
  <c r="M1390" i="1" s="1"/>
  <c r="K1398" i="1"/>
  <c r="L1398" i="1" s="1"/>
  <c r="M1398" i="1" s="1"/>
  <c r="K1406" i="1"/>
  <c r="L1406" i="1" s="1"/>
  <c r="M1406" i="1" s="1"/>
  <c r="K1414" i="1"/>
  <c r="L1414" i="1" s="1"/>
  <c r="M1414" i="1" s="1"/>
  <c r="K1422" i="1"/>
  <c r="L1422" i="1" s="1"/>
  <c r="M1422" i="1" s="1"/>
  <c r="K1430" i="1"/>
  <c r="L1430" i="1" s="1"/>
  <c r="M1430" i="1" s="1"/>
  <c r="K1438" i="1"/>
  <c r="L1438" i="1" s="1"/>
  <c r="M1438" i="1" s="1"/>
  <c r="K1446" i="1"/>
  <c r="L1446" i="1" s="1"/>
  <c r="M1446" i="1" s="1"/>
  <c r="K1454" i="1"/>
  <c r="L1454" i="1" s="1"/>
  <c r="M1454" i="1" s="1"/>
  <c r="K1462" i="1"/>
  <c r="L1462" i="1" s="1"/>
  <c r="M1462" i="1" s="1"/>
  <c r="K1470" i="1"/>
  <c r="L1470" i="1" s="1"/>
  <c r="M1470" i="1" s="1"/>
  <c r="K1478" i="1"/>
  <c r="L1478" i="1" s="1"/>
  <c r="M1478" i="1" s="1"/>
  <c r="K1486" i="1"/>
  <c r="L1486" i="1" s="1"/>
  <c r="M1486" i="1" s="1"/>
  <c r="K1494" i="1"/>
  <c r="L1494" i="1" s="1"/>
  <c r="M1494" i="1" s="1"/>
  <c r="K1502" i="1"/>
  <c r="L1502" i="1" s="1"/>
  <c r="M1502" i="1" s="1"/>
  <c r="K1510" i="1"/>
  <c r="L1510" i="1" s="1"/>
  <c r="M1510" i="1" s="1"/>
  <c r="K1518" i="1"/>
  <c r="L1518" i="1" s="1"/>
  <c r="M1518" i="1" s="1"/>
  <c r="K1526" i="1"/>
  <c r="L1526" i="1" s="1"/>
  <c r="M1526" i="1" s="1"/>
  <c r="K1534" i="1"/>
  <c r="L1534" i="1" s="1"/>
  <c r="M1534" i="1" s="1"/>
  <c r="K1542" i="1"/>
  <c r="L1542" i="1" s="1"/>
  <c r="M1542" i="1" s="1"/>
  <c r="K1550" i="1"/>
  <c r="L1550" i="1" s="1"/>
  <c r="M1550" i="1" s="1"/>
  <c r="K1558" i="1"/>
  <c r="L1558" i="1" s="1"/>
  <c r="M1558" i="1" s="1"/>
  <c r="K1566" i="1"/>
  <c r="L1566" i="1" s="1"/>
  <c r="M1566" i="1" s="1"/>
  <c r="K1574" i="1"/>
  <c r="L1574" i="1" s="1"/>
  <c r="M1574" i="1" s="1"/>
  <c r="K1582" i="1"/>
  <c r="L1582" i="1" s="1"/>
  <c r="M1582" i="1" s="1"/>
  <c r="K1590" i="1"/>
  <c r="L1590" i="1" s="1"/>
  <c r="M1590" i="1" s="1"/>
  <c r="K17" i="1"/>
  <c r="L17" i="1" s="1"/>
  <c r="M17" i="1" s="1"/>
  <c r="K30" i="1"/>
  <c r="L30" i="1" s="1"/>
  <c r="M30" i="1" s="1"/>
  <c r="K41" i="1"/>
  <c r="L41" i="1" s="1"/>
  <c r="M41" i="1" s="1"/>
  <c r="K55" i="1"/>
  <c r="L55" i="1" s="1"/>
  <c r="M55" i="1" s="1"/>
  <c r="K66" i="1"/>
  <c r="L66" i="1" s="1"/>
  <c r="M66" i="1" s="1"/>
  <c r="K78" i="1"/>
  <c r="L78" i="1" s="1"/>
  <c r="M78" i="1" s="1"/>
  <c r="K91" i="1"/>
  <c r="L91" i="1" s="1"/>
  <c r="M91" i="1" s="1"/>
  <c r="K103" i="1"/>
  <c r="L103" i="1" s="1"/>
  <c r="M103" i="1" s="1"/>
  <c r="K114" i="1"/>
  <c r="L114" i="1" s="1"/>
  <c r="M114" i="1" s="1"/>
  <c r="K128" i="1"/>
  <c r="L128" i="1" s="1"/>
  <c r="M128" i="1" s="1"/>
  <c r="K139" i="1"/>
  <c r="L139" i="1" s="1"/>
  <c r="M139" i="1" s="1"/>
  <c r="K151" i="1"/>
  <c r="L151" i="1" s="1"/>
  <c r="M151" i="1" s="1"/>
  <c r="K164" i="1"/>
  <c r="L164" i="1" s="1"/>
  <c r="M164" i="1" s="1"/>
  <c r="K176" i="1"/>
  <c r="L176" i="1" s="1"/>
  <c r="M176" i="1" s="1"/>
  <c r="K187" i="1"/>
  <c r="L187" i="1" s="1"/>
  <c r="M187" i="1" s="1"/>
  <c r="K201" i="1"/>
  <c r="L201" i="1" s="1"/>
  <c r="M201" i="1" s="1"/>
  <c r="K212" i="1"/>
  <c r="L212" i="1" s="1"/>
  <c r="M212" i="1" s="1"/>
  <c r="K224" i="1"/>
  <c r="L224" i="1" s="1"/>
  <c r="M224" i="1" s="1"/>
  <c r="K238" i="1"/>
  <c r="L238" i="1" s="1"/>
  <c r="M238" i="1" s="1"/>
  <c r="K249" i="1"/>
  <c r="L249" i="1" s="1"/>
  <c r="M249" i="1" s="1"/>
  <c r="K260" i="1"/>
  <c r="L260" i="1" s="1"/>
  <c r="M260" i="1" s="1"/>
  <c r="K274" i="1"/>
  <c r="L274" i="1" s="1"/>
  <c r="M274" i="1" s="1"/>
  <c r="K286" i="1"/>
  <c r="L286" i="1" s="1"/>
  <c r="M286" i="1" s="1"/>
  <c r="K297" i="1"/>
  <c r="L297" i="1" s="1"/>
  <c r="M297" i="1" s="1"/>
  <c r="K311" i="1"/>
  <c r="L311" i="1" s="1"/>
  <c r="M311" i="1" s="1"/>
  <c r="K322" i="1"/>
  <c r="L322" i="1" s="1"/>
  <c r="M322" i="1" s="1"/>
  <c r="K334" i="1"/>
  <c r="L334" i="1" s="1"/>
  <c r="M334" i="1" s="1"/>
  <c r="K347" i="1"/>
  <c r="L347" i="1" s="1"/>
  <c r="M347" i="1" s="1"/>
  <c r="K359" i="1"/>
  <c r="L359" i="1" s="1"/>
  <c r="M359" i="1" s="1"/>
  <c r="K370" i="1"/>
  <c r="L370" i="1" s="1"/>
  <c r="M370" i="1" s="1"/>
  <c r="K384" i="1"/>
  <c r="L384" i="1" s="1"/>
  <c r="M384" i="1" s="1"/>
  <c r="K395" i="1"/>
  <c r="L395" i="1" s="1"/>
  <c r="M395" i="1" s="1"/>
  <c r="K407" i="1"/>
  <c r="L407" i="1" s="1"/>
  <c r="M407" i="1" s="1"/>
  <c r="K420" i="1"/>
  <c r="L420" i="1" s="1"/>
  <c r="M420" i="1" s="1"/>
  <c r="K432" i="1"/>
  <c r="L432" i="1" s="1"/>
  <c r="M432" i="1" s="1"/>
  <c r="K443" i="1"/>
  <c r="L443" i="1" s="1"/>
  <c r="M443" i="1" s="1"/>
  <c r="K457" i="1"/>
  <c r="L457" i="1" s="1"/>
  <c r="M457" i="1" s="1"/>
  <c r="K468" i="1"/>
  <c r="L468" i="1" s="1"/>
  <c r="M468" i="1" s="1"/>
  <c r="K480" i="1"/>
  <c r="L480" i="1" s="1"/>
  <c r="M480" i="1" s="1"/>
  <c r="K494" i="1"/>
  <c r="L494" i="1" s="1"/>
  <c r="M494" i="1" s="1"/>
  <c r="K505" i="1"/>
  <c r="L505" i="1" s="1"/>
  <c r="M505" i="1" s="1"/>
  <c r="K516" i="1"/>
  <c r="L516" i="1" s="1"/>
  <c r="M516" i="1" s="1"/>
  <c r="K530" i="1"/>
  <c r="L530" i="1" s="1"/>
  <c r="M530" i="1" s="1"/>
  <c r="K542" i="1"/>
  <c r="L542" i="1" s="1"/>
  <c r="M542" i="1" s="1"/>
  <c r="K553" i="1"/>
  <c r="L553" i="1" s="1"/>
  <c r="M553" i="1" s="1"/>
  <c r="K567" i="1"/>
  <c r="L567" i="1" s="1"/>
  <c r="M567" i="1" s="1"/>
  <c r="K578" i="1"/>
  <c r="L578" i="1" s="1"/>
  <c r="M578" i="1" s="1"/>
  <c r="K590" i="1"/>
  <c r="L590" i="1" s="1"/>
  <c r="M590" i="1" s="1"/>
  <c r="K603" i="1"/>
  <c r="L603" i="1" s="1"/>
  <c r="M603" i="1" s="1"/>
  <c r="K615" i="1"/>
  <c r="L615" i="1" s="1"/>
  <c r="M615" i="1" s="1"/>
  <c r="K626" i="1"/>
  <c r="L626" i="1" s="1"/>
  <c r="M626" i="1" s="1"/>
  <c r="K640" i="1"/>
  <c r="L640" i="1" s="1"/>
  <c r="M640" i="1" s="1"/>
  <c r="K651" i="1"/>
  <c r="L651" i="1" s="1"/>
  <c r="M651" i="1" s="1"/>
  <c r="K663" i="1"/>
  <c r="L663" i="1" s="1"/>
  <c r="M663" i="1" s="1"/>
  <c r="K676" i="1"/>
  <c r="L676" i="1" s="1"/>
  <c r="M676" i="1" s="1"/>
  <c r="K688" i="1"/>
  <c r="L688" i="1" s="1"/>
  <c r="M688" i="1" s="1"/>
  <c r="K698" i="1"/>
  <c r="L698" i="1" s="1"/>
  <c r="M698" i="1" s="1"/>
  <c r="K710" i="1"/>
  <c r="L710" i="1" s="1"/>
  <c r="M710" i="1" s="1"/>
  <c r="K720" i="1"/>
  <c r="L720" i="1" s="1"/>
  <c r="M720" i="1" s="1"/>
  <c r="K730" i="1"/>
  <c r="L730" i="1" s="1"/>
  <c r="M730" i="1" s="1"/>
  <c r="K742" i="1"/>
  <c r="L742" i="1" s="1"/>
  <c r="M742" i="1" s="1"/>
  <c r="K752" i="1"/>
  <c r="L752" i="1" s="1"/>
  <c r="M752" i="1" s="1"/>
  <c r="K762" i="1"/>
  <c r="L762" i="1" s="1"/>
  <c r="M762" i="1" s="1"/>
  <c r="K774" i="1"/>
  <c r="L774" i="1" s="1"/>
  <c r="M774" i="1" s="1"/>
  <c r="K783" i="1"/>
  <c r="L783" i="1" s="1"/>
  <c r="M783" i="1" s="1"/>
  <c r="K792" i="1"/>
  <c r="L792" i="1" s="1"/>
  <c r="M792" i="1" s="1"/>
  <c r="K801" i="1"/>
  <c r="L801" i="1" s="1"/>
  <c r="M801" i="1" s="1"/>
  <c r="K810" i="1"/>
  <c r="L810" i="1" s="1"/>
  <c r="M810" i="1" s="1"/>
  <c r="K820" i="1"/>
  <c r="L820" i="1" s="1"/>
  <c r="M820" i="1" s="1"/>
  <c r="K829" i="1"/>
  <c r="L829" i="1" s="1"/>
  <c r="M829" i="1" s="1"/>
  <c r="K838" i="1"/>
  <c r="L838" i="1" s="1"/>
  <c r="M838" i="1" s="1"/>
  <c r="K847" i="1"/>
  <c r="L847" i="1" s="1"/>
  <c r="M847" i="1" s="1"/>
  <c r="K856" i="1"/>
  <c r="L856" i="1" s="1"/>
  <c r="M856" i="1" s="1"/>
  <c r="K865" i="1"/>
  <c r="L865" i="1" s="1"/>
  <c r="M865" i="1" s="1"/>
  <c r="K874" i="1"/>
  <c r="L874" i="1" s="1"/>
  <c r="M874" i="1" s="1"/>
  <c r="K884" i="1"/>
  <c r="L884" i="1" s="1"/>
  <c r="M884" i="1" s="1"/>
  <c r="K893" i="1"/>
  <c r="L893" i="1" s="1"/>
  <c r="M893" i="1" s="1"/>
  <c r="K902" i="1"/>
  <c r="L902" i="1" s="1"/>
  <c r="M902" i="1" s="1"/>
  <c r="K911" i="1"/>
  <c r="L911" i="1" s="1"/>
  <c r="M911" i="1" s="1"/>
  <c r="K920" i="1"/>
  <c r="L920" i="1" s="1"/>
  <c r="M920" i="1" s="1"/>
  <c r="K929" i="1"/>
  <c r="L929" i="1" s="1"/>
  <c r="M929" i="1" s="1"/>
  <c r="K938" i="1"/>
  <c r="L938" i="1" s="1"/>
  <c r="M938" i="1" s="1"/>
  <c r="K948" i="1"/>
  <c r="L948" i="1" s="1"/>
  <c r="M948" i="1" s="1"/>
  <c r="K957" i="1"/>
  <c r="L957" i="1" s="1"/>
  <c r="M957" i="1" s="1"/>
  <c r="K966" i="1"/>
  <c r="L966" i="1" s="1"/>
  <c r="M966" i="1" s="1"/>
  <c r="K975" i="1"/>
  <c r="L975" i="1" s="1"/>
  <c r="M975" i="1" s="1"/>
  <c r="K983" i="1"/>
  <c r="L983" i="1" s="1"/>
  <c r="M983" i="1" s="1"/>
  <c r="K991" i="1"/>
  <c r="L991" i="1" s="1"/>
  <c r="M991" i="1" s="1"/>
  <c r="K999" i="1"/>
  <c r="L999" i="1" s="1"/>
  <c r="M999" i="1" s="1"/>
  <c r="K1007" i="1"/>
  <c r="L1007" i="1" s="1"/>
  <c r="M1007" i="1" s="1"/>
  <c r="K1015" i="1"/>
  <c r="L1015" i="1" s="1"/>
  <c r="M1015" i="1" s="1"/>
  <c r="K1023" i="1"/>
  <c r="L1023" i="1" s="1"/>
  <c r="M1023" i="1" s="1"/>
  <c r="K1031" i="1"/>
  <c r="L1031" i="1" s="1"/>
  <c r="M1031" i="1" s="1"/>
  <c r="K1039" i="1"/>
  <c r="L1039" i="1" s="1"/>
  <c r="M1039" i="1" s="1"/>
  <c r="K1047" i="1"/>
  <c r="L1047" i="1" s="1"/>
  <c r="M1047" i="1" s="1"/>
  <c r="K1055" i="1"/>
  <c r="L1055" i="1" s="1"/>
  <c r="M1055" i="1" s="1"/>
  <c r="K1063" i="1"/>
  <c r="L1063" i="1" s="1"/>
  <c r="M1063" i="1" s="1"/>
  <c r="K1071" i="1"/>
  <c r="L1071" i="1" s="1"/>
  <c r="M1071" i="1" s="1"/>
  <c r="K1079" i="1"/>
  <c r="L1079" i="1" s="1"/>
  <c r="M1079" i="1" s="1"/>
  <c r="K1087" i="1"/>
  <c r="L1087" i="1" s="1"/>
  <c r="M1087" i="1" s="1"/>
  <c r="K1095" i="1"/>
  <c r="L1095" i="1" s="1"/>
  <c r="M1095" i="1" s="1"/>
  <c r="K1103" i="1"/>
  <c r="L1103" i="1" s="1"/>
  <c r="M1103" i="1" s="1"/>
  <c r="K1111" i="1"/>
  <c r="L1111" i="1" s="1"/>
  <c r="M1111" i="1" s="1"/>
  <c r="K1119" i="1"/>
  <c r="L1119" i="1" s="1"/>
  <c r="M1119" i="1" s="1"/>
  <c r="K1127" i="1"/>
  <c r="L1127" i="1" s="1"/>
  <c r="M1127" i="1" s="1"/>
  <c r="K1135" i="1"/>
  <c r="L1135" i="1" s="1"/>
  <c r="M1135" i="1" s="1"/>
  <c r="K1143" i="1"/>
  <c r="L1143" i="1" s="1"/>
  <c r="M1143" i="1" s="1"/>
  <c r="K1151" i="1"/>
  <c r="L1151" i="1" s="1"/>
  <c r="M1151" i="1" s="1"/>
  <c r="K26" i="1"/>
  <c r="L26" i="1" s="1"/>
  <c r="M26" i="1" s="1"/>
  <c r="K38" i="1"/>
  <c r="L38" i="1" s="1"/>
  <c r="M38" i="1" s="1"/>
  <c r="K49" i="1"/>
  <c r="L49" i="1" s="1"/>
  <c r="M49" i="1" s="1"/>
  <c r="K63" i="1"/>
  <c r="L63" i="1" s="1"/>
  <c r="M63" i="1" s="1"/>
  <c r="K74" i="1"/>
  <c r="L74" i="1" s="1"/>
  <c r="M74" i="1" s="1"/>
  <c r="K86" i="1"/>
  <c r="L86" i="1" s="1"/>
  <c r="M86" i="1" s="1"/>
  <c r="K99" i="1"/>
  <c r="L99" i="1" s="1"/>
  <c r="M99" i="1" s="1"/>
  <c r="K111" i="1"/>
  <c r="L111" i="1" s="1"/>
  <c r="M111" i="1" s="1"/>
  <c r="K122" i="1"/>
  <c r="L122" i="1" s="1"/>
  <c r="M122" i="1" s="1"/>
  <c r="K136" i="1"/>
  <c r="L136" i="1" s="1"/>
  <c r="M136" i="1" s="1"/>
  <c r="K147" i="1"/>
  <c r="L147" i="1" s="1"/>
  <c r="M147" i="1" s="1"/>
  <c r="K159" i="1"/>
  <c r="L159" i="1" s="1"/>
  <c r="M159" i="1" s="1"/>
  <c r="K172" i="1"/>
  <c r="L172" i="1" s="1"/>
  <c r="M172" i="1" s="1"/>
  <c r="K184" i="1"/>
  <c r="L184" i="1" s="1"/>
  <c r="M184" i="1" s="1"/>
  <c r="K195" i="1"/>
  <c r="L195" i="1" s="1"/>
  <c r="M195" i="1" s="1"/>
  <c r="K209" i="1"/>
  <c r="L209" i="1" s="1"/>
  <c r="M209" i="1" s="1"/>
  <c r="K220" i="1"/>
  <c r="L220" i="1" s="1"/>
  <c r="M220" i="1" s="1"/>
  <c r="K232" i="1"/>
  <c r="L232" i="1" s="1"/>
  <c r="M232" i="1" s="1"/>
  <c r="K246" i="1"/>
  <c r="L246" i="1" s="1"/>
  <c r="M246" i="1" s="1"/>
  <c r="K257" i="1"/>
  <c r="L257" i="1" s="1"/>
  <c r="M257" i="1" s="1"/>
  <c r="K268" i="1"/>
  <c r="L268" i="1" s="1"/>
  <c r="M268" i="1" s="1"/>
  <c r="K282" i="1"/>
  <c r="L282" i="1" s="1"/>
  <c r="M282" i="1" s="1"/>
  <c r="K294" i="1"/>
  <c r="L294" i="1" s="1"/>
  <c r="M294" i="1" s="1"/>
  <c r="K305" i="1"/>
  <c r="L305" i="1" s="1"/>
  <c r="M305" i="1" s="1"/>
  <c r="K319" i="1"/>
  <c r="L319" i="1" s="1"/>
  <c r="M319" i="1" s="1"/>
  <c r="K330" i="1"/>
  <c r="L330" i="1" s="1"/>
  <c r="M330" i="1" s="1"/>
  <c r="K342" i="1"/>
  <c r="L342" i="1" s="1"/>
  <c r="M342" i="1" s="1"/>
  <c r="K355" i="1"/>
  <c r="L355" i="1" s="1"/>
  <c r="M355" i="1" s="1"/>
  <c r="K367" i="1"/>
  <c r="L367" i="1" s="1"/>
  <c r="M367" i="1" s="1"/>
  <c r="K378" i="1"/>
  <c r="L378" i="1" s="1"/>
  <c r="M378" i="1" s="1"/>
  <c r="K392" i="1"/>
  <c r="L392" i="1" s="1"/>
  <c r="M392" i="1" s="1"/>
  <c r="K403" i="1"/>
  <c r="L403" i="1" s="1"/>
  <c r="M403" i="1" s="1"/>
  <c r="K415" i="1"/>
  <c r="L415" i="1" s="1"/>
  <c r="M415" i="1" s="1"/>
  <c r="K428" i="1"/>
  <c r="L428" i="1" s="1"/>
  <c r="M428" i="1" s="1"/>
  <c r="K440" i="1"/>
  <c r="L440" i="1" s="1"/>
  <c r="M440" i="1" s="1"/>
  <c r="K451" i="1"/>
  <c r="L451" i="1" s="1"/>
  <c r="M451" i="1" s="1"/>
  <c r="K465" i="1"/>
  <c r="L465" i="1" s="1"/>
  <c r="M465" i="1" s="1"/>
  <c r="K476" i="1"/>
  <c r="L476" i="1" s="1"/>
  <c r="M476" i="1" s="1"/>
  <c r="K488" i="1"/>
  <c r="L488" i="1" s="1"/>
  <c r="M488" i="1" s="1"/>
  <c r="K502" i="1"/>
  <c r="L502" i="1" s="1"/>
  <c r="M502" i="1" s="1"/>
  <c r="K513" i="1"/>
  <c r="L513" i="1" s="1"/>
  <c r="M513" i="1" s="1"/>
  <c r="K524" i="1"/>
  <c r="L524" i="1" s="1"/>
  <c r="M524" i="1" s="1"/>
  <c r="K538" i="1"/>
  <c r="L538" i="1" s="1"/>
  <c r="M538" i="1" s="1"/>
  <c r="K550" i="1"/>
  <c r="L550" i="1" s="1"/>
  <c r="M550" i="1" s="1"/>
  <c r="K561" i="1"/>
  <c r="L561" i="1" s="1"/>
  <c r="M561" i="1" s="1"/>
  <c r="K575" i="1"/>
  <c r="L575" i="1" s="1"/>
  <c r="M575" i="1" s="1"/>
  <c r="K586" i="1"/>
  <c r="L586" i="1" s="1"/>
  <c r="M586" i="1" s="1"/>
  <c r="K598" i="1"/>
  <c r="L598" i="1" s="1"/>
  <c r="M598" i="1" s="1"/>
  <c r="K611" i="1"/>
  <c r="L611" i="1" s="1"/>
  <c r="M611" i="1" s="1"/>
  <c r="K623" i="1"/>
  <c r="L623" i="1" s="1"/>
  <c r="M623" i="1" s="1"/>
  <c r="K634" i="1"/>
  <c r="L634" i="1" s="1"/>
  <c r="M634" i="1" s="1"/>
  <c r="K648" i="1"/>
  <c r="L648" i="1" s="1"/>
  <c r="M648" i="1" s="1"/>
  <c r="K659" i="1"/>
  <c r="L659" i="1" s="1"/>
  <c r="M659" i="1" s="1"/>
  <c r="K671" i="1"/>
  <c r="L671" i="1" s="1"/>
  <c r="M671" i="1" s="1"/>
  <c r="K684" i="1"/>
  <c r="L684" i="1" s="1"/>
  <c r="M684" i="1" s="1"/>
  <c r="K695" i="1"/>
  <c r="L695" i="1" s="1"/>
  <c r="M695" i="1" s="1"/>
  <c r="K705" i="1"/>
  <c r="L705" i="1" s="1"/>
  <c r="M705" i="1" s="1"/>
  <c r="K717" i="1"/>
  <c r="L717" i="1" s="1"/>
  <c r="M717" i="1" s="1"/>
  <c r="K727" i="1"/>
  <c r="L727" i="1" s="1"/>
  <c r="M727" i="1" s="1"/>
  <c r="K737" i="1"/>
  <c r="L737" i="1" s="1"/>
  <c r="M737" i="1" s="1"/>
  <c r="K749" i="1"/>
  <c r="L749" i="1" s="1"/>
  <c r="M749" i="1" s="1"/>
  <c r="K759" i="1"/>
  <c r="L759" i="1" s="1"/>
  <c r="M759" i="1" s="1"/>
  <c r="K769" i="1"/>
  <c r="L769" i="1" s="1"/>
  <c r="M769" i="1" s="1"/>
  <c r="K780" i="1"/>
  <c r="L780" i="1" s="1"/>
  <c r="M780" i="1" s="1"/>
  <c r="K789" i="1"/>
  <c r="L789" i="1" s="1"/>
  <c r="M789" i="1" s="1"/>
  <c r="K798" i="1"/>
  <c r="L798" i="1" s="1"/>
  <c r="M798" i="1" s="1"/>
  <c r="K807" i="1"/>
  <c r="L807" i="1" s="1"/>
  <c r="M807" i="1" s="1"/>
  <c r="K816" i="1"/>
  <c r="L816" i="1" s="1"/>
  <c r="M816" i="1" s="1"/>
  <c r="K825" i="1"/>
  <c r="L825" i="1" s="1"/>
  <c r="M825" i="1" s="1"/>
  <c r="K834" i="1"/>
  <c r="L834" i="1" s="1"/>
  <c r="M834" i="1" s="1"/>
  <c r="K844" i="1"/>
  <c r="L844" i="1" s="1"/>
  <c r="M844" i="1" s="1"/>
  <c r="K853" i="1"/>
  <c r="L853" i="1" s="1"/>
  <c r="M853" i="1" s="1"/>
  <c r="K862" i="1"/>
  <c r="L862" i="1" s="1"/>
  <c r="M862" i="1" s="1"/>
  <c r="K871" i="1"/>
  <c r="L871" i="1" s="1"/>
  <c r="M871" i="1" s="1"/>
  <c r="K880" i="1"/>
  <c r="L880" i="1" s="1"/>
  <c r="M880" i="1" s="1"/>
  <c r="K889" i="1"/>
  <c r="L889" i="1" s="1"/>
  <c r="M889" i="1" s="1"/>
  <c r="K898" i="1"/>
  <c r="L898" i="1" s="1"/>
  <c r="M898" i="1" s="1"/>
  <c r="K908" i="1"/>
  <c r="L908" i="1" s="1"/>
  <c r="M908" i="1" s="1"/>
  <c r="K917" i="1"/>
  <c r="L917" i="1" s="1"/>
  <c r="M917" i="1" s="1"/>
  <c r="K926" i="1"/>
  <c r="L926" i="1" s="1"/>
  <c r="M926" i="1" s="1"/>
  <c r="K935" i="1"/>
  <c r="L935" i="1" s="1"/>
  <c r="M935" i="1" s="1"/>
  <c r="K944" i="1"/>
  <c r="L944" i="1" s="1"/>
  <c r="M944" i="1" s="1"/>
  <c r="K953" i="1"/>
  <c r="L953" i="1" s="1"/>
  <c r="M953" i="1" s="1"/>
  <c r="K962" i="1"/>
  <c r="L962" i="1" s="1"/>
  <c r="M962" i="1" s="1"/>
  <c r="K972" i="1"/>
  <c r="L972" i="1" s="1"/>
  <c r="M972" i="1" s="1"/>
  <c r="K35" i="1"/>
  <c r="L35" i="1" s="1"/>
  <c r="M35" i="1" s="1"/>
  <c r="K56" i="1"/>
  <c r="L56" i="1" s="1"/>
  <c r="M56" i="1" s="1"/>
  <c r="K73" i="1"/>
  <c r="L73" i="1" s="1"/>
  <c r="M73" i="1" s="1"/>
  <c r="K94" i="1"/>
  <c r="L94" i="1" s="1"/>
  <c r="M94" i="1" s="1"/>
  <c r="K112" i="1"/>
  <c r="L112" i="1" s="1"/>
  <c r="M112" i="1" s="1"/>
  <c r="K131" i="1"/>
  <c r="L131" i="1" s="1"/>
  <c r="M131" i="1" s="1"/>
  <c r="K154" i="1"/>
  <c r="L154" i="1" s="1"/>
  <c r="M154" i="1" s="1"/>
  <c r="K169" i="1"/>
  <c r="L169" i="1" s="1"/>
  <c r="M169" i="1" s="1"/>
  <c r="K192" i="1"/>
  <c r="L192" i="1" s="1"/>
  <c r="M192" i="1" s="1"/>
  <c r="K210" i="1"/>
  <c r="L210" i="1" s="1"/>
  <c r="M210" i="1" s="1"/>
  <c r="K230" i="1"/>
  <c r="L230" i="1" s="1"/>
  <c r="M230" i="1" s="1"/>
  <c r="K250" i="1"/>
  <c r="L250" i="1" s="1"/>
  <c r="M250" i="1" s="1"/>
  <c r="K267" i="1"/>
  <c r="L267" i="1" s="1"/>
  <c r="M267" i="1" s="1"/>
  <c r="K288" i="1"/>
  <c r="L288" i="1" s="1"/>
  <c r="M288" i="1" s="1"/>
  <c r="K306" i="1"/>
  <c r="L306" i="1" s="1"/>
  <c r="M306" i="1" s="1"/>
  <c r="K328" i="1"/>
  <c r="L328" i="1" s="1"/>
  <c r="M328" i="1" s="1"/>
  <c r="K348" i="1"/>
  <c r="L348" i="1" s="1"/>
  <c r="M348" i="1" s="1"/>
  <c r="K366" i="1"/>
  <c r="L366" i="1" s="1"/>
  <c r="M366" i="1" s="1"/>
  <c r="K386" i="1"/>
  <c r="L386" i="1" s="1"/>
  <c r="M386" i="1" s="1"/>
  <c r="K404" i="1"/>
  <c r="L404" i="1" s="1"/>
  <c r="M404" i="1" s="1"/>
  <c r="K424" i="1"/>
  <c r="L424" i="1" s="1"/>
  <c r="M424" i="1" s="1"/>
  <c r="K447" i="1"/>
  <c r="L447" i="1" s="1"/>
  <c r="M447" i="1" s="1"/>
  <c r="K462" i="1"/>
  <c r="L462" i="1" s="1"/>
  <c r="M462" i="1" s="1"/>
  <c r="K484" i="1"/>
  <c r="L484" i="1" s="1"/>
  <c r="M484" i="1" s="1"/>
  <c r="K503" i="1"/>
  <c r="L503" i="1" s="1"/>
  <c r="M503" i="1" s="1"/>
  <c r="K522" i="1"/>
  <c r="L522" i="1" s="1"/>
  <c r="M522" i="1" s="1"/>
  <c r="K543" i="1"/>
  <c r="L543" i="1" s="1"/>
  <c r="M543" i="1" s="1"/>
  <c r="K560" i="1"/>
  <c r="L560" i="1" s="1"/>
  <c r="M560" i="1" s="1"/>
  <c r="K580" i="1"/>
  <c r="L580" i="1" s="1"/>
  <c r="M580" i="1" s="1"/>
  <c r="K599" i="1"/>
  <c r="L599" i="1" s="1"/>
  <c r="M599" i="1" s="1"/>
  <c r="K620" i="1"/>
  <c r="L620" i="1" s="1"/>
  <c r="M620" i="1" s="1"/>
  <c r="K641" i="1"/>
  <c r="L641" i="1" s="1"/>
  <c r="M641" i="1" s="1"/>
  <c r="K658" i="1"/>
  <c r="L658" i="1" s="1"/>
  <c r="M658" i="1" s="1"/>
  <c r="K679" i="1"/>
  <c r="L679" i="1" s="1"/>
  <c r="M679" i="1" s="1"/>
  <c r="K696" i="1"/>
  <c r="L696" i="1" s="1"/>
  <c r="M696" i="1" s="1"/>
  <c r="K713" i="1"/>
  <c r="L713" i="1" s="1"/>
  <c r="M713" i="1" s="1"/>
  <c r="K733" i="1"/>
  <c r="L733" i="1" s="1"/>
  <c r="M733" i="1" s="1"/>
  <c r="K746" i="1"/>
  <c r="L746" i="1" s="1"/>
  <c r="M746" i="1" s="1"/>
  <c r="K766" i="1"/>
  <c r="L766" i="1" s="1"/>
  <c r="M766" i="1" s="1"/>
  <c r="K781" i="1"/>
  <c r="L781" i="1" s="1"/>
  <c r="M781" i="1" s="1"/>
  <c r="K796" i="1"/>
  <c r="L796" i="1" s="1"/>
  <c r="M796" i="1" s="1"/>
  <c r="K812" i="1"/>
  <c r="L812" i="1" s="1"/>
  <c r="M812" i="1" s="1"/>
  <c r="K824" i="1"/>
  <c r="L824" i="1" s="1"/>
  <c r="M824" i="1" s="1"/>
  <c r="K840" i="1"/>
  <c r="L840" i="1" s="1"/>
  <c r="M840" i="1" s="1"/>
  <c r="K854" i="1"/>
  <c r="L854" i="1" s="1"/>
  <c r="M854" i="1" s="1"/>
  <c r="K869" i="1"/>
  <c r="L869" i="1" s="1"/>
  <c r="M869" i="1" s="1"/>
  <c r="K885" i="1"/>
  <c r="L885" i="1" s="1"/>
  <c r="M885" i="1" s="1"/>
  <c r="K897" i="1"/>
  <c r="L897" i="1" s="1"/>
  <c r="M897" i="1" s="1"/>
  <c r="K913" i="1"/>
  <c r="L913" i="1" s="1"/>
  <c r="M913" i="1" s="1"/>
  <c r="K927" i="1"/>
  <c r="L927" i="1" s="1"/>
  <c r="M927" i="1" s="1"/>
  <c r="K942" i="1"/>
  <c r="L942" i="1" s="1"/>
  <c r="M942" i="1" s="1"/>
  <c r="K958" i="1"/>
  <c r="L958" i="1" s="1"/>
  <c r="M958" i="1" s="1"/>
  <c r="K970" i="1"/>
  <c r="L970" i="1" s="1"/>
  <c r="M970" i="1" s="1"/>
  <c r="K984" i="1"/>
  <c r="L984" i="1" s="1"/>
  <c r="M984" i="1" s="1"/>
  <c r="K994" i="1"/>
  <c r="L994" i="1" s="1"/>
  <c r="M994" i="1" s="1"/>
  <c r="K1004" i="1"/>
  <c r="L1004" i="1" s="1"/>
  <c r="M1004" i="1" s="1"/>
  <c r="K1016" i="1"/>
  <c r="L1016" i="1" s="1"/>
  <c r="M1016" i="1" s="1"/>
  <c r="K1026" i="1"/>
  <c r="L1026" i="1" s="1"/>
  <c r="M1026" i="1" s="1"/>
  <c r="K1036" i="1"/>
  <c r="L1036" i="1" s="1"/>
  <c r="M1036" i="1" s="1"/>
  <c r="K1048" i="1"/>
  <c r="L1048" i="1" s="1"/>
  <c r="M1048" i="1" s="1"/>
  <c r="K1058" i="1"/>
  <c r="L1058" i="1" s="1"/>
  <c r="M1058" i="1" s="1"/>
  <c r="K1068" i="1"/>
  <c r="L1068" i="1" s="1"/>
  <c r="M1068" i="1" s="1"/>
  <c r="K1080" i="1"/>
  <c r="L1080" i="1" s="1"/>
  <c r="M1080" i="1" s="1"/>
  <c r="K1090" i="1"/>
  <c r="L1090" i="1" s="1"/>
  <c r="M1090" i="1" s="1"/>
  <c r="K1100" i="1"/>
  <c r="L1100" i="1" s="1"/>
  <c r="M1100" i="1" s="1"/>
  <c r="K1112" i="1"/>
  <c r="L1112" i="1" s="1"/>
  <c r="M1112" i="1" s="1"/>
  <c r="K1122" i="1"/>
  <c r="L1122" i="1" s="1"/>
  <c r="M1122" i="1" s="1"/>
  <c r="K1132" i="1"/>
  <c r="L1132" i="1" s="1"/>
  <c r="M1132" i="1" s="1"/>
  <c r="K1144" i="1"/>
  <c r="L1144" i="1" s="1"/>
  <c r="M1144" i="1" s="1"/>
  <c r="K1154" i="1"/>
  <c r="L1154" i="1" s="1"/>
  <c r="M1154" i="1" s="1"/>
  <c r="K1163" i="1"/>
  <c r="L1163" i="1" s="1"/>
  <c r="M1163" i="1" s="1"/>
  <c r="K1172" i="1"/>
  <c r="L1172" i="1" s="1"/>
  <c r="M1172" i="1" s="1"/>
  <c r="K1181" i="1"/>
  <c r="L1181" i="1" s="1"/>
  <c r="M1181" i="1" s="1"/>
  <c r="K1191" i="1"/>
  <c r="L1191" i="1" s="1"/>
  <c r="M1191" i="1" s="1"/>
  <c r="K1200" i="1"/>
  <c r="L1200" i="1" s="1"/>
  <c r="M1200" i="1" s="1"/>
  <c r="K1209" i="1"/>
  <c r="L1209" i="1" s="1"/>
  <c r="M1209" i="1" s="1"/>
  <c r="K1218" i="1"/>
  <c r="L1218" i="1" s="1"/>
  <c r="M1218" i="1" s="1"/>
  <c r="K1227" i="1"/>
  <c r="L1227" i="1" s="1"/>
  <c r="M1227" i="1" s="1"/>
  <c r="K1236" i="1"/>
  <c r="L1236" i="1" s="1"/>
  <c r="M1236" i="1" s="1"/>
  <c r="K1245" i="1"/>
  <c r="L1245" i="1" s="1"/>
  <c r="M1245" i="1" s="1"/>
  <c r="K1255" i="1"/>
  <c r="L1255" i="1" s="1"/>
  <c r="M1255" i="1" s="1"/>
  <c r="K1264" i="1"/>
  <c r="L1264" i="1" s="1"/>
  <c r="M1264" i="1" s="1"/>
  <c r="K1273" i="1"/>
  <c r="L1273" i="1" s="1"/>
  <c r="M1273" i="1" s="1"/>
  <c r="K1282" i="1"/>
  <c r="L1282" i="1" s="1"/>
  <c r="M1282" i="1" s="1"/>
  <c r="K1291" i="1"/>
  <c r="L1291" i="1" s="1"/>
  <c r="M1291" i="1" s="1"/>
  <c r="K1300" i="1"/>
  <c r="L1300" i="1" s="1"/>
  <c r="M1300" i="1" s="1"/>
  <c r="K1309" i="1"/>
  <c r="L1309" i="1" s="1"/>
  <c r="M1309" i="1" s="1"/>
  <c r="K1319" i="1"/>
  <c r="L1319" i="1" s="1"/>
  <c r="M1319" i="1" s="1"/>
  <c r="K1328" i="1"/>
  <c r="L1328" i="1" s="1"/>
  <c r="M1328" i="1" s="1"/>
  <c r="K1337" i="1"/>
  <c r="L1337" i="1" s="1"/>
  <c r="M1337" i="1" s="1"/>
  <c r="K1346" i="1"/>
  <c r="L1346" i="1" s="1"/>
  <c r="M1346" i="1" s="1"/>
  <c r="K1355" i="1"/>
  <c r="L1355" i="1" s="1"/>
  <c r="M1355" i="1" s="1"/>
  <c r="K1364" i="1"/>
  <c r="L1364" i="1" s="1"/>
  <c r="M1364" i="1" s="1"/>
  <c r="K1373" i="1"/>
  <c r="L1373" i="1" s="1"/>
  <c r="M1373" i="1" s="1"/>
  <c r="K1383" i="1"/>
  <c r="L1383" i="1" s="1"/>
  <c r="M1383" i="1" s="1"/>
  <c r="K1392" i="1"/>
  <c r="L1392" i="1" s="1"/>
  <c r="M1392" i="1" s="1"/>
  <c r="K1401" i="1"/>
  <c r="L1401" i="1" s="1"/>
  <c r="M1401" i="1" s="1"/>
  <c r="K1410" i="1"/>
  <c r="L1410" i="1" s="1"/>
  <c r="M1410" i="1" s="1"/>
  <c r="K1419" i="1"/>
  <c r="L1419" i="1" s="1"/>
  <c r="M1419" i="1" s="1"/>
  <c r="K1428" i="1"/>
  <c r="L1428" i="1" s="1"/>
  <c r="M1428" i="1" s="1"/>
  <c r="K1437" i="1"/>
  <c r="L1437" i="1" s="1"/>
  <c r="M1437" i="1" s="1"/>
  <c r="K1447" i="1"/>
  <c r="L1447" i="1" s="1"/>
  <c r="M1447" i="1" s="1"/>
  <c r="K1456" i="1"/>
  <c r="L1456" i="1" s="1"/>
  <c r="M1456" i="1" s="1"/>
  <c r="K1465" i="1"/>
  <c r="L1465" i="1" s="1"/>
  <c r="M1465" i="1" s="1"/>
  <c r="K1474" i="1"/>
  <c r="L1474" i="1" s="1"/>
  <c r="M1474" i="1" s="1"/>
  <c r="K1483" i="1"/>
  <c r="L1483" i="1" s="1"/>
  <c r="M1483" i="1" s="1"/>
  <c r="K1492" i="1"/>
  <c r="L1492" i="1" s="1"/>
  <c r="M1492" i="1" s="1"/>
  <c r="K1501" i="1"/>
  <c r="L1501" i="1" s="1"/>
  <c r="M1501" i="1" s="1"/>
  <c r="K1511" i="1"/>
  <c r="L1511" i="1" s="1"/>
  <c r="M1511" i="1" s="1"/>
  <c r="K1520" i="1"/>
  <c r="L1520" i="1" s="1"/>
  <c r="M1520" i="1" s="1"/>
  <c r="K1529" i="1"/>
  <c r="L1529" i="1" s="1"/>
  <c r="M1529" i="1" s="1"/>
  <c r="K1538" i="1"/>
  <c r="L1538" i="1" s="1"/>
  <c r="M1538" i="1" s="1"/>
  <c r="K1547" i="1"/>
  <c r="L1547" i="1" s="1"/>
  <c r="M1547" i="1" s="1"/>
  <c r="K1556" i="1"/>
  <c r="L1556" i="1" s="1"/>
  <c r="M1556" i="1" s="1"/>
  <c r="K1565" i="1"/>
  <c r="L1565" i="1" s="1"/>
  <c r="M1565" i="1" s="1"/>
  <c r="K1575" i="1"/>
  <c r="L1575" i="1" s="1"/>
  <c r="M1575" i="1" s="1"/>
  <c r="K1584" i="1"/>
  <c r="L1584" i="1" s="1"/>
  <c r="M1584" i="1" s="1"/>
  <c r="K1593" i="1"/>
  <c r="L1593" i="1" s="1"/>
  <c r="M1593" i="1" s="1"/>
  <c r="K1601" i="1"/>
  <c r="L1601" i="1" s="1"/>
  <c r="M1601" i="1" s="1"/>
  <c r="K1609" i="1"/>
  <c r="L1609" i="1" s="1"/>
  <c r="M1609" i="1" s="1"/>
  <c r="K1617" i="1"/>
  <c r="L1617" i="1" s="1"/>
  <c r="M1617" i="1" s="1"/>
  <c r="K1625" i="1"/>
  <c r="L1625" i="1" s="1"/>
  <c r="M1625" i="1" s="1"/>
  <c r="K1633" i="1"/>
  <c r="L1633" i="1" s="1"/>
  <c r="M1633" i="1" s="1"/>
  <c r="K1641" i="1"/>
  <c r="L1641" i="1" s="1"/>
  <c r="M1641" i="1" s="1"/>
  <c r="K1649" i="1"/>
  <c r="L1649" i="1" s="1"/>
  <c r="M1649" i="1" s="1"/>
  <c r="K1657" i="1"/>
  <c r="L1657" i="1" s="1"/>
  <c r="M1657" i="1" s="1"/>
  <c r="K1665" i="1"/>
  <c r="L1665" i="1" s="1"/>
  <c r="M1665" i="1" s="1"/>
  <c r="K1673" i="1"/>
  <c r="L1673" i="1" s="1"/>
  <c r="M1673" i="1" s="1"/>
  <c r="K1681" i="1"/>
  <c r="L1681" i="1" s="1"/>
  <c r="M1681" i="1" s="1"/>
  <c r="K1689" i="1"/>
  <c r="L1689" i="1" s="1"/>
  <c r="M1689" i="1" s="1"/>
  <c r="K1697" i="1"/>
  <c r="L1697" i="1" s="1"/>
  <c r="M1697" i="1" s="1"/>
  <c r="K1705" i="1"/>
  <c r="L1705" i="1" s="1"/>
  <c r="M1705" i="1" s="1"/>
  <c r="K1713" i="1"/>
  <c r="L1713" i="1" s="1"/>
  <c r="M1713" i="1" s="1"/>
  <c r="K1721" i="1"/>
  <c r="L1721" i="1" s="1"/>
  <c r="M1721" i="1" s="1"/>
  <c r="K1729" i="1"/>
  <c r="L1729" i="1" s="1"/>
  <c r="M1729" i="1" s="1"/>
  <c r="K1737" i="1"/>
  <c r="L1737" i="1" s="1"/>
  <c r="M1737" i="1" s="1"/>
  <c r="K1745" i="1"/>
  <c r="L1745" i="1" s="1"/>
  <c r="M1745" i="1" s="1"/>
  <c r="K1753" i="1"/>
  <c r="L1753" i="1" s="1"/>
  <c r="M1753" i="1" s="1"/>
  <c r="K1761" i="1"/>
  <c r="L1761" i="1" s="1"/>
  <c r="M1761" i="1" s="1"/>
  <c r="K1769" i="1"/>
  <c r="L1769" i="1" s="1"/>
  <c r="M1769" i="1" s="1"/>
  <c r="K1777" i="1"/>
  <c r="L1777" i="1" s="1"/>
  <c r="M1777" i="1" s="1"/>
  <c r="K1785" i="1"/>
  <c r="L1785" i="1" s="1"/>
  <c r="M1785" i="1" s="1"/>
  <c r="K1793" i="1"/>
  <c r="L1793" i="1" s="1"/>
  <c r="M1793" i="1" s="1"/>
  <c r="K1801" i="1"/>
  <c r="L1801" i="1" s="1"/>
  <c r="M1801" i="1" s="1"/>
  <c r="K1809" i="1"/>
  <c r="L1809" i="1" s="1"/>
  <c r="M1809" i="1" s="1"/>
  <c r="K18" i="1"/>
  <c r="L18" i="1" s="1"/>
  <c r="M18" i="1" s="1"/>
  <c r="K36" i="1"/>
  <c r="L36" i="1" s="1"/>
  <c r="M36" i="1" s="1"/>
  <c r="K57" i="1"/>
  <c r="L57" i="1" s="1"/>
  <c r="M57" i="1" s="1"/>
  <c r="K75" i="1"/>
  <c r="L75" i="1" s="1"/>
  <c r="M75" i="1" s="1"/>
  <c r="K95" i="1"/>
  <c r="L95" i="1" s="1"/>
  <c r="M95" i="1" s="1"/>
  <c r="K118" i="1"/>
  <c r="L118" i="1" s="1"/>
  <c r="M118" i="1" s="1"/>
  <c r="K132" i="1"/>
  <c r="L132" i="1" s="1"/>
  <c r="M132" i="1" s="1"/>
  <c r="K155" i="1"/>
  <c r="L155" i="1" s="1"/>
  <c r="M155" i="1" s="1"/>
  <c r="K174" i="1"/>
  <c r="L174" i="1" s="1"/>
  <c r="M174" i="1" s="1"/>
  <c r="K193" i="1"/>
  <c r="L193" i="1" s="1"/>
  <c r="M193" i="1" s="1"/>
  <c r="K214" i="1"/>
  <c r="L214" i="1" s="1"/>
  <c r="M214" i="1" s="1"/>
  <c r="K231" i="1"/>
  <c r="L231" i="1" s="1"/>
  <c r="M231" i="1" s="1"/>
  <c r="K251" i="1"/>
  <c r="L251" i="1" s="1"/>
  <c r="M251" i="1" s="1"/>
  <c r="K270" i="1"/>
  <c r="L270" i="1" s="1"/>
  <c r="M270" i="1" s="1"/>
  <c r="K291" i="1"/>
  <c r="L291" i="1" s="1"/>
  <c r="M291" i="1" s="1"/>
  <c r="K312" i="1"/>
  <c r="L312" i="1" s="1"/>
  <c r="M312" i="1" s="1"/>
  <c r="K329" i="1"/>
  <c r="L329" i="1" s="1"/>
  <c r="M329" i="1" s="1"/>
  <c r="K350" i="1"/>
  <c r="L350" i="1" s="1"/>
  <c r="M350" i="1" s="1"/>
  <c r="K368" i="1"/>
  <c r="L368" i="1" s="1"/>
  <c r="M368" i="1" s="1"/>
  <c r="K387" i="1"/>
  <c r="L387" i="1" s="1"/>
  <c r="M387" i="1" s="1"/>
  <c r="K410" i="1"/>
  <c r="L410" i="1" s="1"/>
  <c r="M410" i="1" s="1"/>
  <c r="K425" i="1"/>
  <c r="L425" i="1" s="1"/>
  <c r="M425" i="1" s="1"/>
  <c r="K448" i="1"/>
  <c r="L448" i="1" s="1"/>
  <c r="M448" i="1" s="1"/>
  <c r="K466" i="1"/>
  <c r="L466" i="1" s="1"/>
  <c r="M466" i="1" s="1"/>
  <c r="K486" i="1"/>
  <c r="L486" i="1" s="1"/>
  <c r="M486" i="1" s="1"/>
  <c r="K506" i="1"/>
  <c r="L506" i="1" s="1"/>
  <c r="M506" i="1" s="1"/>
  <c r="K523" i="1"/>
  <c r="L523" i="1" s="1"/>
  <c r="M523" i="1" s="1"/>
  <c r="K544" i="1"/>
  <c r="L544" i="1" s="1"/>
  <c r="M544" i="1" s="1"/>
  <c r="K562" i="1"/>
  <c r="L562" i="1" s="1"/>
  <c r="M562" i="1" s="1"/>
  <c r="K584" i="1"/>
  <c r="L584" i="1" s="1"/>
  <c r="M584" i="1" s="1"/>
  <c r="K604" i="1"/>
  <c r="L604" i="1" s="1"/>
  <c r="M604" i="1" s="1"/>
  <c r="K622" i="1"/>
  <c r="L622" i="1" s="1"/>
  <c r="M622" i="1" s="1"/>
  <c r="K642" i="1"/>
  <c r="L642" i="1" s="1"/>
  <c r="M642" i="1" s="1"/>
  <c r="K660" i="1"/>
  <c r="L660" i="1" s="1"/>
  <c r="M660" i="1" s="1"/>
  <c r="K680" i="1"/>
  <c r="L680" i="1" s="1"/>
  <c r="M680" i="1" s="1"/>
  <c r="K701" i="1"/>
  <c r="L701" i="1" s="1"/>
  <c r="M701" i="1" s="1"/>
  <c r="K714" i="1"/>
  <c r="L714" i="1" s="1"/>
  <c r="M714" i="1" s="1"/>
  <c r="K734" i="1"/>
  <c r="L734" i="1" s="1"/>
  <c r="M734" i="1" s="1"/>
  <c r="K750" i="1"/>
  <c r="L750" i="1" s="1"/>
  <c r="M750" i="1" s="1"/>
  <c r="K767" i="1"/>
  <c r="L767" i="1" s="1"/>
  <c r="M767" i="1" s="1"/>
  <c r="K784" i="1"/>
  <c r="L784" i="1" s="1"/>
  <c r="M784" i="1" s="1"/>
  <c r="K797" i="1"/>
  <c r="L797" i="1" s="1"/>
  <c r="M797" i="1" s="1"/>
  <c r="K813" i="1"/>
  <c r="L813" i="1" s="1"/>
  <c r="M813" i="1" s="1"/>
  <c r="K826" i="1"/>
  <c r="L826" i="1" s="1"/>
  <c r="M826" i="1" s="1"/>
  <c r="K841" i="1"/>
  <c r="L841" i="1" s="1"/>
  <c r="M841" i="1" s="1"/>
  <c r="K857" i="1"/>
  <c r="L857" i="1" s="1"/>
  <c r="M857" i="1" s="1"/>
  <c r="K870" i="1"/>
  <c r="L870" i="1" s="1"/>
  <c r="M870" i="1" s="1"/>
  <c r="K886" i="1"/>
  <c r="L886" i="1" s="1"/>
  <c r="M886" i="1" s="1"/>
  <c r="K900" i="1"/>
  <c r="L900" i="1" s="1"/>
  <c r="M900" i="1" s="1"/>
  <c r="K914" i="1"/>
  <c r="L914" i="1" s="1"/>
  <c r="M914" i="1" s="1"/>
  <c r="K930" i="1"/>
  <c r="L930" i="1" s="1"/>
  <c r="M930" i="1" s="1"/>
  <c r="K943" i="1"/>
  <c r="L943" i="1" s="1"/>
  <c r="M943" i="1" s="1"/>
  <c r="K959" i="1"/>
  <c r="L959" i="1" s="1"/>
  <c r="M959" i="1" s="1"/>
  <c r="K973" i="1"/>
  <c r="L973" i="1" s="1"/>
  <c r="M973" i="1" s="1"/>
  <c r="K985" i="1"/>
  <c r="L985" i="1" s="1"/>
  <c r="M985" i="1" s="1"/>
  <c r="K995" i="1"/>
  <c r="L995" i="1" s="1"/>
  <c r="M995" i="1" s="1"/>
  <c r="K1005" i="1"/>
  <c r="L1005" i="1" s="1"/>
  <c r="M1005" i="1" s="1"/>
  <c r="K1017" i="1"/>
  <c r="L1017" i="1" s="1"/>
  <c r="M1017" i="1" s="1"/>
  <c r="K1027" i="1"/>
  <c r="L1027" i="1" s="1"/>
  <c r="M1027" i="1" s="1"/>
  <c r="K1037" i="1"/>
  <c r="L1037" i="1" s="1"/>
  <c r="M1037" i="1" s="1"/>
  <c r="K1049" i="1"/>
  <c r="L1049" i="1" s="1"/>
  <c r="M1049" i="1" s="1"/>
  <c r="K1059" i="1"/>
  <c r="L1059" i="1" s="1"/>
  <c r="M1059" i="1" s="1"/>
  <c r="K1069" i="1"/>
  <c r="L1069" i="1" s="1"/>
  <c r="M1069" i="1" s="1"/>
  <c r="K1081" i="1"/>
  <c r="L1081" i="1" s="1"/>
  <c r="M1081" i="1" s="1"/>
  <c r="K1091" i="1"/>
  <c r="L1091" i="1" s="1"/>
  <c r="M1091" i="1" s="1"/>
  <c r="K1101" i="1"/>
  <c r="L1101" i="1" s="1"/>
  <c r="M1101" i="1" s="1"/>
  <c r="K1113" i="1"/>
  <c r="L1113" i="1" s="1"/>
  <c r="M1113" i="1" s="1"/>
  <c r="K1123" i="1"/>
  <c r="L1123" i="1" s="1"/>
  <c r="M1123" i="1" s="1"/>
  <c r="K1133" i="1"/>
  <c r="L1133" i="1" s="1"/>
  <c r="M1133" i="1" s="1"/>
  <c r="K1145" i="1"/>
  <c r="L1145" i="1" s="1"/>
  <c r="M1145" i="1" s="1"/>
  <c r="K1155" i="1"/>
  <c r="L1155" i="1" s="1"/>
  <c r="M1155" i="1" s="1"/>
  <c r="K1164" i="1"/>
  <c r="L1164" i="1" s="1"/>
  <c r="M1164" i="1" s="1"/>
  <c r="K1173" i="1"/>
  <c r="L1173" i="1" s="1"/>
  <c r="M1173" i="1" s="1"/>
  <c r="K1183" i="1"/>
  <c r="L1183" i="1" s="1"/>
  <c r="M1183" i="1" s="1"/>
  <c r="K1192" i="1"/>
  <c r="L1192" i="1" s="1"/>
  <c r="M1192" i="1" s="1"/>
  <c r="K1201" i="1"/>
  <c r="L1201" i="1" s="1"/>
  <c r="M1201" i="1" s="1"/>
  <c r="K1210" i="1"/>
  <c r="L1210" i="1" s="1"/>
  <c r="M1210" i="1" s="1"/>
  <c r="K1219" i="1"/>
  <c r="L1219" i="1" s="1"/>
  <c r="M1219" i="1" s="1"/>
  <c r="K1228" i="1"/>
  <c r="L1228" i="1" s="1"/>
  <c r="M1228" i="1" s="1"/>
  <c r="K1237" i="1"/>
  <c r="L1237" i="1" s="1"/>
  <c r="M1237" i="1" s="1"/>
  <c r="K1247" i="1"/>
  <c r="L1247" i="1" s="1"/>
  <c r="M1247" i="1" s="1"/>
  <c r="K1256" i="1"/>
  <c r="L1256" i="1" s="1"/>
  <c r="M1256" i="1" s="1"/>
  <c r="K1265" i="1"/>
  <c r="L1265" i="1" s="1"/>
  <c r="M1265" i="1" s="1"/>
  <c r="K1274" i="1"/>
  <c r="L1274" i="1" s="1"/>
  <c r="M1274" i="1" s="1"/>
  <c r="K1283" i="1"/>
  <c r="L1283" i="1" s="1"/>
  <c r="M1283" i="1" s="1"/>
  <c r="K1292" i="1"/>
  <c r="L1292" i="1" s="1"/>
  <c r="M1292" i="1" s="1"/>
  <c r="K1301" i="1"/>
  <c r="L1301" i="1" s="1"/>
  <c r="M1301" i="1" s="1"/>
  <c r="K1311" i="1"/>
  <c r="L1311" i="1" s="1"/>
  <c r="M1311" i="1" s="1"/>
  <c r="K1320" i="1"/>
  <c r="L1320" i="1" s="1"/>
  <c r="M1320" i="1" s="1"/>
  <c r="K1329" i="1"/>
  <c r="L1329" i="1" s="1"/>
  <c r="M1329" i="1" s="1"/>
  <c r="K1338" i="1"/>
  <c r="L1338" i="1" s="1"/>
  <c r="M1338" i="1" s="1"/>
  <c r="K1347" i="1"/>
  <c r="L1347" i="1" s="1"/>
  <c r="M1347" i="1" s="1"/>
  <c r="K1356" i="1"/>
  <c r="L1356" i="1" s="1"/>
  <c r="M1356" i="1" s="1"/>
  <c r="K1365" i="1"/>
  <c r="L1365" i="1" s="1"/>
  <c r="M1365" i="1" s="1"/>
  <c r="K1375" i="1"/>
  <c r="L1375" i="1" s="1"/>
  <c r="M1375" i="1" s="1"/>
  <c r="K1384" i="1"/>
  <c r="L1384" i="1" s="1"/>
  <c r="M1384" i="1" s="1"/>
  <c r="K1393" i="1"/>
  <c r="L1393" i="1" s="1"/>
  <c r="M1393" i="1" s="1"/>
  <c r="K1402" i="1"/>
  <c r="L1402" i="1" s="1"/>
  <c r="M1402" i="1" s="1"/>
  <c r="K1411" i="1"/>
  <c r="L1411" i="1" s="1"/>
  <c r="M1411" i="1" s="1"/>
  <c r="K1420" i="1"/>
  <c r="L1420" i="1" s="1"/>
  <c r="M1420" i="1" s="1"/>
  <c r="K1429" i="1"/>
  <c r="L1429" i="1" s="1"/>
  <c r="M1429" i="1" s="1"/>
  <c r="K1439" i="1"/>
  <c r="L1439" i="1" s="1"/>
  <c r="M1439" i="1" s="1"/>
  <c r="K1448" i="1"/>
  <c r="L1448" i="1" s="1"/>
  <c r="M1448" i="1" s="1"/>
  <c r="K1457" i="1"/>
  <c r="L1457" i="1" s="1"/>
  <c r="M1457" i="1" s="1"/>
  <c r="K1466" i="1"/>
  <c r="L1466" i="1" s="1"/>
  <c r="M1466" i="1" s="1"/>
  <c r="K1475" i="1"/>
  <c r="L1475" i="1" s="1"/>
  <c r="M1475" i="1" s="1"/>
  <c r="K1484" i="1"/>
  <c r="L1484" i="1" s="1"/>
  <c r="M1484" i="1" s="1"/>
  <c r="K1493" i="1"/>
  <c r="L1493" i="1" s="1"/>
  <c r="M1493" i="1" s="1"/>
  <c r="K1503" i="1"/>
  <c r="L1503" i="1" s="1"/>
  <c r="M1503" i="1" s="1"/>
  <c r="K1512" i="1"/>
  <c r="L1512" i="1" s="1"/>
  <c r="M1512" i="1" s="1"/>
  <c r="K1521" i="1"/>
  <c r="L1521" i="1" s="1"/>
  <c r="M1521" i="1" s="1"/>
  <c r="K1530" i="1"/>
  <c r="L1530" i="1" s="1"/>
  <c r="M1530" i="1" s="1"/>
  <c r="K1539" i="1"/>
  <c r="L1539" i="1" s="1"/>
  <c r="M1539" i="1" s="1"/>
  <c r="K1548" i="1"/>
  <c r="L1548" i="1" s="1"/>
  <c r="M1548" i="1" s="1"/>
  <c r="K1557" i="1"/>
  <c r="L1557" i="1" s="1"/>
  <c r="M1557" i="1" s="1"/>
  <c r="K1567" i="1"/>
  <c r="L1567" i="1" s="1"/>
  <c r="M1567" i="1" s="1"/>
  <c r="K1576" i="1"/>
  <c r="L1576" i="1" s="1"/>
  <c r="M1576" i="1" s="1"/>
  <c r="K1585" i="1"/>
  <c r="L1585" i="1" s="1"/>
  <c r="M1585" i="1" s="1"/>
  <c r="K1594" i="1"/>
  <c r="L1594" i="1" s="1"/>
  <c r="M1594" i="1" s="1"/>
  <c r="K1602" i="1"/>
  <c r="L1602" i="1" s="1"/>
  <c r="M1602" i="1" s="1"/>
  <c r="K1610" i="1"/>
  <c r="L1610" i="1" s="1"/>
  <c r="M1610" i="1" s="1"/>
  <c r="K1618" i="1"/>
  <c r="L1618" i="1" s="1"/>
  <c r="M1618" i="1" s="1"/>
  <c r="K1626" i="1"/>
  <c r="L1626" i="1" s="1"/>
  <c r="M1626" i="1" s="1"/>
  <c r="K1634" i="1"/>
  <c r="L1634" i="1" s="1"/>
  <c r="M1634" i="1" s="1"/>
  <c r="K1642" i="1"/>
  <c r="L1642" i="1" s="1"/>
  <c r="M1642" i="1" s="1"/>
  <c r="K1650" i="1"/>
  <c r="L1650" i="1" s="1"/>
  <c r="M1650" i="1" s="1"/>
  <c r="K1658" i="1"/>
  <c r="L1658" i="1" s="1"/>
  <c r="M1658" i="1" s="1"/>
  <c r="K1666" i="1"/>
  <c r="L1666" i="1" s="1"/>
  <c r="M1666" i="1" s="1"/>
  <c r="K1674" i="1"/>
  <c r="L1674" i="1" s="1"/>
  <c r="M1674" i="1" s="1"/>
  <c r="K1682" i="1"/>
  <c r="L1682" i="1" s="1"/>
  <c r="M1682" i="1" s="1"/>
  <c r="K1690" i="1"/>
  <c r="L1690" i="1" s="1"/>
  <c r="M1690" i="1" s="1"/>
  <c r="K1698" i="1"/>
  <c r="L1698" i="1" s="1"/>
  <c r="M1698" i="1" s="1"/>
  <c r="K1706" i="1"/>
  <c r="L1706" i="1" s="1"/>
  <c r="M1706" i="1" s="1"/>
  <c r="K1714" i="1"/>
  <c r="L1714" i="1" s="1"/>
  <c r="M1714" i="1" s="1"/>
  <c r="K1722" i="1"/>
  <c r="L1722" i="1" s="1"/>
  <c r="M1722" i="1" s="1"/>
  <c r="K1730" i="1"/>
  <c r="L1730" i="1" s="1"/>
  <c r="M1730" i="1" s="1"/>
  <c r="K1738" i="1"/>
  <c r="L1738" i="1" s="1"/>
  <c r="M1738" i="1" s="1"/>
  <c r="K1746" i="1"/>
  <c r="L1746" i="1" s="1"/>
  <c r="M1746" i="1" s="1"/>
  <c r="K1754" i="1"/>
  <c r="L1754" i="1" s="1"/>
  <c r="M1754" i="1" s="1"/>
  <c r="K1762" i="1"/>
  <c r="L1762" i="1" s="1"/>
  <c r="M1762" i="1" s="1"/>
  <c r="K1770" i="1"/>
  <c r="L1770" i="1" s="1"/>
  <c r="M1770" i="1" s="1"/>
  <c r="K1778" i="1"/>
  <c r="L1778" i="1" s="1"/>
  <c r="M1778" i="1" s="1"/>
  <c r="K1786" i="1"/>
  <c r="L1786" i="1" s="1"/>
  <c r="M1786" i="1" s="1"/>
  <c r="K1794" i="1"/>
  <c r="L1794" i="1" s="1"/>
  <c r="M1794" i="1" s="1"/>
  <c r="K1802" i="1"/>
  <c r="L1802" i="1" s="1"/>
  <c r="M1802" i="1" s="1"/>
  <c r="K1810" i="1"/>
  <c r="L1810" i="1" s="1"/>
  <c r="M1810" i="1" s="1"/>
  <c r="K19" i="1"/>
  <c r="L19" i="1" s="1"/>
  <c r="M19" i="1" s="1"/>
  <c r="K27" i="1"/>
  <c r="L27" i="1" s="1"/>
  <c r="M27" i="1" s="1"/>
  <c r="K31" i="1"/>
  <c r="L31" i="1" s="1"/>
  <c r="M31" i="1" s="1"/>
  <c r="K48" i="1"/>
  <c r="L48" i="1" s="1"/>
  <c r="M48" i="1" s="1"/>
  <c r="K68" i="1"/>
  <c r="L68" i="1" s="1"/>
  <c r="M68" i="1" s="1"/>
  <c r="K87" i="1"/>
  <c r="L87" i="1" s="1"/>
  <c r="M87" i="1" s="1"/>
  <c r="K108" i="1"/>
  <c r="L108" i="1" s="1"/>
  <c r="M108" i="1" s="1"/>
  <c r="K129" i="1"/>
  <c r="L129" i="1" s="1"/>
  <c r="M129" i="1" s="1"/>
  <c r="K146" i="1"/>
  <c r="L146" i="1" s="1"/>
  <c r="M146" i="1" s="1"/>
  <c r="K167" i="1"/>
  <c r="L167" i="1" s="1"/>
  <c r="M167" i="1" s="1"/>
  <c r="K185" i="1"/>
  <c r="L185" i="1" s="1"/>
  <c r="M185" i="1" s="1"/>
  <c r="K204" i="1"/>
  <c r="L204" i="1" s="1"/>
  <c r="M204" i="1" s="1"/>
  <c r="K227" i="1"/>
  <c r="L227" i="1" s="1"/>
  <c r="M227" i="1" s="1"/>
  <c r="K242" i="1"/>
  <c r="L242" i="1" s="1"/>
  <c r="M242" i="1" s="1"/>
  <c r="K265" i="1"/>
  <c r="L265" i="1" s="1"/>
  <c r="M265" i="1" s="1"/>
  <c r="K283" i="1"/>
  <c r="L283" i="1" s="1"/>
  <c r="M283" i="1" s="1"/>
  <c r="K303" i="1"/>
  <c r="L303" i="1" s="1"/>
  <c r="M303" i="1" s="1"/>
  <c r="K323" i="1"/>
  <c r="L323" i="1" s="1"/>
  <c r="M323" i="1" s="1"/>
  <c r="K340" i="1"/>
  <c r="L340" i="1" s="1"/>
  <c r="M340" i="1" s="1"/>
  <c r="K361" i="1"/>
  <c r="L361" i="1" s="1"/>
  <c r="M361" i="1" s="1"/>
  <c r="K379" i="1"/>
  <c r="L379" i="1" s="1"/>
  <c r="M379" i="1" s="1"/>
  <c r="K401" i="1"/>
  <c r="L401" i="1" s="1"/>
  <c r="M401" i="1" s="1"/>
  <c r="K422" i="1"/>
  <c r="L422" i="1" s="1"/>
  <c r="M422" i="1" s="1"/>
  <c r="K439" i="1"/>
  <c r="L439" i="1" s="1"/>
  <c r="M439" i="1" s="1"/>
  <c r="K459" i="1"/>
  <c r="L459" i="1" s="1"/>
  <c r="M459" i="1" s="1"/>
  <c r="K478" i="1"/>
  <c r="L478" i="1" s="1"/>
  <c r="M478" i="1" s="1"/>
  <c r="K497" i="1"/>
  <c r="L497" i="1" s="1"/>
  <c r="M497" i="1" s="1"/>
  <c r="K520" i="1"/>
  <c r="L520" i="1" s="1"/>
  <c r="M520" i="1" s="1"/>
  <c r="K535" i="1"/>
  <c r="L535" i="1" s="1"/>
  <c r="M535" i="1" s="1"/>
  <c r="K558" i="1"/>
  <c r="L558" i="1" s="1"/>
  <c r="M558" i="1" s="1"/>
  <c r="K576" i="1"/>
  <c r="L576" i="1" s="1"/>
  <c r="M576" i="1" s="1"/>
  <c r="K595" i="1"/>
  <c r="L595" i="1" s="1"/>
  <c r="M595" i="1" s="1"/>
  <c r="K616" i="1"/>
  <c r="L616" i="1" s="1"/>
  <c r="M616" i="1" s="1"/>
  <c r="K633" i="1"/>
  <c r="L633" i="1" s="1"/>
  <c r="M633" i="1" s="1"/>
  <c r="K654" i="1"/>
  <c r="L654" i="1" s="1"/>
  <c r="M654" i="1" s="1"/>
  <c r="K672" i="1"/>
  <c r="L672" i="1" s="1"/>
  <c r="M672" i="1" s="1"/>
  <c r="K693" i="1"/>
  <c r="L693" i="1" s="1"/>
  <c r="M693" i="1" s="1"/>
  <c r="K711" i="1"/>
  <c r="L711" i="1" s="1"/>
  <c r="M711" i="1" s="1"/>
  <c r="K726" i="1"/>
  <c r="L726" i="1" s="1"/>
  <c r="M726" i="1" s="1"/>
  <c r="K744" i="1"/>
  <c r="L744" i="1" s="1"/>
  <c r="M744" i="1" s="1"/>
  <c r="K760" i="1"/>
  <c r="L760" i="1" s="1"/>
  <c r="M760" i="1" s="1"/>
  <c r="K777" i="1"/>
  <c r="L777" i="1" s="1"/>
  <c r="M777" i="1" s="1"/>
  <c r="K793" i="1"/>
  <c r="L793" i="1" s="1"/>
  <c r="M793" i="1" s="1"/>
  <c r="K806" i="1"/>
  <c r="L806" i="1" s="1"/>
  <c r="M806" i="1" s="1"/>
  <c r="K822" i="1"/>
  <c r="L822" i="1" s="1"/>
  <c r="M822" i="1" s="1"/>
  <c r="K836" i="1"/>
  <c r="L836" i="1" s="1"/>
  <c r="M836" i="1" s="1"/>
  <c r="K850" i="1"/>
  <c r="L850" i="1" s="1"/>
  <c r="M850" i="1" s="1"/>
  <c r="K866" i="1"/>
  <c r="L866" i="1" s="1"/>
  <c r="M866" i="1" s="1"/>
  <c r="K879" i="1"/>
  <c r="L879" i="1" s="1"/>
  <c r="M879" i="1" s="1"/>
  <c r="K895" i="1"/>
  <c r="L895" i="1" s="1"/>
  <c r="M895" i="1" s="1"/>
  <c r="K909" i="1"/>
  <c r="L909" i="1" s="1"/>
  <c r="M909" i="1" s="1"/>
  <c r="K924" i="1"/>
  <c r="L924" i="1" s="1"/>
  <c r="M924" i="1" s="1"/>
  <c r="K940" i="1"/>
  <c r="L940" i="1" s="1"/>
  <c r="M940" i="1" s="1"/>
  <c r="K952" i="1"/>
  <c r="L952" i="1" s="1"/>
  <c r="M952" i="1" s="1"/>
  <c r="K968" i="1"/>
  <c r="L968" i="1" s="1"/>
  <c r="M968" i="1" s="1"/>
  <c r="K980" i="1"/>
  <c r="L980" i="1" s="1"/>
  <c r="M980" i="1" s="1"/>
  <c r="K992" i="1"/>
  <c r="L992" i="1" s="1"/>
  <c r="M992" i="1" s="1"/>
  <c r="K1002" i="1"/>
  <c r="L1002" i="1" s="1"/>
  <c r="M1002" i="1" s="1"/>
  <c r="K1012" i="1"/>
  <c r="L1012" i="1" s="1"/>
  <c r="M1012" i="1" s="1"/>
  <c r="K1024" i="1"/>
  <c r="L1024" i="1" s="1"/>
  <c r="M1024" i="1" s="1"/>
  <c r="K1034" i="1"/>
  <c r="L1034" i="1" s="1"/>
  <c r="M1034" i="1" s="1"/>
  <c r="K1044" i="1"/>
  <c r="L1044" i="1" s="1"/>
  <c r="M1044" i="1" s="1"/>
  <c r="K1056" i="1"/>
  <c r="L1056" i="1" s="1"/>
  <c r="M1056" i="1" s="1"/>
  <c r="K1066" i="1"/>
  <c r="L1066" i="1" s="1"/>
  <c r="M1066" i="1" s="1"/>
  <c r="K1076" i="1"/>
  <c r="L1076" i="1" s="1"/>
  <c r="M1076" i="1" s="1"/>
  <c r="K1088" i="1"/>
  <c r="L1088" i="1" s="1"/>
  <c r="M1088" i="1" s="1"/>
  <c r="K1098" i="1"/>
  <c r="L1098" i="1" s="1"/>
  <c r="M1098" i="1" s="1"/>
  <c r="K1108" i="1"/>
  <c r="L1108" i="1" s="1"/>
  <c r="M1108" i="1" s="1"/>
  <c r="K1120" i="1"/>
  <c r="L1120" i="1" s="1"/>
  <c r="M1120" i="1" s="1"/>
  <c r="K1130" i="1"/>
  <c r="L1130" i="1" s="1"/>
  <c r="M1130" i="1" s="1"/>
  <c r="K1140" i="1"/>
  <c r="L1140" i="1" s="1"/>
  <c r="M1140" i="1" s="1"/>
  <c r="K1152" i="1"/>
  <c r="L1152" i="1" s="1"/>
  <c r="M1152" i="1" s="1"/>
  <c r="K1161" i="1"/>
  <c r="L1161" i="1" s="1"/>
  <c r="M1161" i="1" s="1"/>
  <c r="K1170" i="1"/>
  <c r="L1170" i="1" s="1"/>
  <c r="M1170" i="1" s="1"/>
  <c r="K1179" i="1"/>
  <c r="L1179" i="1" s="1"/>
  <c r="M1179" i="1" s="1"/>
  <c r="K1188" i="1"/>
  <c r="L1188" i="1" s="1"/>
  <c r="M1188" i="1" s="1"/>
  <c r="K1197" i="1"/>
  <c r="L1197" i="1" s="1"/>
  <c r="M1197" i="1" s="1"/>
  <c r="K1207" i="1"/>
  <c r="L1207" i="1" s="1"/>
  <c r="M1207" i="1" s="1"/>
  <c r="K1216" i="1"/>
  <c r="L1216" i="1" s="1"/>
  <c r="M1216" i="1" s="1"/>
  <c r="K1225" i="1"/>
  <c r="L1225" i="1" s="1"/>
  <c r="M1225" i="1" s="1"/>
  <c r="K1234" i="1"/>
  <c r="L1234" i="1" s="1"/>
  <c r="M1234" i="1" s="1"/>
  <c r="K1243" i="1"/>
  <c r="L1243" i="1" s="1"/>
  <c r="M1243" i="1" s="1"/>
  <c r="K1252" i="1"/>
  <c r="L1252" i="1" s="1"/>
  <c r="M1252" i="1" s="1"/>
  <c r="K1261" i="1"/>
  <c r="L1261" i="1" s="1"/>
  <c r="M1261" i="1" s="1"/>
  <c r="K1271" i="1"/>
  <c r="L1271" i="1" s="1"/>
  <c r="M1271" i="1" s="1"/>
  <c r="K1280" i="1"/>
  <c r="L1280" i="1" s="1"/>
  <c r="M1280" i="1" s="1"/>
  <c r="K1289" i="1"/>
  <c r="L1289" i="1" s="1"/>
  <c r="M1289" i="1" s="1"/>
  <c r="K1298" i="1"/>
  <c r="L1298" i="1" s="1"/>
  <c r="M1298" i="1" s="1"/>
  <c r="K1307" i="1"/>
  <c r="L1307" i="1" s="1"/>
  <c r="M1307" i="1" s="1"/>
  <c r="K1316" i="1"/>
  <c r="L1316" i="1" s="1"/>
  <c r="M1316" i="1" s="1"/>
  <c r="K1325" i="1"/>
  <c r="L1325" i="1" s="1"/>
  <c r="M1325" i="1" s="1"/>
  <c r="K1335" i="1"/>
  <c r="L1335" i="1" s="1"/>
  <c r="M1335" i="1" s="1"/>
  <c r="K1344" i="1"/>
  <c r="L1344" i="1" s="1"/>
  <c r="M1344" i="1" s="1"/>
  <c r="K1353" i="1"/>
  <c r="L1353" i="1" s="1"/>
  <c r="M1353" i="1" s="1"/>
  <c r="K1362" i="1"/>
  <c r="L1362" i="1" s="1"/>
  <c r="M1362" i="1" s="1"/>
  <c r="K1371" i="1"/>
  <c r="L1371" i="1" s="1"/>
  <c r="M1371" i="1" s="1"/>
  <c r="K1380" i="1"/>
  <c r="L1380" i="1" s="1"/>
  <c r="M1380" i="1" s="1"/>
  <c r="K1389" i="1"/>
  <c r="L1389" i="1" s="1"/>
  <c r="M1389" i="1" s="1"/>
  <c r="K1399" i="1"/>
  <c r="L1399" i="1" s="1"/>
  <c r="M1399" i="1" s="1"/>
  <c r="K1408" i="1"/>
  <c r="L1408" i="1" s="1"/>
  <c r="M1408" i="1" s="1"/>
  <c r="K1417" i="1"/>
  <c r="L1417" i="1" s="1"/>
  <c r="M1417" i="1" s="1"/>
  <c r="K1426" i="1"/>
  <c r="L1426" i="1" s="1"/>
  <c r="M1426" i="1" s="1"/>
  <c r="K1435" i="1"/>
  <c r="L1435" i="1" s="1"/>
  <c r="M1435" i="1" s="1"/>
  <c r="K1444" i="1"/>
  <c r="L1444" i="1" s="1"/>
  <c r="M1444" i="1" s="1"/>
  <c r="K1453" i="1"/>
  <c r="L1453" i="1" s="1"/>
  <c r="M1453" i="1" s="1"/>
  <c r="K1463" i="1"/>
  <c r="L1463" i="1" s="1"/>
  <c r="M1463" i="1" s="1"/>
  <c r="K1472" i="1"/>
  <c r="L1472" i="1" s="1"/>
  <c r="M1472" i="1" s="1"/>
  <c r="K50" i="1"/>
  <c r="L50" i="1" s="1"/>
  <c r="M50" i="1" s="1"/>
  <c r="K83" i="1"/>
  <c r="L83" i="1" s="1"/>
  <c r="M83" i="1" s="1"/>
  <c r="K119" i="1"/>
  <c r="L119" i="1" s="1"/>
  <c r="M119" i="1" s="1"/>
  <c r="K145" i="1"/>
  <c r="L145" i="1" s="1"/>
  <c r="M145" i="1" s="1"/>
  <c r="K178" i="1"/>
  <c r="L178" i="1" s="1"/>
  <c r="M178" i="1" s="1"/>
  <c r="K206" i="1"/>
  <c r="L206" i="1" s="1"/>
  <c r="M206" i="1" s="1"/>
  <c r="K240" i="1"/>
  <c r="L240" i="1" s="1"/>
  <c r="M240" i="1" s="1"/>
  <c r="K275" i="1"/>
  <c r="L275" i="1" s="1"/>
  <c r="M275" i="1" s="1"/>
  <c r="K302" i="1"/>
  <c r="L302" i="1" s="1"/>
  <c r="M302" i="1" s="1"/>
  <c r="K337" i="1"/>
  <c r="L337" i="1" s="1"/>
  <c r="M337" i="1" s="1"/>
  <c r="K364" i="1"/>
  <c r="L364" i="1" s="1"/>
  <c r="M364" i="1" s="1"/>
  <c r="K396" i="1"/>
  <c r="L396" i="1" s="1"/>
  <c r="M396" i="1" s="1"/>
  <c r="K430" i="1"/>
  <c r="L430" i="1" s="1"/>
  <c r="M430" i="1" s="1"/>
  <c r="K458" i="1"/>
  <c r="L458" i="1" s="1"/>
  <c r="M458" i="1" s="1"/>
  <c r="K489" i="1"/>
  <c r="L489" i="1" s="1"/>
  <c r="M489" i="1" s="1"/>
  <c r="K521" i="1"/>
  <c r="L521" i="1" s="1"/>
  <c r="M521" i="1" s="1"/>
  <c r="K551" i="1"/>
  <c r="L551" i="1" s="1"/>
  <c r="M551" i="1" s="1"/>
  <c r="K585" i="1"/>
  <c r="L585" i="1" s="1"/>
  <c r="M585" i="1" s="1"/>
  <c r="K612" i="1"/>
  <c r="L612" i="1" s="1"/>
  <c r="M612" i="1" s="1"/>
  <c r="K644" i="1"/>
  <c r="L644" i="1" s="1"/>
  <c r="M644" i="1" s="1"/>
  <c r="K678" i="1"/>
  <c r="L678" i="1" s="1"/>
  <c r="M678" i="1" s="1"/>
  <c r="K704" i="1"/>
  <c r="L704" i="1" s="1"/>
  <c r="M704" i="1" s="1"/>
  <c r="K735" i="1"/>
  <c r="L735" i="1" s="1"/>
  <c r="M735" i="1" s="1"/>
  <c r="K758" i="1"/>
  <c r="L758" i="1" s="1"/>
  <c r="M758" i="1" s="1"/>
  <c r="K786" i="1"/>
  <c r="L786" i="1" s="1"/>
  <c r="M786" i="1" s="1"/>
  <c r="K808" i="1"/>
  <c r="L808" i="1" s="1"/>
  <c r="M808" i="1" s="1"/>
  <c r="K832" i="1"/>
  <c r="L832" i="1" s="1"/>
  <c r="M832" i="1" s="1"/>
  <c r="K858" i="1"/>
  <c r="L858" i="1" s="1"/>
  <c r="M858" i="1" s="1"/>
  <c r="K878" i="1"/>
  <c r="L878" i="1" s="1"/>
  <c r="M878" i="1" s="1"/>
  <c r="K904" i="1"/>
  <c r="L904" i="1" s="1"/>
  <c r="M904" i="1" s="1"/>
  <c r="K925" i="1"/>
  <c r="L925" i="1" s="1"/>
  <c r="M925" i="1" s="1"/>
  <c r="K950" i="1"/>
  <c r="L950" i="1" s="1"/>
  <c r="M950" i="1" s="1"/>
  <c r="K976" i="1"/>
  <c r="L976" i="1" s="1"/>
  <c r="M976" i="1" s="1"/>
  <c r="K989" i="1"/>
  <c r="L989" i="1" s="1"/>
  <c r="M989" i="1" s="1"/>
  <c r="K1009" i="1"/>
  <c r="L1009" i="1" s="1"/>
  <c r="M1009" i="1" s="1"/>
  <c r="K1025" i="1"/>
  <c r="L1025" i="1" s="1"/>
  <c r="M1025" i="1" s="1"/>
  <c r="K1042" i="1"/>
  <c r="L1042" i="1" s="1"/>
  <c r="M1042" i="1" s="1"/>
  <c r="K1060" i="1"/>
  <c r="L1060" i="1" s="1"/>
  <c r="M1060" i="1" s="1"/>
  <c r="K1075" i="1"/>
  <c r="L1075" i="1" s="1"/>
  <c r="M1075" i="1" s="1"/>
  <c r="K1093" i="1"/>
  <c r="L1093" i="1" s="1"/>
  <c r="M1093" i="1" s="1"/>
  <c r="K1109" i="1"/>
  <c r="L1109" i="1" s="1"/>
  <c r="M1109" i="1" s="1"/>
  <c r="K1128" i="1"/>
  <c r="L1128" i="1" s="1"/>
  <c r="M1128" i="1" s="1"/>
  <c r="K1146" i="1"/>
  <c r="L1146" i="1" s="1"/>
  <c r="M1146" i="1" s="1"/>
  <c r="K1160" i="1"/>
  <c r="L1160" i="1" s="1"/>
  <c r="M1160" i="1" s="1"/>
  <c r="K1176" i="1"/>
  <c r="L1176" i="1" s="1"/>
  <c r="M1176" i="1" s="1"/>
  <c r="K1189" i="1"/>
  <c r="L1189" i="1" s="1"/>
  <c r="M1189" i="1" s="1"/>
  <c r="K1204" i="1"/>
  <c r="L1204" i="1" s="1"/>
  <c r="M1204" i="1" s="1"/>
  <c r="K1220" i="1"/>
  <c r="L1220" i="1" s="1"/>
  <c r="M1220" i="1" s="1"/>
  <c r="K1233" i="1"/>
  <c r="L1233" i="1" s="1"/>
  <c r="M1233" i="1" s="1"/>
  <c r="K1249" i="1"/>
  <c r="L1249" i="1" s="1"/>
  <c r="M1249" i="1" s="1"/>
  <c r="K1263" i="1"/>
  <c r="L1263" i="1" s="1"/>
  <c r="M1263" i="1" s="1"/>
  <c r="K1277" i="1"/>
  <c r="L1277" i="1" s="1"/>
  <c r="M1277" i="1" s="1"/>
  <c r="K1293" i="1"/>
  <c r="L1293" i="1" s="1"/>
  <c r="M1293" i="1" s="1"/>
  <c r="K1306" i="1"/>
  <c r="L1306" i="1" s="1"/>
  <c r="M1306" i="1" s="1"/>
  <c r="K1322" i="1"/>
  <c r="L1322" i="1" s="1"/>
  <c r="M1322" i="1" s="1"/>
  <c r="K1336" i="1"/>
  <c r="L1336" i="1" s="1"/>
  <c r="M1336" i="1" s="1"/>
  <c r="K1351" i="1"/>
  <c r="L1351" i="1" s="1"/>
  <c r="M1351" i="1" s="1"/>
  <c r="K1367" i="1"/>
  <c r="L1367" i="1" s="1"/>
  <c r="M1367" i="1" s="1"/>
  <c r="K1379" i="1"/>
  <c r="L1379" i="1" s="1"/>
  <c r="M1379" i="1" s="1"/>
  <c r="K1395" i="1"/>
  <c r="L1395" i="1" s="1"/>
  <c r="M1395" i="1" s="1"/>
  <c r="K1409" i="1"/>
  <c r="L1409" i="1" s="1"/>
  <c r="M1409" i="1" s="1"/>
  <c r="K1424" i="1"/>
  <c r="L1424" i="1" s="1"/>
  <c r="M1424" i="1" s="1"/>
  <c r="K1440" i="1"/>
  <c r="L1440" i="1" s="1"/>
  <c r="M1440" i="1" s="1"/>
  <c r="K1452" i="1"/>
  <c r="L1452" i="1" s="1"/>
  <c r="M1452" i="1" s="1"/>
  <c r="K1468" i="1"/>
  <c r="L1468" i="1" s="1"/>
  <c r="M1468" i="1" s="1"/>
  <c r="K1481" i="1"/>
  <c r="L1481" i="1" s="1"/>
  <c r="M1481" i="1" s="1"/>
  <c r="K1495" i="1"/>
  <c r="L1495" i="1" s="1"/>
  <c r="M1495" i="1" s="1"/>
  <c r="K1506" i="1"/>
  <c r="L1506" i="1" s="1"/>
  <c r="M1506" i="1" s="1"/>
  <c r="K1517" i="1"/>
  <c r="L1517" i="1" s="1"/>
  <c r="M1517" i="1" s="1"/>
  <c r="K1531" i="1"/>
  <c r="L1531" i="1" s="1"/>
  <c r="M1531" i="1" s="1"/>
  <c r="K1543" i="1"/>
  <c r="L1543" i="1" s="1"/>
  <c r="M1543" i="1" s="1"/>
  <c r="K1554" i="1"/>
  <c r="L1554" i="1" s="1"/>
  <c r="M1554" i="1" s="1"/>
  <c r="K1568" i="1"/>
  <c r="L1568" i="1" s="1"/>
  <c r="M1568" i="1" s="1"/>
  <c r="K1579" i="1"/>
  <c r="L1579" i="1" s="1"/>
  <c r="M1579" i="1" s="1"/>
  <c r="K1591" i="1"/>
  <c r="L1591" i="1" s="1"/>
  <c r="M1591" i="1" s="1"/>
  <c r="K1603" i="1"/>
  <c r="L1603" i="1" s="1"/>
  <c r="M1603" i="1" s="1"/>
  <c r="K1613" i="1"/>
  <c r="L1613" i="1" s="1"/>
  <c r="M1613" i="1" s="1"/>
  <c r="K1623" i="1"/>
  <c r="L1623" i="1" s="1"/>
  <c r="M1623" i="1" s="1"/>
  <c r="K1635" i="1"/>
  <c r="L1635" i="1" s="1"/>
  <c r="M1635" i="1" s="1"/>
  <c r="K1645" i="1"/>
  <c r="L1645" i="1" s="1"/>
  <c r="M1645" i="1" s="1"/>
  <c r="K1655" i="1"/>
  <c r="L1655" i="1" s="1"/>
  <c r="M1655" i="1" s="1"/>
  <c r="K1667" i="1"/>
  <c r="L1667" i="1" s="1"/>
  <c r="M1667" i="1" s="1"/>
  <c r="K1677" i="1"/>
  <c r="L1677" i="1" s="1"/>
  <c r="M1677" i="1" s="1"/>
  <c r="K1687" i="1"/>
  <c r="L1687" i="1" s="1"/>
  <c r="M1687" i="1" s="1"/>
  <c r="K1699" i="1"/>
  <c r="L1699" i="1" s="1"/>
  <c r="M1699" i="1" s="1"/>
  <c r="K1709" i="1"/>
  <c r="L1709" i="1" s="1"/>
  <c r="M1709" i="1" s="1"/>
  <c r="K1719" i="1"/>
  <c r="L1719" i="1" s="1"/>
  <c r="M1719" i="1" s="1"/>
  <c r="K1731" i="1"/>
  <c r="L1731" i="1" s="1"/>
  <c r="M1731" i="1" s="1"/>
  <c r="K1741" i="1"/>
  <c r="L1741" i="1" s="1"/>
  <c r="M1741" i="1" s="1"/>
  <c r="K1751" i="1"/>
  <c r="L1751" i="1" s="1"/>
  <c r="M1751" i="1" s="1"/>
  <c r="K1763" i="1"/>
  <c r="L1763" i="1" s="1"/>
  <c r="M1763" i="1" s="1"/>
  <c r="K1773" i="1"/>
  <c r="L1773" i="1" s="1"/>
  <c r="M1773" i="1" s="1"/>
  <c r="K1783" i="1"/>
  <c r="L1783" i="1" s="1"/>
  <c r="M1783" i="1" s="1"/>
  <c r="K1795" i="1"/>
  <c r="L1795" i="1" s="1"/>
  <c r="M1795" i="1" s="1"/>
  <c r="K1805" i="1"/>
  <c r="L1805" i="1" s="1"/>
  <c r="M1805" i="1" s="1"/>
  <c r="K1815" i="1"/>
  <c r="L1815" i="1" s="1"/>
  <c r="M1815" i="1" s="1"/>
  <c r="K20" i="1"/>
  <c r="L20" i="1" s="1"/>
  <c r="M20" i="1" s="1"/>
  <c r="K58" i="1"/>
  <c r="L58" i="1" s="1"/>
  <c r="M58" i="1" s="1"/>
  <c r="K84" i="1"/>
  <c r="L84" i="1" s="1"/>
  <c r="M84" i="1" s="1"/>
  <c r="K120" i="1"/>
  <c r="L120" i="1" s="1"/>
  <c r="M120" i="1" s="1"/>
  <c r="K148" i="1"/>
  <c r="L148" i="1" s="1"/>
  <c r="M148" i="1" s="1"/>
  <c r="K182" i="1"/>
  <c r="L182" i="1" s="1"/>
  <c r="M182" i="1" s="1"/>
  <c r="K215" i="1"/>
  <c r="L215" i="1" s="1"/>
  <c r="M215" i="1" s="1"/>
  <c r="K241" i="1"/>
  <c r="L241" i="1" s="1"/>
  <c r="M241" i="1" s="1"/>
  <c r="K276" i="1"/>
  <c r="L276" i="1" s="1"/>
  <c r="M276" i="1" s="1"/>
  <c r="K304" i="1"/>
  <c r="L304" i="1" s="1"/>
  <c r="M304" i="1" s="1"/>
  <c r="K338" i="1"/>
  <c r="L338" i="1" s="1"/>
  <c r="M338" i="1" s="1"/>
  <c r="K374" i="1"/>
  <c r="L374" i="1" s="1"/>
  <c r="M374" i="1" s="1"/>
  <c r="K398" i="1"/>
  <c r="L398" i="1" s="1"/>
  <c r="M398" i="1" s="1"/>
  <c r="K433" i="1"/>
  <c r="L433" i="1" s="1"/>
  <c r="M433" i="1" s="1"/>
  <c r="K460" i="1"/>
  <c r="L460" i="1" s="1"/>
  <c r="M460" i="1" s="1"/>
  <c r="K495" i="1"/>
  <c r="L495" i="1" s="1"/>
  <c r="M495" i="1" s="1"/>
  <c r="K526" i="1"/>
  <c r="L526" i="1" s="1"/>
  <c r="M526" i="1" s="1"/>
  <c r="K556" i="1"/>
  <c r="L556" i="1" s="1"/>
  <c r="M556" i="1" s="1"/>
  <c r="K587" i="1"/>
  <c r="L587" i="1" s="1"/>
  <c r="M587" i="1" s="1"/>
  <c r="K617" i="1"/>
  <c r="L617" i="1" s="1"/>
  <c r="M617" i="1" s="1"/>
  <c r="K649" i="1"/>
  <c r="L649" i="1" s="1"/>
  <c r="M649" i="1" s="1"/>
  <c r="K681" i="1"/>
  <c r="L681" i="1" s="1"/>
  <c r="M681" i="1" s="1"/>
  <c r="K706" i="1"/>
  <c r="L706" i="1" s="1"/>
  <c r="M706" i="1" s="1"/>
  <c r="K736" i="1"/>
  <c r="L736" i="1" s="1"/>
  <c r="M736" i="1" s="1"/>
  <c r="K765" i="1"/>
  <c r="L765" i="1" s="1"/>
  <c r="M765" i="1" s="1"/>
  <c r="K788" i="1"/>
  <c r="L788" i="1" s="1"/>
  <c r="M788" i="1" s="1"/>
  <c r="K814" i="1"/>
  <c r="L814" i="1" s="1"/>
  <c r="M814" i="1" s="1"/>
  <c r="K833" i="1"/>
  <c r="L833" i="1" s="1"/>
  <c r="M833" i="1" s="1"/>
  <c r="K860" i="1"/>
  <c r="L860" i="1" s="1"/>
  <c r="M860" i="1" s="1"/>
  <c r="K881" i="1"/>
  <c r="L881" i="1" s="1"/>
  <c r="M881" i="1" s="1"/>
  <c r="K905" i="1"/>
  <c r="L905" i="1" s="1"/>
  <c r="M905" i="1" s="1"/>
  <c r="K932" i="1"/>
  <c r="L932" i="1" s="1"/>
  <c r="M932" i="1" s="1"/>
  <c r="K951" i="1"/>
  <c r="L951" i="1" s="1"/>
  <c r="M951" i="1" s="1"/>
  <c r="K977" i="1"/>
  <c r="L977" i="1" s="1"/>
  <c r="M977" i="1" s="1"/>
  <c r="K993" i="1"/>
  <c r="L993" i="1" s="1"/>
  <c r="M993" i="1" s="1"/>
  <c r="K1010" i="1"/>
  <c r="L1010" i="1" s="1"/>
  <c r="M1010" i="1" s="1"/>
  <c r="K1028" i="1"/>
  <c r="L1028" i="1" s="1"/>
  <c r="M1028" i="1" s="1"/>
  <c r="K1043" i="1"/>
  <c r="L1043" i="1" s="1"/>
  <c r="M1043" i="1" s="1"/>
  <c r="K1061" i="1"/>
  <c r="L1061" i="1" s="1"/>
  <c r="M1061" i="1" s="1"/>
  <c r="K1077" i="1"/>
  <c r="L1077" i="1" s="1"/>
  <c r="M1077" i="1" s="1"/>
  <c r="K1096" i="1"/>
  <c r="L1096" i="1" s="1"/>
  <c r="M1096" i="1" s="1"/>
  <c r="K1114" i="1"/>
  <c r="L1114" i="1" s="1"/>
  <c r="M1114" i="1" s="1"/>
  <c r="K1129" i="1"/>
  <c r="L1129" i="1" s="1"/>
  <c r="M1129" i="1" s="1"/>
  <c r="K1147" i="1"/>
  <c r="L1147" i="1" s="1"/>
  <c r="M1147" i="1" s="1"/>
  <c r="K1162" i="1"/>
  <c r="L1162" i="1" s="1"/>
  <c r="M1162" i="1" s="1"/>
  <c r="K1177" i="1"/>
  <c r="L1177" i="1" s="1"/>
  <c r="M1177" i="1" s="1"/>
  <c r="K1193" i="1"/>
  <c r="L1193" i="1" s="1"/>
  <c r="M1193" i="1" s="1"/>
  <c r="K1205" i="1"/>
  <c r="L1205" i="1" s="1"/>
  <c r="M1205" i="1" s="1"/>
  <c r="K1221" i="1"/>
  <c r="L1221" i="1" s="1"/>
  <c r="M1221" i="1" s="1"/>
  <c r="K1235" i="1"/>
  <c r="L1235" i="1" s="1"/>
  <c r="M1235" i="1" s="1"/>
  <c r="K1250" i="1"/>
  <c r="L1250" i="1" s="1"/>
  <c r="M1250" i="1" s="1"/>
  <c r="K1266" i="1"/>
  <c r="L1266" i="1" s="1"/>
  <c r="M1266" i="1" s="1"/>
  <c r="K1279" i="1"/>
  <c r="L1279" i="1" s="1"/>
  <c r="M1279" i="1" s="1"/>
  <c r="K1295" i="1"/>
  <c r="L1295" i="1" s="1"/>
  <c r="M1295" i="1" s="1"/>
  <c r="K1308" i="1"/>
  <c r="L1308" i="1" s="1"/>
  <c r="M1308" i="1" s="1"/>
  <c r="K1323" i="1"/>
  <c r="L1323" i="1" s="1"/>
  <c r="M1323" i="1" s="1"/>
  <c r="K1339" i="1"/>
  <c r="L1339" i="1" s="1"/>
  <c r="M1339" i="1" s="1"/>
  <c r="K1352" i="1"/>
  <c r="L1352" i="1" s="1"/>
  <c r="M1352" i="1" s="1"/>
  <c r="K1368" i="1"/>
  <c r="L1368" i="1" s="1"/>
  <c r="M1368" i="1" s="1"/>
  <c r="K1381" i="1"/>
  <c r="L1381" i="1" s="1"/>
  <c r="M1381" i="1" s="1"/>
  <c r="K1396" i="1"/>
  <c r="L1396" i="1" s="1"/>
  <c r="M1396" i="1" s="1"/>
  <c r="K1412" i="1"/>
  <c r="L1412" i="1" s="1"/>
  <c r="M1412" i="1" s="1"/>
  <c r="K1425" i="1"/>
  <c r="L1425" i="1" s="1"/>
  <c r="M1425" i="1" s="1"/>
  <c r="K1441" i="1"/>
  <c r="L1441" i="1" s="1"/>
  <c r="M1441" i="1" s="1"/>
  <c r="K1455" i="1"/>
  <c r="L1455" i="1" s="1"/>
  <c r="M1455" i="1" s="1"/>
  <c r="K1469" i="1"/>
  <c r="L1469" i="1" s="1"/>
  <c r="M1469" i="1" s="1"/>
  <c r="K1482" i="1"/>
  <c r="L1482" i="1" s="1"/>
  <c r="M1482" i="1" s="1"/>
  <c r="K1496" i="1"/>
  <c r="L1496" i="1" s="1"/>
  <c r="M1496" i="1" s="1"/>
  <c r="K1507" i="1"/>
  <c r="L1507" i="1" s="1"/>
  <c r="M1507" i="1" s="1"/>
  <c r="K1519" i="1"/>
  <c r="L1519" i="1" s="1"/>
  <c r="M1519" i="1" s="1"/>
  <c r="K1532" i="1"/>
  <c r="L1532" i="1" s="1"/>
  <c r="M1532" i="1" s="1"/>
  <c r="K1544" i="1"/>
  <c r="L1544" i="1" s="1"/>
  <c r="M1544" i="1" s="1"/>
  <c r="K1555" i="1"/>
  <c r="L1555" i="1" s="1"/>
  <c r="M1555" i="1" s="1"/>
  <c r="K1569" i="1"/>
  <c r="L1569" i="1" s="1"/>
  <c r="M1569" i="1" s="1"/>
  <c r="K1580" i="1"/>
  <c r="L1580" i="1" s="1"/>
  <c r="M1580" i="1" s="1"/>
  <c r="K1592" i="1"/>
  <c r="L1592" i="1" s="1"/>
  <c r="M1592" i="1" s="1"/>
  <c r="K1604" i="1"/>
  <c r="L1604" i="1" s="1"/>
  <c r="M1604" i="1" s="1"/>
  <c r="K1614" i="1"/>
  <c r="L1614" i="1" s="1"/>
  <c r="M1614" i="1" s="1"/>
  <c r="K1624" i="1"/>
  <c r="L1624" i="1" s="1"/>
  <c r="M1624" i="1" s="1"/>
  <c r="K1636" i="1"/>
  <c r="L1636" i="1" s="1"/>
  <c r="M1636" i="1" s="1"/>
  <c r="K1646" i="1"/>
  <c r="L1646" i="1" s="1"/>
  <c r="M1646" i="1" s="1"/>
  <c r="K1656" i="1"/>
  <c r="L1656" i="1" s="1"/>
  <c r="M1656" i="1" s="1"/>
  <c r="K1668" i="1"/>
  <c r="L1668" i="1" s="1"/>
  <c r="M1668" i="1" s="1"/>
  <c r="K1678" i="1"/>
  <c r="L1678" i="1" s="1"/>
  <c r="M1678" i="1" s="1"/>
  <c r="K1688" i="1"/>
  <c r="L1688" i="1" s="1"/>
  <c r="M1688" i="1" s="1"/>
  <c r="K1700" i="1"/>
  <c r="L1700" i="1" s="1"/>
  <c r="M1700" i="1" s="1"/>
  <c r="K1710" i="1"/>
  <c r="L1710" i="1" s="1"/>
  <c r="M1710" i="1" s="1"/>
  <c r="K1720" i="1"/>
  <c r="L1720" i="1" s="1"/>
  <c r="M1720" i="1" s="1"/>
  <c r="K1732" i="1"/>
  <c r="L1732" i="1" s="1"/>
  <c r="M1732" i="1" s="1"/>
  <c r="K1742" i="1"/>
  <c r="L1742" i="1" s="1"/>
  <c r="M1742" i="1" s="1"/>
  <c r="K1752" i="1"/>
  <c r="L1752" i="1" s="1"/>
  <c r="M1752" i="1" s="1"/>
  <c r="K1764" i="1"/>
  <c r="L1764" i="1" s="1"/>
  <c r="M1764" i="1" s="1"/>
  <c r="K1774" i="1"/>
  <c r="L1774" i="1" s="1"/>
  <c r="M1774" i="1" s="1"/>
  <c r="K1784" i="1"/>
  <c r="L1784" i="1" s="1"/>
  <c r="M1784" i="1" s="1"/>
  <c r="K1796" i="1"/>
  <c r="L1796" i="1" s="1"/>
  <c r="M1796" i="1" s="1"/>
  <c r="K1806" i="1"/>
  <c r="L1806" i="1" s="1"/>
  <c r="M1806" i="1" s="1"/>
  <c r="K1816" i="1"/>
  <c r="L1816" i="1" s="1"/>
  <c r="M1816" i="1" s="1"/>
  <c r="K23" i="1"/>
  <c r="L23" i="1" s="1"/>
  <c r="M23" i="1" s="1"/>
  <c r="K59" i="1"/>
  <c r="L59" i="1" s="1"/>
  <c r="M59" i="1" s="1"/>
  <c r="K92" i="1"/>
  <c r="L92" i="1" s="1"/>
  <c r="M92" i="1" s="1"/>
  <c r="K121" i="1"/>
  <c r="L121" i="1" s="1"/>
  <c r="M121" i="1" s="1"/>
  <c r="K156" i="1"/>
  <c r="L156" i="1" s="1"/>
  <c r="M156" i="1" s="1"/>
  <c r="K183" i="1"/>
  <c r="L183" i="1" s="1"/>
  <c r="M183" i="1" s="1"/>
  <c r="K218" i="1"/>
  <c r="L218" i="1" s="1"/>
  <c r="M218" i="1" s="1"/>
  <c r="K247" i="1"/>
  <c r="L247" i="1" s="1"/>
  <c r="M247" i="1" s="1"/>
  <c r="K278" i="1"/>
  <c r="L278" i="1" s="1"/>
  <c r="M278" i="1" s="1"/>
  <c r="K313" i="1"/>
  <c r="L313" i="1" s="1"/>
  <c r="M313" i="1" s="1"/>
  <c r="K339" i="1"/>
  <c r="L339" i="1" s="1"/>
  <c r="M339" i="1" s="1"/>
  <c r="K375" i="1"/>
  <c r="L375" i="1" s="1"/>
  <c r="M375" i="1" s="1"/>
  <c r="K402" i="1"/>
  <c r="L402" i="1" s="1"/>
  <c r="M402" i="1" s="1"/>
  <c r="K434" i="1"/>
  <c r="L434" i="1" s="1"/>
  <c r="M434" i="1" s="1"/>
  <c r="K470" i="1"/>
  <c r="L470" i="1" s="1"/>
  <c r="M470" i="1" s="1"/>
  <c r="K496" i="1"/>
  <c r="L496" i="1" s="1"/>
  <c r="M496" i="1" s="1"/>
  <c r="K531" i="1"/>
  <c r="L531" i="1" s="1"/>
  <c r="M531" i="1" s="1"/>
  <c r="K559" i="1"/>
  <c r="L559" i="1" s="1"/>
  <c r="M559" i="1" s="1"/>
  <c r="K593" i="1"/>
  <c r="L593" i="1" s="1"/>
  <c r="M593" i="1" s="1"/>
  <c r="K624" i="1"/>
  <c r="L624" i="1" s="1"/>
  <c r="M624" i="1" s="1"/>
  <c r="K652" i="1"/>
  <c r="L652" i="1" s="1"/>
  <c r="M652" i="1" s="1"/>
  <c r="K686" i="1"/>
  <c r="L686" i="1" s="1"/>
  <c r="M686" i="1" s="1"/>
  <c r="K712" i="1"/>
  <c r="L712" i="1" s="1"/>
  <c r="M712" i="1" s="1"/>
  <c r="K738" i="1"/>
  <c r="L738" i="1" s="1"/>
  <c r="M738" i="1" s="1"/>
  <c r="K768" i="1"/>
  <c r="L768" i="1" s="1"/>
  <c r="M768" i="1" s="1"/>
  <c r="K790" i="1"/>
  <c r="L790" i="1" s="1"/>
  <c r="M790" i="1" s="1"/>
  <c r="K815" i="1"/>
  <c r="L815" i="1" s="1"/>
  <c r="M815" i="1" s="1"/>
  <c r="K839" i="1"/>
  <c r="L839" i="1" s="1"/>
  <c r="M839" i="1" s="1"/>
  <c r="K861" i="1"/>
  <c r="L861" i="1" s="1"/>
  <c r="M861" i="1" s="1"/>
  <c r="K887" i="1"/>
  <c r="L887" i="1" s="1"/>
  <c r="M887" i="1" s="1"/>
  <c r="K906" i="1"/>
  <c r="L906" i="1" s="1"/>
  <c r="M906" i="1" s="1"/>
  <c r="K933" i="1"/>
  <c r="L933" i="1" s="1"/>
  <c r="M933" i="1" s="1"/>
  <c r="K954" i="1"/>
  <c r="L954" i="1" s="1"/>
  <c r="M954" i="1" s="1"/>
  <c r="K978" i="1"/>
  <c r="L978" i="1" s="1"/>
  <c r="M978" i="1" s="1"/>
  <c r="K996" i="1"/>
  <c r="L996" i="1" s="1"/>
  <c r="M996" i="1" s="1"/>
  <c r="K1011" i="1"/>
  <c r="L1011" i="1" s="1"/>
  <c r="M1011" i="1" s="1"/>
  <c r="K1029" i="1"/>
  <c r="L1029" i="1" s="1"/>
  <c r="M1029" i="1" s="1"/>
  <c r="K1045" i="1"/>
  <c r="L1045" i="1" s="1"/>
  <c r="M1045" i="1" s="1"/>
  <c r="K1064" i="1"/>
  <c r="L1064" i="1" s="1"/>
  <c r="M1064" i="1" s="1"/>
  <c r="K1082" i="1"/>
  <c r="L1082" i="1" s="1"/>
  <c r="M1082" i="1" s="1"/>
  <c r="K1097" i="1"/>
  <c r="L1097" i="1" s="1"/>
  <c r="M1097" i="1" s="1"/>
  <c r="K1115" i="1"/>
  <c r="L1115" i="1" s="1"/>
  <c r="M1115" i="1" s="1"/>
  <c r="K1131" i="1"/>
  <c r="L1131" i="1" s="1"/>
  <c r="M1131" i="1" s="1"/>
  <c r="K1148" i="1"/>
  <c r="L1148" i="1" s="1"/>
  <c r="M1148" i="1" s="1"/>
  <c r="K1165" i="1"/>
  <c r="L1165" i="1" s="1"/>
  <c r="M1165" i="1" s="1"/>
  <c r="K1178" i="1"/>
  <c r="L1178" i="1" s="1"/>
  <c r="M1178" i="1" s="1"/>
  <c r="K1194" i="1"/>
  <c r="L1194" i="1" s="1"/>
  <c r="M1194" i="1" s="1"/>
  <c r="K1208" i="1"/>
  <c r="L1208" i="1" s="1"/>
  <c r="M1208" i="1" s="1"/>
  <c r="K1223" i="1"/>
  <c r="L1223" i="1" s="1"/>
  <c r="M1223" i="1" s="1"/>
  <c r="K1239" i="1"/>
  <c r="L1239" i="1" s="1"/>
  <c r="M1239" i="1" s="1"/>
  <c r="K1251" i="1"/>
  <c r="L1251" i="1" s="1"/>
  <c r="M1251" i="1" s="1"/>
  <c r="K1267" i="1"/>
  <c r="L1267" i="1" s="1"/>
  <c r="M1267" i="1" s="1"/>
  <c r="K1281" i="1"/>
  <c r="L1281" i="1" s="1"/>
  <c r="M1281" i="1" s="1"/>
  <c r="K1296" i="1"/>
  <c r="L1296" i="1" s="1"/>
  <c r="M1296" i="1" s="1"/>
  <c r="K1312" i="1"/>
  <c r="L1312" i="1" s="1"/>
  <c r="M1312" i="1" s="1"/>
  <c r="K1324" i="1"/>
  <c r="L1324" i="1" s="1"/>
  <c r="M1324" i="1" s="1"/>
  <c r="K1340" i="1"/>
  <c r="L1340" i="1" s="1"/>
  <c r="M1340" i="1" s="1"/>
  <c r="K1354" i="1"/>
  <c r="L1354" i="1" s="1"/>
  <c r="M1354" i="1" s="1"/>
  <c r="K1369" i="1"/>
  <c r="L1369" i="1" s="1"/>
  <c r="M1369" i="1" s="1"/>
  <c r="K1385" i="1"/>
  <c r="L1385" i="1" s="1"/>
  <c r="M1385" i="1" s="1"/>
  <c r="K1397" i="1"/>
  <c r="L1397" i="1" s="1"/>
  <c r="M1397" i="1" s="1"/>
  <c r="K1413" i="1"/>
  <c r="L1413" i="1" s="1"/>
  <c r="M1413" i="1" s="1"/>
  <c r="K1427" i="1"/>
  <c r="L1427" i="1" s="1"/>
  <c r="M1427" i="1" s="1"/>
  <c r="K1442" i="1"/>
  <c r="L1442" i="1" s="1"/>
  <c r="M1442" i="1" s="1"/>
  <c r="K1458" i="1"/>
  <c r="L1458" i="1" s="1"/>
  <c r="M1458" i="1" s="1"/>
  <c r="K1471" i="1"/>
  <c r="L1471" i="1" s="1"/>
  <c r="M1471" i="1" s="1"/>
  <c r="K1485" i="1"/>
  <c r="L1485" i="1" s="1"/>
  <c r="M1485" i="1" s="1"/>
  <c r="K1497" i="1"/>
  <c r="L1497" i="1" s="1"/>
  <c r="M1497" i="1" s="1"/>
  <c r="K1508" i="1"/>
  <c r="L1508" i="1" s="1"/>
  <c r="M1508" i="1" s="1"/>
  <c r="K1522" i="1"/>
  <c r="L1522" i="1" s="1"/>
  <c r="M1522" i="1" s="1"/>
  <c r="K1533" i="1"/>
  <c r="L1533" i="1" s="1"/>
  <c r="M1533" i="1" s="1"/>
  <c r="K1545" i="1"/>
  <c r="L1545" i="1" s="1"/>
  <c r="M1545" i="1" s="1"/>
  <c r="K1559" i="1"/>
  <c r="L1559" i="1" s="1"/>
  <c r="M1559" i="1" s="1"/>
  <c r="K1570" i="1"/>
  <c r="L1570" i="1" s="1"/>
  <c r="M1570" i="1" s="1"/>
  <c r="K1581" i="1"/>
  <c r="L1581" i="1" s="1"/>
  <c r="M1581" i="1" s="1"/>
  <c r="K1595" i="1"/>
  <c r="L1595" i="1" s="1"/>
  <c r="M1595" i="1" s="1"/>
  <c r="K1605" i="1"/>
  <c r="L1605" i="1" s="1"/>
  <c r="M1605" i="1" s="1"/>
  <c r="K1615" i="1"/>
  <c r="L1615" i="1" s="1"/>
  <c r="M1615" i="1" s="1"/>
  <c r="K1627" i="1"/>
  <c r="L1627" i="1" s="1"/>
  <c r="M1627" i="1" s="1"/>
  <c r="K1637" i="1"/>
  <c r="L1637" i="1" s="1"/>
  <c r="M1637" i="1" s="1"/>
  <c r="K1647" i="1"/>
  <c r="L1647" i="1" s="1"/>
  <c r="M1647" i="1" s="1"/>
  <c r="K1659" i="1"/>
  <c r="L1659" i="1" s="1"/>
  <c r="M1659" i="1" s="1"/>
  <c r="K1669" i="1"/>
  <c r="L1669" i="1" s="1"/>
  <c r="M1669" i="1" s="1"/>
  <c r="K1679" i="1"/>
  <c r="L1679" i="1" s="1"/>
  <c r="M1679" i="1" s="1"/>
  <c r="K1691" i="1"/>
  <c r="L1691" i="1" s="1"/>
  <c r="M1691" i="1" s="1"/>
  <c r="K32" i="1"/>
  <c r="L32" i="1" s="1"/>
  <c r="M32" i="1" s="1"/>
  <c r="K81" i="1"/>
  <c r="L81" i="1" s="1"/>
  <c r="M81" i="1" s="1"/>
  <c r="K130" i="1"/>
  <c r="L130" i="1" s="1"/>
  <c r="M130" i="1" s="1"/>
  <c r="K177" i="1"/>
  <c r="L177" i="1" s="1"/>
  <c r="M177" i="1" s="1"/>
  <c r="K228" i="1"/>
  <c r="L228" i="1" s="1"/>
  <c r="M228" i="1" s="1"/>
  <c r="K279" i="1"/>
  <c r="L279" i="1" s="1"/>
  <c r="M279" i="1" s="1"/>
  <c r="K324" i="1"/>
  <c r="L324" i="1" s="1"/>
  <c r="M324" i="1" s="1"/>
  <c r="K377" i="1"/>
  <c r="L377" i="1" s="1"/>
  <c r="M377" i="1" s="1"/>
  <c r="K423" i="1"/>
  <c r="L423" i="1" s="1"/>
  <c r="M423" i="1" s="1"/>
  <c r="K475" i="1"/>
  <c r="L475" i="1" s="1"/>
  <c r="M475" i="1" s="1"/>
  <c r="K532" i="1"/>
  <c r="L532" i="1" s="1"/>
  <c r="M532" i="1" s="1"/>
  <c r="K571" i="1"/>
  <c r="L571" i="1" s="1"/>
  <c r="M571" i="1" s="1"/>
  <c r="K631" i="1"/>
  <c r="L631" i="1" s="1"/>
  <c r="M631" i="1" s="1"/>
  <c r="K670" i="1"/>
  <c r="L670" i="1" s="1"/>
  <c r="M670" i="1" s="1"/>
  <c r="K722" i="1"/>
  <c r="L722" i="1" s="1"/>
  <c r="M722" i="1" s="1"/>
  <c r="K770" i="1"/>
  <c r="L770" i="1" s="1"/>
  <c r="M770" i="1" s="1"/>
  <c r="K804" i="1"/>
  <c r="L804" i="1" s="1"/>
  <c r="M804" i="1" s="1"/>
  <c r="K845" i="1"/>
  <c r="L845" i="1" s="1"/>
  <c r="M845" i="1" s="1"/>
  <c r="K877" i="1"/>
  <c r="L877" i="1" s="1"/>
  <c r="M877" i="1" s="1"/>
  <c r="K918" i="1"/>
  <c r="L918" i="1" s="1"/>
  <c r="M918" i="1" s="1"/>
  <c r="K960" i="1"/>
  <c r="L960" i="1" s="1"/>
  <c r="M960" i="1" s="1"/>
  <c r="K987" i="1"/>
  <c r="L987" i="1" s="1"/>
  <c r="M987" i="1" s="1"/>
  <c r="K1018" i="1"/>
  <c r="L1018" i="1" s="1"/>
  <c r="M1018" i="1" s="1"/>
  <c r="K1041" i="1"/>
  <c r="K1072" i="1"/>
  <c r="L1072" i="1" s="1"/>
  <c r="M1072" i="1" s="1"/>
  <c r="K1099" i="1"/>
  <c r="L1099" i="1" s="1"/>
  <c r="M1099" i="1" s="1"/>
  <c r="K1124" i="1"/>
  <c r="L1124" i="1" s="1"/>
  <c r="M1124" i="1" s="1"/>
  <c r="K1153" i="1"/>
  <c r="L1153" i="1" s="1"/>
  <c r="M1153" i="1" s="1"/>
  <c r="K1175" i="1"/>
  <c r="L1175" i="1" s="1"/>
  <c r="M1175" i="1" s="1"/>
  <c r="K1199" i="1"/>
  <c r="L1199" i="1" s="1"/>
  <c r="M1199" i="1" s="1"/>
  <c r="K1224" i="1"/>
  <c r="L1224" i="1" s="1"/>
  <c r="M1224" i="1" s="1"/>
  <c r="K1244" i="1"/>
  <c r="L1244" i="1" s="1"/>
  <c r="M1244" i="1" s="1"/>
  <c r="K1269" i="1"/>
  <c r="L1269" i="1" s="1"/>
  <c r="M1269" i="1" s="1"/>
  <c r="K1290" i="1"/>
  <c r="L1290" i="1" s="1"/>
  <c r="M1290" i="1" s="1"/>
  <c r="K1315" i="1"/>
  <c r="L1315" i="1" s="1"/>
  <c r="M1315" i="1" s="1"/>
  <c r="K1341" i="1"/>
  <c r="L1341" i="1" s="1"/>
  <c r="M1341" i="1" s="1"/>
  <c r="K1361" i="1"/>
  <c r="L1361" i="1" s="1"/>
  <c r="M1361" i="1" s="1"/>
  <c r="K1387" i="1"/>
  <c r="L1387" i="1" s="1"/>
  <c r="M1387" i="1" s="1"/>
  <c r="K1407" i="1"/>
  <c r="L1407" i="1" s="1"/>
  <c r="M1407" i="1" s="1"/>
  <c r="K1433" i="1"/>
  <c r="L1433" i="1" s="1"/>
  <c r="M1433" i="1" s="1"/>
  <c r="K1459" i="1"/>
  <c r="L1459" i="1" s="1"/>
  <c r="M1459" i="1" s="1"/>
  <c r="K1479" i="1"/>
  <c r="L1479" i="1" s="1"/>
  <c r="M1479" i="1" s="1"/>
  <c r="K1499" i="1"/>
  <c r="L1499" i="1" s="1"/>
  <c r="M1499" i="1" s="1"/>
  <c r="K1516" i="1"/>
  <c r="L1516" i="1" s="1"/>
  <c r="M1516" i="1" s="1"/>
  <c r="K1537" i="1"/>
  <c r="L1537" i="1" s="1"/>
  <c r="M1537" i="1" s="1"/>
  <c r="K1560" i="1"/>
  <c r="L1560" i="1" s="1"/>
  <c r="M1560" i="1" s="1"/>
  <c r="K1577" i="1"/>
  <c r="L1577" i="1" s="1"/>
  <c r="M1577" i="1" s="1"/>
  <c r="K1597" i="1"/>
  <c r="L1597" i="1" s="1"/>
  <c r="M1597" i="1" s="1"/>
  <c r="K1612" i="1"/>
  <c r="L1612" i="1" s="1"/>
  <c r="M1612" i="1" s="1"/>
  <c r="K1630" i="1"/>
  <c r="L1630" i="1" s="1"/>
  <c r="M1630" i="1" s="1"/>
  <c r="K1648" i="1"/>
  <c r="L1648" i="1" s="1"/>
  <c r="M1648" i="1" s="1"/>
  <c r="K1663" i="1"/>
  <c r="L1663" i="1" s="1"/>
  <c r="M1663" i="1" s="1"/>
  <c r="K1683" i="1"/>
  <c r="L1683" i="1" s="1"/>
  <c r="M1683" i="1" s="1"/>
  <c r="K1696" i="1"/>
  <c r="L1696" i="1" s="1"/>
  <c r="M1696" i="1" s="1"/>
  <c r="K1712" i="1"/>
  <c r="L1712" i="1" s="1"/>
  <c r="M1712" i="1" s="1"/>
  <c r="K1726" i="1"/>
  <c r="L1726" i="1" s="1"/>
  <c r="M1726" i="1" s="1"/>
  <c r="K1740" i="1"/>
  <c r="L1740" i="1" s="1"/>
  <c r="M1740" i="1" s="1"/>
  <c r="K1756" i="1"/>
  <c r="L1756" i="1" s="1"/>
  <c r="M1756" i="1" s="1"/>
  <c r="K1768" i="1"/>
  <c r="L1768" i="1" s="1"/>
  <c r="M1768" i="1" s="1"/>
  <c r="K1782" i="1"/>
  <c r="L1782" i="1" s="1"/>
  <c r="M1782" i="1" s="1"/>
  <c r="K1798" i="1"/>
  <c r="L1798" i="1" s="1"/>
  <c r="M1798" i="1" s="1"/>
  <c r="K1812" i="1"/>
  <c r="L1812" i="1" s="1"/>
  <c r="M1812" i="1" s="1"/>
  <c r="K39" i="1"/>
  <c r="L39" i="1" s="1"/>
  <c r="M39" i="1" s="1"/>
  <c r="K82" i="1"/>
  <c r="L82" i="1" s="1"/>
  <c r="M82" i="1" s="1"/>
  <c r="K137" i="1"/>
  <c r="L137" i="1" s="1"/>
  <c r="M137" i="1" s="1"/>
  <c r="K191" i="1"/>
  <c r="L191" i="1" s="1"/>
  <c r="M191" i="1" s="1"/>
  <c r="K233" i="1"/>
  <c r="L233" i="1" s="1"/>
  <c r="M233" i="1" s="1"/>
  <c r="K287" i="1"/>
  <c r="L287" i="1" s="1"/>
  <c r="M287" i="1" s="1"/>
  <c r="K331" i="1"/>
  <c r="L331" i="1" s="1"/>
  <c r="M331" i="1" s="1"/>
  <c r="K385" i="1"/>
  <c r="L385" i="1" s="1"/>
  <c r="M385" i="1" s="1"/>
  <c r="K438" i="1"/>
  <c r="L438" i="1" s="1"/>
  <c r="M438" i="1" s="1"/>
  <c r="K483" i="1"/>
  <c r="L483" i="1" s="1"/>
  <c r="M483" i="1" s="1"/>
  <c r="K534" i="1"/>
  <c r="L534" i="1" s="1"/>
  <c r="M534" i="1" s="1"/>
  <c r="K579" i="1"/>
  <c r="L579" i="1" s="1"/>
  <c r="M579" i="1" s="1"/>
  <c r="K632" i="1"/>
  <c r="L632" i="1" s="1"/>
  <c r="M632" i="1" s="1"/>
  <c r="K689" i="1"/>
  <c r="L689" i="1" s="1"/>
  <c r="M689" i="1" s="1"/>
  <c r="K725" i="1"/>
  <c r="L725" i="1" s="1"/>
  <c r="M725" i="1" s="1"/>
  <c r="K775" i="1"/>
  <c r="L775" i="1" s="1"/>
  <c r="M775" i="1" s="1"/>
  <c r="K805" i="1"/>
  <c r="L805" i="1" s="1"/>
  <c r="M805" i="1" s="1"/>
  <c r="K848" i="1"/>
  <c r="L848" i="1" s="1"/>
  <c r="M848" i="1" s="1"/>
  <c r="K888" i="1"/>
  <c r="L888" i="1" s="1"/>
  <c r="M888" i="1" s="1"/>
  <c r="K921" i="1"/>
  <c r="L921" i="1" s="1"/>
  <c r="M921" i="1" s="1"/>
  <c r="K961" i="1"/>
  <c r="L961" i="1" s="1"/>
  <c r="M961" i="1" s="1"/>
  <c r="K988" i="1"/>
  <c r="L988" i="1" s="1"/>
  <c r="M988" i="1" s="1"/>
  <c r="K1019" i="1"/>
  <c r="L1019" i="1" s="1"/>
  <c r="M1019" i="1" s="1"/>
  <c r="K1050" i="1"/>
  <c r="L1050" i="1" s="1"/>
  <c r="M1050" i="1" s="1"/>
  <c r="K1073" i="1"/>
  <c r="L1073" i="1" s="1"/>
  <c r="M1073" i="1" s="1"/>
  <c r="K1104" i="1"/>
  <c r="L1104" i="1" s="1"/>
  <c r="M1104" i="1" s="1"/>
  <c r="K1125" i="1"/>
  <c r="L1125" i="1" s="1"/>
  <c r="M1125" i="1" s="1"/>
  <c r="K1156" i="1"/>
  <c r="L1156" i="1" s="1"/>
  <c r="M1156" i="1" s="1"/>
  <c r="K1180" i="1"/>
  <c r="L1180" i="1" s="1"/>
  <c r="M1180" i="1" s="1"/>
  <c r="K1202" i="1"/>
  <c r="L1202" i="1" s="1"/>
  <c r="M1202" i="1" s="1"/>
  <c r="K1226" i="1"/>
  <c r="L1226" i="1" s="1"/>
  <c r="M1226" i="1" s="1"/>
  <c r="K1248" i="1"/>
  <c r="L1248" i="1" s="1"/>
  <c r="M1248" i="1" s="1"/>
  <c r="K1272" i="1"/>
  <c r="L1272" i="1" s="1"/>
  <c r="M1272" i="1" s="1"/>
  <c r="K1297" i="1"/>
  <c r="L1297" i="1" s="1"/>
  <c r="M1297" i="1" s="1"/>
  <c r="K1317" i="1"/>
  <c r="L1317" i="1" s="1"/>
  <c r="M1317" i="1" s="1"/>
  <c r="K1343" i="1"/>
  <c r="L1343" i="1" s="1"/>
  <c r="M1343" i="1" s="1"/>
  <c r="K1363" i="1"/>
  <c r="L1363" i="1" s="1"/>
  <c r="M1363" i="1" s="1"/>
  <c r="K1388" i="1"/>
  <c r="L1388" i="1" s="1"/>
  <c r="M1388" i="1" s="1"/>
  <c r="K1415" i="1"/>
  <c r="L1415" i="1" s="1"/>
  <c r="M1415" i="1" s="1"/>
  <c r="K1434" i="1"/>
  <c r="L1434" i="1" s="1"/>
  <c r="M1434" i="1" s="1"/>
  <c r="K1460" i="1"/>
  <c r="L1460" i="1" s="1"/>
  <c r="M1460" i="1" s="1"/>
  <c r="K1480" i="1"/>
  <c r="L1480" i="1" s="1"/>
  <c r="M1480" i="1" s="1"/>
  <c r="K1500" i="1"/>
  <c r="L1500" i="1" s="1"/>
  <c r="M1500" i="1" s="1"/>
  <c r="K1523" i="1"/>
  <c r="L1523" i="1" s="1"/>
  <c r="M1523" i="1" s="1"/>
  <c r="K1540" i="1"/>
  <c r="L1540" i="1" s="1"/>
  <c r="M1540" i="1" s="1"/>
  <c r="K1561" i="1"/>
  <c r="L1561" i="1" s="1"/>
  <c r="M1561" i="1" s="1"/>
  <c r="K1578" i="1"/>
  <c r="L1578" i="1" s="1"/>
  <c r="M1578" i="1" s="1"/>
  <c r="K1598" i="1"/>
  <c r="L1598" i="1" s="1"/>
  <c r="M1598" i="1" s="1"/>
  <c r="K1616" i="1"/>
  <c r="L1616" i="1" s="1"/>
  <c r="M1616" i="1" s="1"/>
  <c r="K1631" i="1"/>
  <c r="L1631" i="1" s="1"/>
  <c r="M1631" i="1" s="1"/>
  <c r="K1651" i="1"/>
  <c r="L1651" i="1" s="1"/>
  <c r="M1651" i="1" s="1"/>
  <c r="K1664" i="1"/>
  <c r="L1664" i="1" s="1"/>
  <c r="M1664" i="1" s="1"/>
  <c r="K1684" i="1"/>
  <c r="L1684" i="1" s="1"/>
  <c r="M1684" i="1" s="1"/>
  <c r="K1701" i="1"/>
  <c r="L1701" i="1" s="1"/>
  <c r="M1701" i="1" s="1"/>
  <c r="K1715" i="1"/>
  <c r="L1715" i="1" s="1"/>
  <c r="M1715" i="1" s="1"/>
  <c r="K1727" i="1"/>
  <c r="L1727" i="1" s="1"/>
  <c r="M1727" i="1" s="1"/>
  <c r="K1743" i="1"/>
  <c r="L1743" i="1" s="1"/>
  <c r="M1743" i="1" s="1"/>
  <c r="K1757" i="1"/>
  <c r="L1757" i="1" s="1"/>
  <c r="M1757" i="1" s="1"/>
  <c r="K1771" i="1"/>
  <c r="L1771" i="1" s="1"/>
  <c r="M1771" i="1" s="1"/>
  <c r="K1787" i="1"/>
  <c r="L1787" i="1" s="1"/>
  <c r="M1787" i="1" s="1"/>
  <c r="K1799" i="1"/>
  <c r="L1799" i="1" s="1"/>
  <c r="M1799" i="1" s="1"/>
  <c r="K1813" i="1"/>
  <c r="L1813" i="1" s="1"/>
  <c r="M1813" i="1" s="1"/>
  <c r="K44" i="1"/>
  <c r="L44" i="1" s="1"/>
  <c r="M44" i="1" s="1"/>
  <c r="K96" i="1"/>
  <c r="L96" i="1" s="1"/>
  <c r="M96" i="1" s="1"/>
  <c r="K140" i="1"/>
  <c r="L140" i="1" s="1"/>
  <c r="M140" i="1" s="1"/>
  <c r="K194" i="1"/>
  <c r="L194" i="1" s="1"/>
  <c r="M194" i="1" s="1"/>
  <c r="K239" i="1"/>
  <c r="L239" i="1" s="1"/>
  <c r="M239" i="1" s="1"/>
  <c r="K292" i="1"/>
  <c r="L292" i="1" s="1"/>
  <c r="M292" i="1" s="1"/>
  <c r="K343" i="1"/>
  <c r="L343" i="1" s="1"/>
  <c r="M343" i="1" s="1"/>
  <c r="K388" i="1"/>
  <c r="L388" i="1" s="1"/>
  <c r="M388" i="1" s="1"/>
  <c r="K441" i="1"/>
  <c r="L441" i="1" s="1"/>
  <c r="M441" i="1" s="1"/>
  <c r="K487" i="1"/>
  <c r="L487" i="1" s="1"/>
  <c r="M487" i="1" s="1"/>
  <c r="K539" i="1"/>
  <c r="L539" i="1" s="1"/>
  <c r="M539" i="1" s="1"/>
  <c r="K594" i="1"/>
  <c r="L594" i="1" s="1"/>
  <c r="M594" i="1" s="1"/>
  <c r="K635" i="1"/>
  <c r="L635" i="1" s="1"/>
  <c r="M635" i="1" s="1"/>
  <c r="K690" i="1"/>
  <c r="L690" i="1" s="1"/>
  <c r="M690" i="1" s="1"/>
  <c r="K728" i="1"/>
  <c r="L728" i="1" s="1"/>
  <c r="M728" i="1" s="1"/>
  <c r="K776" i="1"/>
  <c r="L776" i="1" s="1"/>
  <c r="M776" i="1" s="1"/>
  <c r="K817" i="1"/>
  <c r="L817" i="1" s="1"/>
  <c r="M817" i="1" s="1"/>
  <c r="K849" i="1"/>
  <c r="L849" i="1" s="1"/>
  <c r="M849" i="1" s="1"/>
  <c r="K890" i="1"/>
  <c r="L890" i="1" s="1"/>
  <c r="M890" i="1" s="1"/>
  <c r="K922" i="1"/>
  <c r="L922" i="1" s="1"/>
  <c r="M922" i="1" s="1"/>
  <c r="K46" i="1"/>
  <c r="L46" i="1" s="1"/>
  <c r="M46" i="1" s="1"/>
  <c r="K67" i="1"/>
  <c r="L67" i="1" s="1"/>
  <c r="M67" i="1" s="1"/>
  <c r="K110" i="1"/>
  <c r="L110" i="1" s="1"/>
  <c r="M110" i="1" s="1"/>
  <c r="K166" i="1"/>
  <c r="L166" i="1" s="1"/>
  <c r="M166" i="1" s="1"/>
  <c r="K219" i="1"/>
  <c r="L219" i="1" s="1"/>
  <c r="M219" i="1" s="1"/>
  <c r="K264" i="1"/>
  <c r="L264" i="1" s="1"/>
  <c r="M264" i="1" s="1"/>
  <c r="K315" i="1"/>
  <c r="L315" i="1" s="1"/>
  <c r="M315" i="1" s="1"/>
  <c r="K360" i="1"/>
  <c r="L360" i="1" s="1"/>
  <c r="M360" i="1" s="1"/>
  <c r="K414" i="1"/>
  <c r="L414" i="1" s="1"/>
  <c r="M414" i="1" s="1"/>
  <c r="K471" i="1"/>
  <c r="L471" i="1" s="1"/>
  <c r="M471" i="1" s="1"/>
  <c r="K512" i="1"/>
  <c r="L512" i="1" s="1"/>
  <c r="M512" i="1" s="1"/>
  <c r="K569" i="1"/>
  <c r="L569" i="1" s="1"/>
  <c r="M569" i="1" s="1"/>
  <c r="K608" i="1"/>
  <c r="L608" i="1" s="1"/>
  <c r="M608" i="1" s="1"/>
  <c r="K667" i="1"/>
  <c r="L667" i="1" s="1"/>
  <c r="M667" i="1" s="1"/>
  <c r="K718" i="1"/>
  <c r="L718" i="1" s="1"/>
  <c r="M718" i="1" s="1"/>
  <c r="K754" i="1"/>
  <c r="L754" i="1" s="1"/>
  <c r="M754" i="1" s="1"/>
  <c r="K799" i="1"/>
  <c r="L799" i="1" s="1"/>
  <c r="M799" i="1" s="1"/>
  <c r="K831" i="1"/>
  <c r="L831" i="1" s="1"/>
  <c r="M831" i="1" s="1"/>
  <c r="K872" i="1"/>
  <c r="L872" i="1" s="1"/>
  <c r="M872" i="1" s="1"/>
  <c r="K912" i="1"/>
  <c r="L912" i="1" s="1"/>
  <c r="M912" i="1" s="1"/>
  <c r="K945" i="1"/>
  <c r="L945" i="1" s="1"/>
  <c r="M945" i="1" s="1"/>
  <c r="K981" i="1"/>
  <c r="L981" i="1" s="1"/>
  <c r="M981" i="1" s="1"/>
  <c r="K1008" i="1"/>
  <c r="L1008" i="1" s="1"/>
  <c r="M1008" i="1" s="1"/>
  <c r="K1035" i="1"/>
  <c r="L1035" i="1" s="1"/>
  <c r="M1035" i="1" s="1"/>
  <c r="K1065" i="1"/>
  <c r="L1065" i="1" s="1"/>
  <c r="M1065" i="1" s="1"/>
  <c r="K1089" i="1"/>
  <c r="L1089" i="1" s="1"/>
  <c r="M1089" i="1" s="1"/>
  <c r="K1117" i="1"/>
  <c r="L1117" i="1" s="1"/>
  <c r="M1117" i="1" s="1"/>
  <c r="K1141" i="1"/>
  <c r="L1141" i="1" s="1"/>
  <c r="M1141" i="1" s="1"/>
  <c r="K1169" i="1"/>
  <c r="L1169" i="1" s="1"/>
  <c r="M1169" i="1" s="1"/>
  <c r="K1195" i="1"/>
  <c r="L1195" i="1" s="1"/>
  <c r="M1195" i="1" s="1"/>
  <c r="K1215" i="1"/>
  <c r="L1215" i="1" s="1"/>
  <c r="M1215" i="1" s="1"/>
  <c r="K1241" i="1"/>
  <c r="L1241" i="1" s="1"/>
  <c r="M1241" i="1" s="1"/>
  <c r="K1260" i="1"/>
  <c r="L1260" i="1" s="1"/>
  <c r="M1260" i="1" s="1"/>
  <c r="K1287" i="1"/>
  <c r="L1287" i="1" s="1"/>
  <c r="M1287" i="1" s="1"/>
  <c r="K1313" i="1"/>
  <c r="L1313" i="1" s="1"/>
  <c r="M1313" i="1" s="1"/>
  <c r="K1332" i="1"/>
  <c r="L1332" i="1" s="1"/>
  <c r="M1332" i="1" s="1"/>
  <c r="K1359" i="1"/>
  <c r="L1359" i="1" s="1"/>
  <c r="M1359" i="1" s="1"/>
  <c r="K1378" i="1"/>
  <c r="L1378" i="1" s="1"/>
  <c r="M1378" i="1" s="1"/>
  <c r="K1404" i="1"/>
  <c r="L1404" i="1" s="1"/>
  <c r="M1404" i="1" s="1"/>
  <c r="K1431" i="1"/>
  <c r="L1431" i="1" s="1"/>
  <c r="M1431" i="1" s="1"/>
  <c r="K1450" i="1"/>
  <c r="L1450" i="1" s="1"/>
  <c r="M1450" i="1" s="1"/>
  <c r="K1476" i="1"/>
  <c r="L1476" i="1" s="1"/>
  <c r="M1476" i="1" s="1"/>
  <c r="K1491" i="1"/>
  <c r="L1491" i="1" s="1"/>
  <c r="M1491" i="1" s="1"/>
  <c r="K1514" i="1"/>
  <c r="L1514" i="1" s="1"/>
  <c r="M1514" i="1" s="1"/>
  <c r="K1535" i="1"/>
  <c r="L1535" i="1" s="1"/>
  <c r="M1535" i="1" s="1"/>
  <c r="K1552" i="1"/>
  <c r="L1552" i="1" s="1"/>
  <c r="M1552" i="1" s="1"/>
  <c r="K1572" i="1"/>
  <c r="L1572" i="1" s="1"/>
  <c r="M1572" i="1" s="1"/>
  <c r="K1589" i="1"/>
  <c r="L1589" i="1" s="1"/>
  <c r="M1589" i="1" s="1"/>
  <c r="K1608" i="1"/>
  <c r="L1608" i="1" s="1"/>
  <c r="M1608" i="1" s="1"/>
  <c r="K1628" i="1"/>
  <c r="L1628" i="1" s="1"/>
  <c r="M1628" i="1" s="1"/>
  <c r="K1643" i="1"/>
  <c r="L1643" i="1" s="1"/>
  <c r="M1643" i="1" s="1"/>
  <c r="K1661" i="1"/>
  <c r="L1661" i="1" s="1"/>
  <c r="M1661" i="1" s="1"/>
  <c r="K1676" i="1"/>
  <c r="L1676" i="1" s="1"/>
  <c r="M1676" i="1" s="1"/>
  <c r="K1694" i="1"/>
  <c r="L1694" i="1" s="1"/>
  <c r="M1694" i="1" s="1"/>
  <c r="K1708" i="1"/>
  <c r="L1708" i="1" s="1"/>
  <c r="M1708" i="1" s="1"/>
  <c r="K1724" i="1"/>
  <c r="L1724" i="1" s="1"/>
  <c r="M1724" i="1" s="1"/>
  <c r="K1736" i="1"/>
  <c r="L1736" i="1" s="1"/>
  <c r="M1736" i="1" s="1"/>
  <c r="K1750" i="1"/>
  <c r="L1750" i="1" s="1"/>
  <c r="M1750" i="1" s="1"/>
  <c r="K1766" i="1"/>
  <c r="L1766" i="1" s="1"/>
  <c r="M1766" i="1" s="1"/>
  <c r="K1780" i="1"/>
  <c r="L1780" i="1" s="1"/>
  <c r="M1780" i="1" s="1"/>
  <c r="K1792" i="1"/>
  <c r="L1792" i="1" s="1"/>
  <c r="M1792" i="1" s="1"/>
  <c r="K1808" i="1"/>
  <c r="L1808" i="1" s="1"/>
  <c r="M1808" i="1" s="1"/>
  <c r="K142" i="1"/>
  <c r="L142" i="1" s="1"/>
  <c r="M142" i="1" s="1"/>
  <c r="K255" i="1"/>
  <c r="L255" i="1" s="1"/>
  <c r="M255" i="1" s="1"/>
  <c r="K351" i="1"/>
  <c r="L351" i="1" s="1"/>
  <c r="M351" i="1" s="1"/>
  <c r="K449" i="1"/>
  <c r="L449" i="1" s="1"/>
  <c r="M449" i="1" s="1"/>
  <c r="K547" i="1"/>
  <c r="L547" i="1" s="1"/>
  <c r="M547" i="1" s="1"/>
  <c r="K643" i="1"/>
  <c r="L643" i="1" s="1"/>
  <c r="M643" i="1" s="1"/>
  <c r="K743" i="1"/>
  <c r="L743" i="1" s="1"/>
  <c r="M743" i="1" s="1"/>
  <c r="K821" i="1"/>
  <c r="L821" i="1" s="1"/>
  <c r="M821" i="1" s="1"/>
  <c r="K894" i="1"/>
  <c r="L894" i="1" s="1"/>
  <c r="M894" i="1" s="1"/>
  <c r="K964" i="1"/>
  <c r="L964" i="1" s="1"/>
  <c r="M964" i="1" s="1"/>
  <c r="K1003" i="1"/>
  <c r="L1003" i="1" s="1"/>
  <c r="M1003" i="1" s="1"/>
  <c r="K1052" i="1"/>
  <c r="L1052" i="1" s="1"/>
  <c r="M1052" i="1" s="1"/>
  <c r="K1092" i="1"/>
  <c r="L1092" i="1" s="1"/>
  <c r="M1092" i="1" s="1"/>
  <c r="K1138" i="1"/>
  <c r="L1138" i="1" s="1"/>
  <c r="M1138" i="1" s="1"/>
  <c r="K1184" i="1"/>
  <c r="L1184" i="1" s="1"/>
  <c r="M1184" i="1" s="1"/>
  <c r="K1213" i="1"/>
  <c r="L1213" i="1" s="1"/>
  <c r="M1213" i="1" s="1"/>
  <c r="K1257" i="1"/>
  <c r="L1257" i="1" s="1"/>
  <c r="M1257" i="1" s="1"/>
  <c r="K1288" i="1"/>
  <c r="L1288" i="1" s="1"/>
  <c r="M1288" i="1" s="1"/>
  <c r="K1330" i="1"/>
  <c r="L1330" i="1" s="1"/>
  <c r="M1330" i="1" s="1"/>
  <c r="K1370" i="1"/>
  <c r="L1370" i="1" s="1"/>
  <c r="M1370" i="1" s="1"/>
  <c r="K1403" i="1"/>
  <c r="L1403" i="1" s="1"/>
  <c r="M1403" i="1" s="1"/>
  <c r="K1443" i="1"/>
  <c r="L1443" i="1" s="1"/>
  <c r="M1443" i="1" s="1"/>
  <c r="K1477" i="1"/>
  <c r="L1477" i="1" s="1"/>
  <c r="M1477" i="1" s="1"/>
  <c r="K1509" i="1"/>
  <c r="L1509" i="1" s="1"/>
  <c r="M1509" i="1" s="1"/>
  <c r="K1541" i="1"/>
  <c r="L1541" i="1" s="1"/>
  <c r="M1541" i="1" s="1"/>
  <c r="K1571" i="1"/>
  <c r="L1571" i="1" s="1"/>
  <c r="M1571" i="1" s="1"/>
  <c r="K1600" i="1"/>
  <c r="L1600" i="1" s="1"/>
  <c r="M1600" i="1" s="1"/>
  <c r="K1629" i="1"/>
  <c r="L1629" i="1" s="1"/>
  <c r="M1629" i="1" s="1"/>
  <c r="K1654" i="1"/>
  <c r="L1654" i="1" s="1"/>
  <c r="M1654" i="1" s="1"/>
  <c r="K1685" i="1"/>
  <c r="L1685" i="1" s="1"/>
  <c r="M1685" i="1" s="1"/>
  <c r="K1707" i="1"/>
  <c r="L1707" i="1" s="1"/>
  <c r="M1707" i="1" s="1"/>
  <c r="K1733" i="1"/>
  <c r="L1733" i="1" s="1"/>
  <c r="M1733" i="1" s="1"/>
  <c r="K1755" i="1"/>
  <c r="L1755" i="1" s="1"/>
  <c r="M1755" i="1" s="1"/>
  <c r="K1776" i="1"/>
  <c r="L1776" i="1" s="1"/>
  <c r="M1776" i="1" s="1"/>
  <c r="K1800" i="1"/>
  <c r="L1800" i="1" s="1"/>
  <c r="M1800" i="1" s="1"/>
  <c r="K47" i="1"/>
  <c r="L47" i="1" s="1"/>
  <c r="M47" i="1" s="1"/>
  <c r="K158" i="1"/>
  <c r="L158" i="1" s="1"/>
  <c r="M158" i="1" s="1"/>
  <c r="K256" i="1"/>
  <c r="L256" i="1" s="1"/>
  <c r="M256" i="1" s="1"/>
  <c r="K352" i="1"/>
  <c r="L352" i="1" s="1"/>
  <c r="M352" i="1" s="1"/>
  <c r="K450" i="1"/>
  <c r="L450" i="1" s="1"/>
  <c r="M450" i="1" s="1"/>
  <c r="K548" i="1"/>
  <c r="L548" i="1" s="1"/>
  <c r="M548" i="1" s="1"/>
  <c r="K657" i="1"/>
  <c r="L657" i="1" s="1"/>
  <c r="M657" i="1" s="1"/>
  <c r="K745" i="1"/>
  <c r="L745" i="1" s="1"/>
  <c r="M745" i="1" s="1"/>
  <c r="K823" i="1"/>
  <c r="L823" i="1" s="1"/>
  <c r="M823" i="1" s="1"/>
  <c r="K896" i="1"/>
  <c r="L896" i="1" s="1"/>
  <c r="M896" i="1" s="1"/>
  <c r="K967" i="1"/>
  <c r="L967" i="1" s="1"/>
  <c r="M967" i="1" s="1"/>
  <c r="K1013" i="1"/>
  <c r="L1013" i="1" s="1"/>
  <c r="M1013" i="1" s="1"/>
  <c r="K1053" i="1"/>
  <c r="L1053" i="1" s="1"/>
  <c r="M1053" i="1" s="1"/>
  <c r="K1105" i="1"/>
  <c r="L1105" i="1" s="1"/>
  <c r="M1105" i="1" s="1"/>
  <c r="K1139" i="1"/>
  <c r="L1139" i="1" s="1"/>
  <c r="M1139" i="1" s="1"/>
  <c r="K1185" i="1"/>
  <c r="L1185" i="1" s="1"/>
  <c r="M1185" i="1" s="1"/>
  <c r="K1217" i="1"/>
  <c r="L1217" i="1" s="1"/>
  <c r="M1217" i="1" s="1"/>
  <c r="K1258" i="1"/>
  <c r="L1258" i="1" s="1"/>
  <c r="M1258" i="1" s="1"/>
  <c r="K1299" i="1"/>
  <c r="L1299" i="1" s="1"/>
  <c r="M1299" i="1" s="1"/>
  <c r="K1331" i="1"/>
  <c r="L1331" i="1" s="1"/>
  <c r="M1331" i="1" s="1"/>
  <c r="K1372" i="1"/>
  <c r="L1372" i="1" s="1"/>
  <c r="M1372" i="1" s="1"/>
  <c r="K1405" i="1"/>
  <c r="L1405" i="1" s="1"/>
  <c r="M1405" i="1" s="1"/>
  <c r="K1445" i="1"/>
  <c r="L1445" i="1" s="1"/>
  <c r="M1445" i="1" s="1"/>
  <c r="K1487" i="1"/>
  <c r="L1487" i="1" s="1"/>
  <c r="M1487" i="1" s="1"/>
  <c r="K1513" i="1"/>
  <c r="L1513" i="1" s="1"/>
  <c r="M1513" i="1" s="1"/>
  <c r="K1546" i="1"/>
  <c r="L1546" i="1" s="1"/>
  <c r="M1546" i="1" s="1"/>
  <c r="K1573" i="1"/>
  <c r="L1573" i="1" s="1"/>
  <c r="M1573" i="1" s="1"/>
  <c r="K1606" i="1"/>
  <c r="L1606" i="1" s="1"/>
  <c r="M1606" i="1" s="1"/>
  <c r="K1632" i="1"/>
  <c r="L1632" i="1" s="1"/>
  <c r="M1632" i="1" s="1"/>
  <c r="K1660" i="1"/>
  <c r="L1660" i="1" s="1"/>
  <c r="M1660" i="1" s="1"/>
  <c r="K1686" i="1"/>
  <c r="L1686" i="1" s="1"/>
  <c r="M1686" i="1" s="1"/>
  <c r="K1711" i="1"/>
  <c r="L1711" i="1" s="1"/>
  <c r="M1711" i="1" s="1"/>
  <c r="K1734" i="1"/>
  <c r="L1734" i="1" s="1"/>
  <c r="M1734" i="1" s="1"/>
  <c r="K1758" i="1"/>
  <c r="L1758" i="1" s="1"/>
  <c r="M1758" i="1" s="1"/>
  <c r="K1779" i="1"/>
  <c r="L1779" i="1" s="1"/>
  <c r="M1779" i="1" s="1"/>
  <c r="K1803" i="1"/>
  <c r="L1803" i="1" s="1"/>
  <c r="M1803" i="1" s="1"/>
  <c r="K104" i="1"/>
  <c r="L104" i="1" s="1"/>
  <c r="M104" i="1" s="1"/>
  <c r="K202" i="1"/>
  <c r="L202" i="1" s="1"/>
  <c r="M202" i="1" s="1"/>
  <c r="K300" i="1"/>
  <c r="L300" i="1" s="1"/>
  <c r="M300" i="1" s="1"/>
  <c r="K411" i="1"/>
  <c r="L411" i="1" s="1"/>
  <c r="M411" i="1" s="1"/>
  <c r="K507" i="1"/>
  <c r="L507" i="1" s="1"/>
  <c r="M507" i="1" s="1"/>
  <c r="K606" i="1"/>
  <c r="L606" i="1" s="1"/>
  <c r="M606" i="1" s="1"/>
  <c r="K702" i="1"/>
  <c r="L702" i="1" s="1"/>
  <c r="M702" i="1" s="1"/>
  <c r="K785" i="1"/>
  <c r="L785" i="1" s="1"/>
  <c r="M785" i="1" s="1"/>
  <c r="K863" i="1"/>
  <c r="L863" i="1" s="1"/>
  <c r="M863" i="1" s="1"/>
  <c r="K936" i="1"/>
  <c r="L936" i="1" s="1"/>
  <c r="M936" i="1" s="1"/>
  <c r="K997" i="1"/>
  <c r="L997" i="1" s="1"/>
  <c r="M997" i="1" s="1"/>
  <c r="K1033" i="1"/>
  <c r="L1033" i="1" s="1"/>
  <c r="M1033" i="1" s="1"/>
  <c r="K1083" i="1"/>
  <c r="L1083" i="1" s="1"/>
  <c r="M1083" i="1" s="1"/>
  <c r="K1121" i="1"/>
  <c r="L1121" i="1" s="1"/>
  <c r="M1121" i="1" s="1"/>
  <c r="K1167" i="1"/>
  <c r="L1167" i="1" s="1"/>
  <c r="M1167" i="1" s="1"/>
  <c r="K1203" i="1"/>
  <c r="L1203" i="1" s="1"/>
  <c r="M1203" i="1" s="1"/>
  <c r="K1240" i="1"/>
  <c r="L1240" i="1" s="1"/>
  <c r="M1240" i="1" s="1"/>
  <c r="K1276" i="1"/>
  <c r="L1276" i="1" s="1"/>
  <c r="M1276" i="1" s="1"/>
  <c r="K1314" i="1"/>
  <c r="L1314" i="1" s="1"/>
  <c r="M1314" i="1" s="1"/>
  <c r="K1349" i="1"/>
  <c r="L1349" i="1" s="1"/>
  <c r="M1349" i="1" s="1"/>
  <c r="K1391" i="1"/>
  <c r="L1391" i="1" s="1"/>
  <c r="M1391" i="1" s="1"/>
  <c r="K1423" i="1"/>
  <c r="L1423" i="1" s="1"/>
  <c r="M1423" i="1" s="1"/>
  <c r="K1464" i="1"/>
  <c r="L1464" i="1" s="1"/>
  <c r="M1464" i="1" s="1"/>
  <c r="K1498" i="1"/>
  <c r="L1498" i="1" s="1"/>
  <c r="M1498" i="1" s="1"/>
  <c r="K1527" i="1"/>
  <c r="L1527" i="1" s="1"/>
  <c r="M1527" i="1" s="1"/>
  <c r="K1562" i="1"/>
  <c r="L1562" i="1" s="1"/>
  <c r="M1562" i="1" s="1"/>
  <c r="K1588" i="1"/>
  <c r="L1588" i="1" s="1"/>
  <c r="M1588" i="1" s="1"/>
  <c r="K1620" i="1"/>
  <c r="L1620" i="1" s="1"/>
  <c r="M1620" i="1" s="1"/>
  <c r="K1644" i="1"/>
  <c r="L1644" i="1" s="1"/>
  <c r="M1644" i="1" s="1"/>
  <c r="K1672" i="1"/>
  <c r="L1672" i="1" s="1"/>
  <c r="M1672" i="1" s="1"/>
  <c r="K1702" i="1"/>
  <c r="L1702" i="1" s="1"/>
  <c r="M1702" i="1" s="1"/>
  <c r="K1723" i="1"/>
  <c r="L1723" i="1" s="1"/>
  <c r="M1723" i="1" s="1"/>
  <c r="K1747" i="1"/>
  <c r="L1747" i="1" s="1"/>
  <c r="M1747" i="1" s="1"/>
  <c r="K1767" i="1"/>
  <c r="L1767" i="1" s="1"/>
  <c r="M1767" i="1" s="1"/>
  <c r="K1790" i="1"/>
  <c r="L1790" i="1" s="1"/>
  <c r="M1790" i="1" s="1"/>
  <c r="K1814" i="1"/>
  <c r="L1814" i="1" s="1"/>
  <c r="M1814" i="1" s="1"/>
  <c r="K196" i="1"/>
  <c r="L196" i="1" s="1"/>
  <c r="M196" i="1" s="1"/>
  <c r="K356" i="1"/>
  <c r="L356" i="1" s="1"/>
  <c r="M356" i="1" s="1"/>
  <c r="K511" i="1"/>
  <c r="L511" i="1" s="1"/>
  <c r="M511" i="1" s="1"/>
  <c r="K668" i="1"/>
  <c r="L668" i="1" s="1"/>
  <c r="M668" i="1" s="1"/>
  <c r="K802" i="1"/>
  <c r="L802" i="1" s="1"/>
  <c r="M802" i="1" s="1"/>
  <c r="K934" i="1"/>
  <c r="L934" i="1" s="1"/>
  <c r="M934" i="1" s="1"/>
  <c r="K1020" i="1"/>
  <c r="L1020" i="1" s="1"/>
  <c r="M1020" i="1" s="1"/>
  <c r="K1084" i="1"/>
  <c r="L1084" i="1" s="1"/>
  <c r="M1084" i="1" s="1"/>
  <c r="K1157" i="1"/>
  <c r="L1157" i="1" s="1"/>
  <c r="M1157" i="1" s="1"/>
  <c r="K1212" i="1"/>
  <c r="L1212" i="1" s="1"/>
  <c r="M1212" i="1" s="1"/>
  <c r="K1275" i="1"/>
  <c r="L1275" i="1" s="1"/>
  <c r="M1275" i="1" s="1"/>
  <c r="K1333" i="1"/>
  <c r="L1333" i="1" s="1"/>
  <c r="M1333" i="1" s="1"/>
  <c r="K1394" i="1"/>
  <c r="L1394" i="1" s="1"/>
  <c r="M1394" i="1" s="1"/>
  <c r="K1451" i="1"/>
  <c r="L1451" i="1" s="1"/>
  <c r="M1451" i="1" s="1"/>
  <c r="K1505" i="1"/>
  <c r="L1505" i="1" s="1"/>
  <c r="M1505" i="1" s="1"/>
  <c r="K1553" i="1"/>
  <c r="L1553" i="1" s="1"/>
  <c r="M1553" i="1" s="1"/>
  <c r="K1607" i="1"/>
  <c r="L1607" i="1" s="1"/>
  <c r="M1607" i="1" s="1"/>
  <c r="K1652" i="1"/>
  <c r="L1652" i="1" s="1"/>
  <c r="M1652" i="1" s="1"/>
  <c r="K1693" i="1"/>
  <c r="L1693" i="1" s="1"/>
  <c r="M1693" i="1" s="1"/>
  <c r="K1728" i="1"/>
  <c r="L1728" i="1" s="1"/>
  <c r="M1728" i="1" s="1"/>
  <c r="K1765" i="1"/>
  <c r="L1765" i="1" s="1"/>
  <c r="M1765" i="1" s="1"/>
  <c r="K1804" i="1"/>
  <c r="L1804" i="1" s="1"/>
  <c r="M1804" i="1" s="1"/>
  <c r="K64" i="1"/>
  <c r="L64" i="1" s="1"/>
  <c r="M64" i="1" s="1"/>
  <c r="K203" i="1"/>
  <c r="L203" i="1" s="1"/>
  <c r="M203" i="1" s="1"/>
  <c r="K376" i="1"/>
  <c r="L376" i="1" s="1"/>
  <c r="M376" i="1" s="1"/>
  <c r="K514" i="1"/>
  <c r="L514" i="1" s="1"/>
  <c r="M514" i="1" s="1"/>
  <c r="K694" i="1"/>
  <c r="L694" i="1" s="1"/>
  <c r="M694" i="1" s="1"/>
  <c r="K830" i="1"/>
  <c r="L830" i="1" s="1"/>
  <c r="M830" i="1" s="1"/>
  <c r="K941" i="1"/>
  <c r="L941" i="1" s="1"/>
  <c r="M941" i="1" s="1"/>
  <c r="K1021" i="1"/>
  <c r="L1021" i="1" s="1"/>
  <c r="M1021" i="1" s="1"/>
  <c r="K1085" i="1"/>
  <c r="L1085" i="1" s="1"/>
  <c r="M1085" i="1" s="1"/>
  <c r="K1159" i="1"/>
  <c r="L1159" i="1" s="1"/>
  <c r="M1159" i="1" s="1"/>
  <c r="K1229" i="1"/>
  <c r="L1229" i="1" s="1"/>
  <c r="M1229" i="1" s="1"/>
  <c r="K1284" i="1"/>
  <c r="L1284" i="1" s="1"/>
  <c r="M1284" i="1" s="1"/>
  <c r="K1345" i="1"/>
  <c r="L1345" i="1" s="1"/>
  <c r="M1345" i="1" s="1"/>
  <c r="K1400" i="1"/>
  <c r="L1400" i="1" s="1"/>
  <c r="M1400" i="1" s="1"/>
  <c r="K1461" i="1"/>
  <c r="L1461" i="1" s="1"/>
  <c r="M1461" i="1" s="1"/>
  <c r="K1515" i="1"/>
  <c r="L1515" i="1" s="1"/>
  <c r="M1515" i="1" s="1"/>
  <c r="K1563" i="1"/>
  <c r="L1563" i="1" s="1"/>
  <c r="M1563" i="1" s="1"/>
  <c r="K1611" i="1"/>
  <c r="L1611" i="1" s="1"/>
  <c r="M1611" i="1" s="1"/>
  <c r="K1653" i="1"/>
  <c r="L1653" i="1" s="1"/>
  <c r="M1653" i="1" s="1"/>
  <c r="K1695" i="1"/>
  <c r="L1695" i="1" s="1"/>
  <c r="M1695" i="1" s="1"/>
  <c r="K1735" i="1"/>
  <c r="L1735" i="1" s="1"/>
  <c r="M1735" i="1" s="1"/>
  <c r="K1772" i="1"/>
  <c r="L1772" i="1" s="1"/>
  <c r="M1772" i="1" s="1"/>
  <c r="K1807" i="1"/>
  <c r="L1807" i="1" s="1"/>
  <c r="M1807" i="1" s="1"/>
  <c r="K100" i="1"/>
  <c r="L100" i="1" s="1"/>
  <c r="M100" i="1" s="1"/>
  <c r="K258" i="1"/>
  <c r="L258" i="1" s="1"/>
  <c r="M258" i="1" s="1"/>
  <c r="K412" i="1"/>
  <c r="L412" i="1" s="1"/>
  <c r="M412" i="1" s="1"/>
  <c r="K570" i="1"/>
  <c r="L570" i="1" s="1"/>
  <c r="M570" i="1" s="1"/>
  <c r="K721" i="1"/>
  <c r="L721" i="1" s="1"/>
  <c r="M721" i="1" s="1"/>
  <c r="K852" i="1"/>
  <c r="L852" i="1" s="1"/>
  <c r="M852" i="1" s="1"/>
  <c r="K969" i="1"/>
  <c r="L969" i="1" s="1"/>
  <c r="M969" i="1" s="1"/>
  <c r="K1040" i="1"/>
  <c r="L1040" i="1" s="1"/>
  <c r="M1040" i="1" s="1"/>
  <c r="K1107" i="1"/>
  <c r="L1107" i="1" s="1"/>
  <c r="M1107" i="1" s="1"/>
  <c r="K1171" i="1"/>
  <c r="L1171" i="1" s="1"/>
  <c r="M1171" i="1" s="1"/>
  <c r="K1232" i="1"/>
  <c r="L1232" i="1" s="1"/>
  <c r="M1232" i="1" s="1"/>
  <c r="K1303" i="1"/>
  <c r="L1303" i="1" s="1"/>
  <c r="M1303" i="1" s="1"/>
  <c r="K1357" i="1"/>
  <c r="L1357" i="1" s="1"/>
  <c r="M1357" i="1" s="1"/>
  <c r="K1418" i="1"/>
  <c r="L1418" i="1" s="1"/>
  <c r="M1418" i="1" s="1"/>
  <c r="K1473" i="1"/>
  <c r="L1473" i="1" s="1"/>
  <c r="M1473" i="1" s="1"/>
  <c r="K1525" i="1"/>
  <c r="L1525" i="1" s="1"/>
  <c r="M1525" i="1" s="1"/>
  <c r="K1583" i="1"/>
  <c r="L1583" i="1" s="1"/>
  <c r="M1583" i="1" s="1"/>
  <c r="K1621" i="1"/>
  <c r="L1621" i="1" s="1"/>
  <c r="M1621" i="1" s="1"/>
  <c r="K1670" i="1"/>
  <c r="L1670" i="1" s="1"/>
  <c r="M1670" i="1" s="1"/>
  <c r="K1704" i="1"/>
  <c r="L1704" i="1" s="1"/>
  <c r="M1704" i="1" s="1"/>
  <c r="K1744" i="1"/>
  <c r="L1744" i="1" s="1"/>
  <c r="M1744" i="1" s="1"/>
  <c r="K1781" i="1"/>
  <c r="L1781" i="1" s="1"/>
  <c r="M1781" i="1" s="1"/>
  <c r="K105" i="1"/>
  <c r="L105" i="1" s="1"/>
  <c r="M105" i="1" s="1"/>
  <c r="K123" i="1"/>
  <c r="L123" i="1" s="1"/>
  <c r="M123" i="1" s="1"/>
  <c r="K295" i="1"/>
  <c r="L295" i="1" s="1"/>
  <c r="M295" i="1" s="1"/>
  <c r="K452" i="1"/>
  <c r="L452" i="1" s="1"/>
  <c r="M452" i="1" s="1"/>
  <c r="K607" i="1"/>
  <c r="L607" i="1" s="1"/>
  <c r="M607" i="1" s="1"/>
  <c r="K757" i="1"/>
  <c r="L757" i="1" s="1"/>
  <c r="M757" i="1" s="1"/>
  <c r="K876" i="1"/>
  <c r="L876" i="1" s="1"/>
  <c r="M876" i="1" s="1"/>
  <c r="K986" i="1"/>
  <c r="L986" i="1" s="1"/>
  <c r="M986" i="1" s="1"/>
  <c r="K1057" i="1"/>
  <c r="L1057" i="1" s="1"/>
  <c r="M1057" i="1" s="1"/>
  <c r="K1136" i="1"/>
  <c r="L1136" i="1" s="1"/>
  <c r="M1136" i="1" s="1"/>
  <c r="K1187" i="1"/>
  <c r="L1187" i="1" s="1"/>
  <c r="M1187" i="1" s="1"/>
  <c r="K1253" i="1"/>
  <c r="L1253" i="1" s="1"/>
  <c r="M1253" i="1" s="1"/>
  <c r="K1305" i="1"/>
  <c r="L1305" i="1" s="1"/>
  <c r="M1305" i="1" s="1"/>
  <c r="K1376" i="1"/>
  <c r="L1376" i="1" s="1"/>
  <c r="M1376" i="1" s="1"/>
  <c r="K1432" i="1"/>
  <c r="L1432" i="1" s="1"/>
  <c r="M1432" i="1" s="1"/>
  <c r="K1489" i="1"/>
  <c r="L1489" i="1" s="1"/>
  <c r="M1489" i="1" s="1"/>
  <c r="K1536" i="1"/>
  <c r="L1536" i="1" s="1"/>
  <c r="M1536" i="1" s="1"/>
  <c r="K1587" i="1"/>
  <c r="L1587" i="1" s="1"/>
  <c r="M1587" i="1" s="1"/>
  <c r="K1638" i="1"/>
  <c r="L1638" i="1" s="1"/>
  <c r="M1638" i="1" s="1"/>
  <c r="K1675" i="1"/>
  <c r="L1675" i="1" s="1"/>
  <c r="M1675" i="1" s="1"/>
  <c r="K1717" i="1"/>
  <c r="L1717" i="1" s="1"/>
  <c r="M1717" i="1" s="1"/>
  <c r="K1749" i="1"/>
  <c r="L1749" i="1" s="1"/>
  <c r="M1749" i="1" s="1"/>
  <c r="K1789" i="1"/>
  <c r="L1789" i="1" s="1"/>
  <c r="M1789" i="1" s="1"/>
  <c r="K160" i="1"/>
  <c r="L160" i="1" s="1"/>
  <c r="M160" i="1" s="1"/>
  <c r="K314" i="1"/>
  <c r="L314" i="1" s="1"/>
  <c r="M314" i="1" s="1"/>
  <c r="K474" i="1"/>
  <c r="L474" i="1" s="1"/>
  <c r="M474" i="1" s="1"/>
  <c r="K630" i="1"/>
  <c r="L630" i="1" s="1"/>
  <c r="M630" i="1" s="1"/>
  <c r="K778" i="1"/>
  <c r="L778" i="1" s="1"/>
  <c r="M778" i="1" s="1"/>
  <c r="K903" i="1"/>
  <c r="L903" i="1" s="1"/>
  <c r="M903" i="1" s="1"/>
  <c r="K1000" i="1"/>
  <c r="L1000" i="1" s="1"/>
  <c r="M1000" i="1" s="1"/>
  <c r="K1067" i="1"/>
  <c r="L1067" i="1" s="1"/>
  <c r="M1067" i="1" s="1"/>
  <c r="K1137" i="1"/>
  <c r="L1137" i="1" s="1"/>
  <c r="M1137" i="1" s="1"/>
  <c r="K1196" i="1"/>
  <c r="L1196" i="1" s="1"/>
  <c r="M1196" i="1" s="1"/>
  <c r="K1259" i="1"/>
  <c r="L1259" i="1" s="1"/>
  <c r="M1259" i="1" s="1"/>
  <c r="K1321" i="1"/>
  <c r="L1321" i="1" s="1"/>
  <c r="M1321" i="1" s="1"/>
  <c r="K1377" i="1"/>
  <c r="L1377" i="1" s="1"/>
  <c r="M1377" i="1" s="1"/>
  <c r="K1436" i="1"/>
  <c r="L1436" i="1" s="1"/>
  <c r="M1436" i="1" s="1"/>
  <c r="K1490" i="1"/>
  <c r="L1490" i="1" s="1"/>
  <c r="M1490" i="1" s="1"/>
  <c r="K1549" i="1"/>
  <c r="L1549" i="1" s="1"/>
  <c r="M1549" i="1" s="1"/>
  <c r="K1596" i="1"/>
  <c r="L1596" i="1" s="1"/>
  <c r="M1596" i="1" s="1"/>
  <c r="K1639" i="1"/>
  <c r="L1639" i="1" s="1"/>
  <c r="M1639" i="1" s="1"/>
  <c r="K1680" i="1"/>
  <c r="L1680" i="1" s="1"/>
  <c r="M1680" i="1" s="1"/>
  <c r="K1718" i="1"/>
  <c r="L1718" i="1" s="1"/>
  <c r="M1718" i="1" s="1"/>
  <c r="K1759" i="1"/>
  <c r="L1759" i="1" s="1"/>
  <c r="M1759" i="1" s="1"/>
  <c r="K1791" i="1"/>
  <c r="L1791" i="1" s="1"/>
  <c r="M1791" i="1" s="1"/>
  <c r="K498" i="1"/>
  <c r="L498" i="1" s="1"/>
  <c r="M498" i="1" s="1"/>
  <c r="K868" i="1"/>
  <c r="L868" i="1" s="1"/>
  <c r="M868" i="1" s="1"/>
  <c r="K1106" i="1"/>
  <c r="L1106" i="1" s="1"/>
  <c r="M1106" i="1" s="1"/>
  <c r="K1268" i="1"/>
  <c r="L1268" i="1" s="1"/>
  <c r="M1268" i="1" s="1"/>
  <c r="K1421" i="1"/>
  <c r="L1421" i="1" s="1"/>
  <c r="M1421" i="1" s="1"/>
  <c r="K1564" i="1"/>
  <c r="L1564" i="1" s="1"/>
  <c r="M1564" i="1" s="1"/>
  <c r="K1692" i="1"/>
  <c r="L1692" i="1" s="1"/>
  <c r="M1692" i="1" s="1"/>
  <c r="K1788" i="1"/>
  <c r="L1788" i="1" s="1"/>
  <c r="M1788" i="1" s="1"/>
  <c r="K72" i="1"/>
  <c r="L72" i="1" s="1"/>
  <c r="M72" i="1" s="1"/>
  <c r="K568" i="1"/>
  <c r="L568" i="1" s="1"/>
  <c r="M568" i="1" s="1"/>
  <c r="K916" i="1"/>
  <c r="L916" i="1" s="1"/>
  <c r="M916" i="1" s="1"/>
  <c r="K1116" i="1"/>
  <c r="L1116" i="1" s="1"/>
  <c r="M1116" i="1" s="1"/>
  <c r="K1285" i="1"/>
  <c r="L1285" i="1" s="1"/>
  <c r="M1285" i="1" s="1"/>
  <c r="K1449" i="1"/>
  <c r="L1449" i="1" s="1"/>
  <c r="M1449" i="1" s="1"/>
  <c r="K1586" i="1"/>
  <c r="L1586" i="1" s="1"/>
  <c r="M1586" i="1" s="1"/>
  <c r="K1703" i="1"/>
  <c r="L1703" i="1" s="1"/>
  <c r="M1703" i="1" s="1"/>
  <c r="K1797" i="1"/>
  <c r="L1797" i="1" s="1"/>
  <c r="M1797" i="1" s="1"/>
  <c r="K168" i="1"/>
  <c r="L168" i="1" s="1"/>
  <c r="M168" i="1" s="1"/>
  <c r="K596" i="1"/>
  <c r="L596" i="1" s="1"/>
  <c r="M596" i="1" s="1"/>
  <c r="K949" i="1"/>
  <c r="L949" i="1" s="1"/>
  <c r="M949" i="1" s="1"/>
  <c r="K1149" i="1"/>
  <c r="L1149" i="1" s="1"/>
  <c r="M1149" i="1" s="1"/>
  <c r="K1304" i="1"/>
  <c r="L1304" i="1" s="1"/>
  <c r="M1304" i="1" s="1"/>
  <c r="K1467" i="1"/>
  <c r="L1467" i="1" s="1"/>
  <c r="M1467" i="1" s="1"/>
  <c r="K1599" i="1"/>
  <c r="L1599" i="1" s="1"/>
  <c r="M1599" i="1" s="1"/>
  <c r="K1716" i="1"/>
  <c r="L1716" i="1" s="1"/>
  <c r="M1716" i="1" s="1"/>
  <c r="K1811" i="1"/>
  <c r="L1811" i="1" s="1"/>
  <c r="M1811" i="1" s="1"/>
  <c r="K222" i="1"/>
  <c r="L222" i="1" s="1"/>
  <c r="M222" i="1" s="1"/>
  <c r="K666" i="1"/>
  <c r="L666" i="1" s="1"/>
  <c r="M666" i="1" s="1"/>
  <c r="K979" i="1"/>
  <c r="L979" i="1" s="1"/>
  <c r="M979" i="1" s="1"/>
  <c r="K1168" i="1"/>
  <c r="L1168" i="1" s="1"/>
  <c r="M1168" i="1" s="1"/>
  <c r="K1327" i="1"/>
  <c r="L1327" i="1" s="1"/>
  <c r="M1327" i="1" s="1"/>
  <c r="K1488" i="1"/>
  <c r="L1488" i="1" s="1"/>
  <c r="M1488" i="1" s="1"/>
  <c r="K1619" i="1"/>
  <c r="L1619" i="1" s="1"/>
  <c r="M1619" i="1" s="1"/>
  <c r="K1725" i="1"/>
  <c r="L1725" i="1" s="1"/>
  <c r="M1725" i="1" s="1"/>
  <c r="K266" i="1"/>
  <c r="L266" i="1" s="1"/>
  <c r="M266" i="1" s="1"/>
  <c r="K703" i="1"/>
  <c r="L703" i="1" s="1"/>
  <c r="M703" i="1" s="1"/>
  <c r="K1001" i="1"/>
  <c r="L1001" i="1" s="1"/>
  <c r="M1001" i="1" s="1"/>
  <c r="K1186" i="1"/>
  <c r="L1186" i="1" s="1"/>
  <c r="M1186" i="1" s="1"/>
  <c r="K1348" i="1"/>
  <c r="L1348" i="1" s="1"/>
  <c r="M1348" i="1" s="1"/>
  <c r="K1504" i="1"/>
  <c r="L1504" i="1" s="1"/>
  <c r="M1504" i="1" s="1"/>
  <c r="K1622" i="1"/>
  <c r="L1622" i="1" s="1"/>
  <c r="M1622" i="1" s="1"/>
  <c r="K1739" i="1"/>
  <c r="L1739" i="1" s="1"/>
  <c r="M1739" i="1" s="1"/>
  <c r="K320" i="1"/>
  <c r="L320" i="1" s="1"/>
  <c r="M320" i="1" s="1"/>
  <c r="K753" i="1"/>
  <c r="L753" i="1" s="1"/>
  <c r="M753" i="1" s="1"/>
  <c r="K1032" i="1"/>
  <c r="L1032" i="1" s="1"/>
  <c r="M1032" i="1" s="1"/>
  <c r="K1211" i="1"/>
  <c r="L1211" i="1" s="1"/>
  <c r="M1211" i="1" s="1"/>
  <c r="K1360" i="1"/>
  <c r="L1360" i="1" s="1"/>
  <c r="M1360" i="1" s="1"/>
  <c r="K1524" i="1"/>
  <c r="L1524" i="1" s="1"/>
  <c r="M1524" i="1" s="1"/>
  <c r="K1640" i="1"/>
  <c r="L1640" i="1" s="1"/>
  <c r="M1640" i="1" s="1"/>
  <c r="K1748" i="1"/>
  <c r="L1748" i="1" s="1"/>
  <c r="M1748" i="1" s="1"/>
  <c r="K393" i="1"/>
  <c r="L393" i="1" s="1"/>
  <c r="M393" i="1" s="1"/>
  <c r="K794" i="1"/>
  <c r="L794" i="1" s="1"/>
  <c r="M794" i="1" s="1"/>
  <c r="K1051" i="1"/>
  <c r="L1051" i="1" s="1"/>
  <c r="M1051" i="1" s="1"/>
  <c r="K1231" i="1"/>
  <c r="L1231" i="1" s="1"/>
  <c r="M1231" i="1" s="1"/>
  <c r="K1386" i="1"/>
  <c r="L1386" i="1" s="1"/>
  <c r="M1386" i="1" s="1"/>
  <c r="K1528" i="1"/>
  <c r="L1528" i="1" s="1"/>
  <c r="M1528" i="1" s="1"/>
  <c r="K1662" i="1"/>
  <c r="L1662" i="1" s="1"/>
  <c r="M1662" i="1" s="1"/>
  <c r="K1760" i="1"/>
  <c r="L1760" i="1" s="1"/>
  <c r="M1760" i="1" s="1"/>
  <c r="K416" i="1"/>
  <c r="L416" i="1" s="1"/>
  <c r="M416" i="1" s="1"/>
  <c r="K842" i="1"/>
  <c r="L842" i="1" s="1"/>
  <c r="M842" i="1" s="1"/>
  <c r="K1074" i="1"/>
  <c r="L1074" i="1" s="1"/>
  <c r="M1074" i="1" s="1"/>
  <c r="K1242" i="1"/>
  <c r="L1242" i="1" s="1"/>
  <c r="M1242" i="1" s="1"/>
  <c r="K1416" i="1"/>
  <c r="L1416" i="1" s="1"/>
  <c r="M1416" i="1" s="1"/>
  <c r="K1551" i="1"/>
  <c r="L1551" i="1" s="1"/>
  <c r="M1551" i="1" s="1"/>
  <c r="K1671" i="1"/>
  <c r="L1671" i="1" s="1"/>
  <c r="M1671" i="1" s="1"/>
  <c r="K1775" i="1"/>
  <c r="L1775" i="1" s="1"/>
  <c r="M1775" i="1" s="1"/>
  <c r="L1041" i="1"/>
  <c r="M1041" i="1" s="1"/>
  <c r="O4" i="1"/>
  <c r="O3" i="1"/>
  <c r="O5" i="1"/>
  <c r="J12" i="1"/>
  <c r="O6" i="1"/>
  <c r="M53" i="1" l="1"/>
</calcChain>
</file>

<file path=xl/sharedStrings.xml><?xml version="1.0" encoding="utf-8"?>
<sst xmlns="http://schemas.openxmlformats.org/spreadsheetml/2006/main" count="4449" uniqueCount="76">
  <si>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</si>
  <si>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</si>
  <si>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</si>
  <si>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</si>
  <si>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</si>
  <si>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</si>
  <si>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</si>
  <si>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</si>
  <si>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</si>
  <si>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</si>
  <si>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</si>
  <si>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</si>
  <si>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</si>
  <si>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</si>
  <si>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</si>
  <si>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</si>
  <si>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</si>
  <si>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</si>
  <si>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</si>
  <si>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</si>
  <si>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</si>
  <si>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</si>
  <si>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</si>
  <si>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</si>
  <si>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</si>
  <si>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</si>
  <si>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</si>
  <si>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</si>
  <si>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</si>
  <si>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</si>
  <si>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</si>
  <si>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</si>
  <si>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</si>
  <si>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</si>
  <si>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</si>
  <si>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</si>
  <si>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</si>
  <si>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</si>
  <si>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</si>
  <si>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</si>
  <si>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</si>
  <si>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</si>
  <si>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</si>
  <si>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</si>
  <si>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</si>
  <si>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</si>
  <si>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</si>
  <si>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</si>
  <si>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</si>
  <si>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</si>
  <si>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</si>
  <si>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</si>
  <si>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</si>
  <si>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</si>
  <si>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</si>
  <si>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</si>
  <si>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</si>
  <si>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</si>
  <si>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</si>
  <si>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</si>
  <si>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</si>
  <si>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</si>
  <si>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Column1</t>
  </si>
  <si>
    <t xml:space="preserve">mass </t>
  </si>
  <si>
    <t>Acceleration (N)</t>
  </si>
  <si>
    <t>rolling resistance</t>
  </si>
  <si>
    <t>Roll (N)</t>
  </si>
  <si>
    <t>Aero (N)</t>
  </si>
  <si>
    <t xml:space="preserve">velocity </t>
  </si>
  <si>
    <t>m/s</t>
  </si>
  <si>
    <t>Power (kw)</t>
  </si>
  <si>
    <t>Total (N)</t>
  </si>
  <si>
    <t xml:space="preserve">kinetic energy pt 1 </t>
  </si>
  <si>
    <t>kinetic energy pt 2</t>
  </si>
  <si>
    <t>kinetic energy pt 3</t>
  </si>
  <si>
    <t>kinetic energy pt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</si>
</sst>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_ "/>
    <numFmt numFmtId="165" formatCode="0.0"/>
    <numFmt numFmtId="166" formatCode="0.0%"/>
    <numFmt numFmtId="167" formatCode="0.0000000"/>
    <numFmt numFmtId="168" formatCode="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E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6" fillId="7" borderId="3" xfId="0" applyFont="1" applyFill="1" applyBorder="1"/>
    <xf numFmtId="0" fontId="6" fillId="7" borderId="4" xfId="0" applyFont="1" applyFill="1" applyBorder="1"/>
    <xf numFmtId="0" fontId="6" fillId="7" borderId="5" xfId="0" applyFont="1" applyFill="1" applyBorder="1"/>
    <xf numFmtId="168" fontId="0" fillId="0" borderId="0" xfId="0" applyNumberFormat="1"/>
    <xf numFmtId="2" fontId="0" fillId="9" borderId="0" xfId="0" applyNumberFormat="1" applyFill="1"/>
    <xf numFmtId="2" fontId="0" fillId="11" borderId="0" xfId="0" applyNumberFormat="1" applyFill="1"/>
    <xf numFmtId="2" fontId="0" fillId="8" borderId="3" xfId="0" applyNumberFormat="1" applyFill="1" applyBorder="1"/>
    <xf numFmtId="167" fontId="0" fillId="8" borderId="4" xfId="0" applyNumberFormat="1" applyFill="1" applyBorder="1"/>
    <xf numFmtId="2" fontId="0" fillId="0" borderId="3" xfId="0" applyNumberFormat="1" applyBorder="1"/>
    <xf numFmtId="167" fontId="0" fillId="0" borderId="4" xfId="0" applyNumberFormat="1" applyBorder="1"/>
    <xf numFmtId="2" fontId="0" fillId="9" borderId="3" xfId="0" applyNumberFormat="1" applyFill="1" applyBorder="1"/>
    <xf numFmtId="167" fontId="0" fillId="9" borderId="4" xfId="0" applyNumberFormat="1" applyFill="1" applyBorder="1"/>
    <xf numFmtId="2" fontId="0" fillId="10" borderId="3" xfId="0" applyNumberFormat="1" applyFill="1" applyBorder="1"/>
    <xf numFmtId="167" fontId="0" fillId="10" borderId="4" xfId="0" applyNumberFormat="1" applyFill="1" applyBorder="1"/>
    <xf numFmtId="2" fontId="0" fillId="11" borderId="3" xfId="0" applyNumberFormat="1" applyFill="1" applyBorder="1"/>
    <xf numFmtId="167" fontId="0" fillId="11" borderId="4" xfId="0" applyNumberFormat="1" applyFill="1" applyBorder="1"/>
    <xf numFmtId="2" fontId="0" fillId="8" borderId="4" xfId="0" applyNumberFormat="1" applyFill="1" applyBorder="1"/>
    <xf numFmtId="168" fontId="0" fillId="8" borderId="5" xfId="0" applyNumberFormat="1" applyFill="1" applyBorder="1"/>
    <xf numFmtId="2" fontId="0" fillId="0" borderId="4" xfId="0" applyNumberFormat="1" applyBorder="1"/>
    <xf numFmtId="168" fontId="0" fillId="0" borderId="5" xfId="0" applyNumberFormat="1" applyBorder="1"/>
    <xf numFmtId="2" fontId="0" fillId="9" borderId="4" xfId="0" applyNumberFormat="1" applyFill="1" applyBorder="1"/>
    <xf numFmtId="168" fontId="0" fillId="9" borderId="5" xfId="0" applyNumberFormat="1" applyFill="1" applyBorder="1"/>
    <xf numFmtId="2" fontId="0" fillId="10" borderId="4" xfId="0" applyNumberFormat="1" applyFill="1" applyBorder="1"/>
    <xf numFmtId="2" fontId="0" fillId="11" borderId="4" xfId="0" applyNumberFormat="1" applyFill="1" applyBorder="1"/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6">
    <dxf>
      <numFmt numFmtId="2" formatCode="0.00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colors>
    <mruColors>
      <color rgb="FFFF0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2.xml"/><Relationship Id="rId12" Type="http://schemas.openxmlformats.org/officeDocument/2006/relationships/chartsheet" Target="chartsheets/sheet7.xml"/><Relationship Id="rId17" Type="http://schemas.openxmlformats.org/officeDocument/2006/relationships/worksheet" Target="worksheets/sheet10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chartsheet" Target="chartsheets/sheet6.xml"/><Relationship Id="rId24" Type="http://schemas.openxmlformats.org/officeDocument/2006/relationships/worksheet" Target="worksheets/sheet1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5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4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457440"/>
        <c:axId val="719556816"/>
      </c:lineChart>
      <c:catAx>
        <c:axId val="431457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556816"/>
        <c:crosses val="autoZero"/>
        <c:auto val="1"/>
        <c:lblAlgn val="ctr"/>
        <c:lblOffset val="100"/>
        <c:noMultiLvlLbl val="0"/>
      </c:catAx>
      <c:valAx>
        <c:axId val="719556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457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1750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 forces,</a:t>
            </a:r>
            <a:r>
              <a:rPr lang="en-GB" baseline="0"/>
              <a:t> Phase 1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WLTC_class_3!$I$15</c:f>
              <c:strCache>
                <c:ptCount val="1"/>
                <c:pt idx="0">
                  <c:v>Acceleration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WLTC_class_3!$I$16:$I$605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37.527777777777779</c:v>
                </c:pt>
                <c:pt idx="12">
                  <c:v>318.98611111111109</c:v>
                </c:pt>
                <c:pt idx="13">
                  <c:v>975.72222222222217</c:v>
                </c:pt>
                <c:pt idx="14">
                  <c:v>1538.6388888888891</c:v>
                </c:pt>
                <c:pt idx="15">
                  <c:v>1444.8194444444443</c:v>
                </c:pt>
                <c:pt idx="16">
                  <c:v>1313.4722222222219</c:v>
                </c:pt>
                <c:pt idx="17">
                  <c:v>1613.6944444444443</c:v>
                </c:pt>
                <c:pt idx="18">
                  <c:v>1707.5138888888891</c:v>
                </c:pt>
                <c:pt idx="19">
                  <c:v>1088.3055555555557</c:v>
                </c:pt>
                <c:pt idx="20">
                  <c:v>394.04166666666691</c:v>
                </c:pt>
                <c:pt idx="21">
                  <c:v>150.11111111111123</c:v>
                </c:pt>
                <c:pt idx="22">
                  <c:v>131.34722222222209</c:v>
                </c:pt>
                <c:pt idx="23">
                  <c:v>150.11111111111123</c:v>
                </c:pt>
                <c:pt idx="24">
                  <c:v>375.27777777777777</c:v>
                </c:pt>
                <c:pt idx="25">
                  <c:v>525.38888888888835</c:v>
                </c:pt>
                <c:pt idx="26">
                  <c:v>619.20833333333348</c:v>
                </c:pt>
                <c:pt idx="27">
                  <c:v>881.90277777777828</c:v>
                </c:pt>
                <c:pt idx="28">
                  <c:v>938.19444444444446</c:v>
                </c:pt>
                <c:pt idx="29">
                  <c:v>881.90277777777692</c:v>
                </c:pt>
                <c:pt idx="30">
                  <c:v>637.97222222222194</c:v>
                </c:pt>
                <c:pt idx="31">
                  <c:v>375.27777777777777</c:v>
                </c:pt>
                <c:pt idx="32">
                  <c:v>262.69444444444417</c:v>
                </c:pt>
                <c:pt idx="33">
                  <c:v>206.40277777777806</c:v>
                </c:pt>
                <c:pt idx="34">
                  <c:v>112.58333333333358</c:v>
                </c:pt>
                <c:pt idx="35">
                  <c:v>-37.527777777776976</c:v>
                </c:pt>
                <c:pt idx="36">
                  <c:v>-337.74999999999949</c:v>
                </c:pt>
                <c:pt idx="37">
                  <c:v>-806.84722222222297</c:v>
                </c:pt>
                <c:pt idx="38">
                  <c:v>-1069.5416666666672</c:v>
                </c:pt>
                <c:pt idx="39">
                  <c:v>-994.48611111111063</c:v>
                </c:pt>
                <c:pt idx="40">
                  <c:v>-881.90277777777828</c:v>
                </c:pt>
                <c:pt idx="41">
                  <c:v>-1050.7777777777781</c:v>
                </c:pt>
                <c:pt idx="42">
                  <c:v>-1350.9999999999991</c:v>
                </c:pt>
                <c:pt idx="43">
                  <c:v>-1275.9444444444446</c:v>
                </c:pt>
                <c:pt idx="44">
                  <c:v>-788.08333333333383</c:v>
                </c:pt>
                <c:pt idx="45">
                  <c:v>-337.75000000000017</c:v>
                </c:pt>
                <c:pt idx="46">
                  <c:v>-262.69444444444417</c:v>
                </c:pt>
                <c:pt idx="47">
                  <c:v>-375.27777777777777</c:v>
                </c:pt>
                <c:pt idx="48">
                  <c:v>-318.98611111111097</c:v>
                </c:pt>
                <c:pt idx="49">
                  <c:v>-112.58333333333293</c:v>
                </c:pt>
                <c:pt idx="50">
                  <c:v>-75.055555555555955</c:v>
                </c:pt>
                <c:pt idx="51">
                  <c:v>-394.04166666666691</c:v>
                </c:pt>
                <c:pt idx="52">
                  <c:v>-806.84722222222206</c:v>
                </c:pt>
                <c:pt idx="53">
                  <c:v>-675.49999999999989</c:v>
                </c:pt>
                <c:pt idx="54">
                  <c:v>-206.40277777777771</c:v>
                </c:pt>
                <c:pt idx="55">
                  <c:v>-18.763888888888822</c:v>
                </c:pt>
                <c:pt idx="56">
                  <c:v>0</c:v>
                </c:pt>
                <c:pt idx="57">
                  <c:v>56.291666666666792</c:v>
                </c:pt>
                <c:pt idx="58">
                  <c:v>112.58333333333327</c:v>
                </c:pt>
                <c:pt idx="59">
                  <c:v>450.33333333333309</c:v>
                </c:pt>
                <c:pt idx="60">
                  <c:v>506.62500000000017</c:v>
                </c:pt>
                <c:pt idx="61">
                  <c:v>225.16666666666688</c:v>
                </c:pt>
                <c:pt idx="62">
                  <c:v>168.87499999999974</c:v>
                </c:pt>
                <c:pt idx="63">
                  <c:v>225.16666666666688</c:v>
                </c:pt>
                <c:pt idx="64">
                  <c:v>300.22222222222246</c:v>
                </c:pt>
                <c:pt idx="65">
                  <c:v>187.63888888888889</c:v>
                </c:pt>
                <c:pt idx="66">
                  <c:v>112.58333333333293</c:v>
                </c:pt>
                <c:pt idx="67">
                  <c:v>412.80555555555543</c:v>
                </c:pt>
                <c:pt idx="68">
                  <c:v>900.66666666666674</c:v>
                </c:pt>
                <c:pt idx="69">
                  <c:v>1163.3611111111109</c:v>
                </c:pt>
                <c:pt idx="70">
                  <c:v>1238.416666666667</c:v>
                </c:pt>
                <c:pt idx="71">
                  <c:v>1144.5972222222224</c:v>
                </c:pt>
                <c:pt idx="72">
                  <c:v>863.13888888888857</c:v>
                </c:pt>
                <c:pt idx="73">
                  <c:v>544.15277777777749</c:v>
                </c:pt>
                <c:pt idx="74">
                  <c:v>375.27777777777777</c:v>
                </c:pt>
                <c:pt idx="75">
                  <c:v>356.51388888888857</c:v>
                </c:pt>
                <c:pt idx="76">
                  <c:v>394.04166666666691</c:v>
                </c:pt>
                <c:pt idx="77">
                  <c:v>356.51388888888857</c:v>
                </c:pt>
                <c:pt idx="78">
                  <c:v>187.63888888888889</c:v>
                </c:pt>
                <c:pt idx="79">
                  <c:v>-56.291666666666131</c:v>
                </c:pt>
                <c:pt idx="80">
                  <c:v>-187.63888888888889</c:v>
                </c:pt>
                <c:pt idx="81">
                  <c:v>-318.98611111111165</c:v>
                </c:pt>
                <c:pt idx="82">
                  <c:v>-281.45833333333331</c:v>
                </c:pt>
                <c:pt idx="83">
                  <c:v>-112.58333333333226</c:v>
                </c:pt>
                <c:pt idx="84">
                  <c:v>-206.40277777777806</c:v>
                </c:pt>
                <c:pt idx="85">
                  <c:v>-262.69444444444548</c:v>
                </c:pt>
                <c:pt idx="86">
                  <c:v>-243.93055555555503</c:v>
                </c:pt>
                <c:pt idx="87">
                  <c:v>-206.40277777777672</c:v>
                </c:pt>
                <c:pt idx="88">
                  <c:v>-506.62500000000051</c:v>
                </c:pt>
                <c:pt idx="89">
                  <c:v>-1294.7083333333337</c:v>
                </c:pt>
                <c:pt idx="90">
                  <c:v>-1857.6249999999998</c:v>
                </c:pt>
                <c:pt idx="91">
                  <c:v>-1932.6805555555557</c:v>
                </c:pt>
                <c:pt idx="92">
                  <c:v>-1463.5833333333335</c:v>
                </c:pt>
                <c:pt idx="93">
                  <c:v>-938.19444444444446</c:v>
                </c:pt>
                <c:pt idx="94">
                  <c:v>-956.95833333333326</c:v>
                </c:pt>
                <c:pt idx="95">
                  <c:v>-1163.3611111111111</c:v>
                </c:pt>
                <c:pt idx="96">
                  <c:v>-1032.0138888888889</c:v>
                </c:pt>
                <c:pt idx="97">
                  <c:v>-675.49999999999989</c:v>
                </c:pt>
                <c:pt idx="98">
                  <c:v>-675.5</c:v>
                </c:pt>
                <c:pt idx="99">
                  <c:v>-412.8055555555556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37.527777777777779</c:v>
                </c:pt>
                <c:pt idx="138">
                  <c:v>356.51388888888891</c:v>
                </c:pt>
                <c:pt idx="139">
                  <c:v>1107.0694444444443</c:v>
                </c:pt>
                <c:pt idx="140">
                  <c:v>1838.8611111111109</c:v>
                </c:pt>
                <c:pt idx="141">
                  <c:v>1932.6805555555552</c:v>
                </c:pt>
                <c:pt idx="142">
                  <c:v>1350.9999999999998</c:v>
                </c:pt>
                <c:pt idx="143">
                  <c:v>656.73611111111109</c:v>
                </c:pt>
                <c:pt idx="144">
                  <c:v>356.51388888888926</c:v>
                </c:pt>
                <c:pt idx="145">
                  <c:v>544.15277777777817</c:v>
                </c:pt>
                <c:pt idx="146">
                  <c:v>863.13888888888857</c:v>
                </c:pt>
                <c:pt idx="147">
                  <c:v>919.43055555555532</c:v>
                </c:pt>
                <c:pt idx="148">
                  <c:v>713.02777777777794</c:v>
                </c:pt>
                <c:pt idx="149">
                  <c:v>394.04166666666691</c:v>
                </c:pt>
                <c:pt idx="150">
                  <c:v>37.527777777777644</c:v>
                </c:pt>
                <c:pt idx="151">
                  <c:v>-487.86111111111143</c:v>
                </c:pt>
                <c:pt idx="152">
                  <c:v>-1275.9444444444439</c:v>
                </c:pt>
                <c:pt idx="153">
                  <c:v>-1857.6249999999998</c:v>
                </c:pt>
                <c:pt idx="154">
                  <c:v>-1745.0416666666667</c:v>
                </c:pt>
                <c:pt idx="155">
                  <c:v>-994.4861111111112</c:v>
                </c:pt>
                <c:pt idx="156">
                  <c:v>-131.3472222222224</c:v>
                </c:pt>
                <c:pt idx="157">
                  <c:v>394.04166666666663</c:v>
                </c:pt>
                <c:pt idx="158">
                  <c:v>863.1388888888888</c:v>
                </c:pt>
                <c:pt idx="159">
                  <c:v>1125.8333333333337</c:v>
                </c:pt>
                <c:pt idx="160">
                  <c:v>1163.3611111111109</c:v>
                </c:pt>
                <c:pt idx="161">
                  <c:v>1013.2499999999997</c:v>
                </c:pt>
                <c:pt idx="162">
                  <c:v>788.08333333333383</c:v>
                </c:pt>
                <c:pt idx="163">
                  <c:v>750.55555555555554</c:v>
                </c:pt>
                <c:pt idx="164">
                  <c:v>656.73611111111109</c:v>
                </c:pt>
                <c:pt idx="165">
                  <c:v>487.86111111111143</c:v>
                </c:pt>
                <c:pt idx="166">
                  <c:v>394.04166666666691</c:v>
                </c:pt>
                <c:pt idx="167">
                  <c:v>581.68055555555577</c:v>
                </c:pt>
                <c:pt idx="168">
                  <c:v>750.55555555555554</c:v>
                </c:pt>
                <c:pt idx="169">
                  <c:v>525.38888888888835</c:v>
                </c:pt>
                <c:pt idx="170">
                  <c:v>37.527777777776976</c:v>
                </c:pt>
                <c:pt idx="171">
                  <c:v>-544.15277777777749</c:v>
                </c:pt>
                <c:pt idx="172">
                  <c:v>-1200.8888888888885</c:v>
                </c:pt>
                <c:pt idx="173">
                  <c:v>-1501.1111111111111</c:v>
                </c:pt>
                <c:pt idx="174">
                  <c:v>-1069.5416666666665</c:v>
                </c:pt>
                <c:pt idx="175">
                  <c:v>-375.27777777777777</c:v>
                </c:pt>
                <c:pt idx="176">
                  <c:v>112.58333333333293</c:v>
                </c:pt>
                <c:pt idx="177">
                  <c:v>506.62499999999983</c:v>
                </c:pt>
                <c:pt idx="178">
                  <c:v>619.20833333333348</c:v>
                </c:pt>
                <c:pt idx="179">
                  <c:v>337.75000000000017</c:v>
                </c:pt>
                <c:pt idx="180">
                  <c:v>56.291666666666792</c:v>
                </c:pt>
                <c:pt idx="181">
                  <c:v>-75.055555555555955</c:v>
                </c:pt>
                <c:pt idx="182">
                  <c:v>-225.16666666666654</c:v>
                </c:pt>
                <c:pt idx="183">
                  <c:v>-581.68055555555509</c:v>
                </c:pt>
                <c:pt idx="184">
                  <c:v>-881.9027777777776</c:v>
                </c:pt>
                <c:pt idx="185">
                  <c:v>-956.95833333333348</c:v>
                </c:pt>
                <c:pt idx="186">
                  <c:v>-881.90277777777828</c:v>
                </c:pt>
                <c:pt idx="187">
                  <c:v>-731.79166666666629</c:v>
                </c:pt>
                <c:pt idx="188">
                  <c:v>-600.44444444444423</c:v>
                </c:pt>
                <c:pt idx="189">
                  <c:v>-487.86111111111143</c:v>
                </c:pt>
                <c:pt idx="190">
                  <c:v>-375.27777777777777</c:v>
                </c:pt>
                <c:pt idx="191">
                  <c:v>-300.22222222222211</c:v>
                </c:pt>
                <c:pt idx="192">
                  <c:v>-225.16666666666654</c:v>
                </c:pt>
                <c:pt idx="193">
                  <c:v>-131.3472222222224</c:v>
                </c:pt>
                <c:pt idx="194">
                  <c:v>-93.819444444444443</c:v>
                </c:pt>
                <c:pt idx="195">
                  <c:v>-37.527777777777644</c:v>
                </c:pt>
                <c:pt idx="196">
                  <c:v>0</c:v>
                </c:pt>
                <c:pt idx="197">
                  <c:v>0</c:v>
                </c:pt>
                <c:pt idx="198">
                  <c:v>93.819444444444443</c:v>
                </c:pt>
                <c:pt idx="199">
                  <c:v>187.63888888888889</c:v>
                </c:pt>
                <c:pt idx="200">
                  <c:v>281.45833333333331</c:v>
                </c:pt>
                <c:pt idx="201">
                  <c:v>375.27777777777777</c:v>
                </c:pt>
                <c:pt idx="202">
                  <c:v>469.09722222222223</c:v>
                </c:pt>
                <c:pt idx="203">
                  <c:v>750.55555555555554</c:v>
                </c:pt>
                <c:pt idx="204">
                  <c:v>881.9027777777776</c:v>
                </c:pt>
                <c:pt idx="205">
                  <c:v>900.66666666666674</c:v>
                </c:pt>
                <c:pt idx="206">
                  <c:v>1069.5416666666665</c:v>
                </c:pt>
                <c:pt idx="207">
                  <c:v>1088.3055555555557</c:v>
                </c:pt>
                <c:pt idx="208">
                  <c:v>956.95833333333348</c:v>
                </c:pt>
                <c:pt idx="209">
                  <c:v>1050.7777777777781</c:v>
                </c:pt>
                <c:pt idx="210">
                  <c:v>1032.0138888888889</c:v>
                </c:pt>
                <c:pt idx="211">
                  <c:v>750.55555555555554</c:v>
                </c:pt>
                <c:pt idx="212">
                  <c:v>562.91666666666663</c:v>
                </c:pt>
                <c:pt idx="213">
                  <c:v>450.33333333333309</c:v>
                </c:pt>
                <c:pt idx="214">
                  <c:v>487.86111111111143</c:v>
                </c:pt>
                <c:pt idx="215">
                  <c:v>637.97222222222194</c:v>
                </c:pt>
                <c:pt idx="216">
                  <c:v>750.55555555555554</c:v>
                </c:pt>
                <c:pt idx="217">
                  <c:v>750.55555555555554</c:v>
                </c:pt>
                <c:pt idx="218">
                  <c:v>656.73611111111109</c:v>
                </c:pt>
                <c:pt idx="219">
                  <c:v>525.38888888888835</c:v>
                </c:pt>
                <c:pt idx="220">
                  <c:v>394.04166666666691</c:v>
                </c:pt>
                <c:pt idx="221">
                  <c:v>243.93055555555634</c:v>
                </c:pt>
                <c:pt idx="222">
                  <c:v>150.11111111111057</c:v>
                </c:pt>
                <c:pt idx="223">
                  <c:v>131.3472222222214</c:v>
                </c:pt>
                <c:pt idx="224">
                  <c:v>131.34722222222274</c:v>
                </c:pt>
                <c:pt idx="225">
                  <c:v>187.63888888888889</c:v>
                </c:pt>
                <c:pt idx="226">
                  <c:v>206.40277777777672</c:v>
                </c:pt>
                <c:pt idx="227">
                  <c:v>187.63888888888889</c:v>
                </c:pt>
                <c:pt idx="228">
                  <c:v>168.87500000000105</c:v>
                </c:pt>
                <c:pt idx="229">
                  <c:v>131.34722222222274</c:v>
                </c:pt>
                <c:pt idx="230">
                  <c:v>56.291666666666131</c:v>
                </c:pt>
                <c:pt idx="231">
                  <c:v>-56.291666666666131</c:v>
                </c:pt>
                <c:pt idx="232">
                  <c:v>-300.22222222222246</c:v>
                </c:pt>
                <c:pt idx="233">
                  <c:v>-619.20833333333417</c:v>
                </c:pt>
                <c:pt idx="234">
                  <c:v>-731.79166666666629</c:v>
                </c:pt>
                <c:pt idx="235">
                  <c:v>-581.68055555555577</c:v>
                </c:pt>
                <c:pt idx="236">
                  <c:v>-337.74999999999949</c:v>
                </c:pt>
                <c:pt idx="237">
                  <c:v>-262.69444444444417</c:v>
                </c:pt>
                <c:pt idx="238">
                  <c:v>-431.56944444444525</c:v>
                </c:pt>
                <c:pt idx="239">
                  <c:v>-769.31944444444468</c:v>
                </c:pt>
                <c:pt idx="240">
                  <c:v>-1013.2499999999997</c:v>
                </c:pt>
                <c:pt idx="241">
                  <c:v>-900.66666666666617</c:v>
                </c:pt>
                <c:pt idx="242">
                  <c:v>-844.375</c:v>
                </c:pt>
                <c:pt idx="243">
                  <c:v>-919.43055555555532</c:v>
                </c:pt>
                <c:pt idx="244">
                  <c:v>-881.90277777777828</c:v>
                </c:pt>
                <c:pt idx="245">
                  <c:v>-1050.7777777777781</c:v>
                </c:pt>
                <c:pt idx="246">
                  <c:v>-1350.9999999999991</c:v>
                </c:pt>
                <c:pt idx="247">
                  <c:v>-1275.9444444444446</c:v>
                </c:pt>
                <c:pt idx="248">
                  <c:v>-788.08333333333383</c:v>
                </c:pt>
                <c:pt idx="249">
                  <c:v>-337.75000000000017</c:v>
                </c:pt>
                <c:pt idx="250">
                  <c:v>-262.69444444444417</c:v>
                </c:pt>
                <c:pt idx="251">
                  <c:v>-375.27777777777777</c:v>
                </c:pt>
                <c:pt idx="252">
                  <c:v>-318.98611111111097</c:v>
                </c:pt>
                <c:pt idx="253">
                  <c:v>-112.58333333333293</c:v>
                </c:pt>
                <c:pt idx="254">
                  <c:v>-75.055555555555955</c:v>
                </c:pt>
                <c:pt idx="255">
                  <c:v>-394.04166666666691</c:v>
                </c:pt>
                <c:pt idx="256">
                  <c:v>-544.15277777777749</c:v>
                </c:pt>
                <c:pt idx="257">
                  <c:v>-56.291666666666465</c:v>
                </c:pt>
                <c:pt idx="258">
                  <c:v>637.97222222222194</c:v>
                </c:pt>
                <c:pt idx="259">
                  <c:v>975.7222222222224</c:v>
                </c:pt>
                <c:pt idx="260">
                  <c:v>994.4861111111112</c:v>
                </c:pt>
                <c:pt idx="261">
                  <c:v>956.95833333333292</c:v>
                </c:pt>
                <c:pt idx="262">
                  <c:v>1032.0138888888889</c:v>
                </c:pt>
                <c:pt idx="263">
                  <c:v>1275.9444444444446</c:v>
                </c:pt>
                <c:pt idx="264">
                  <c:v>1388.5277777777783</c:v>
                </c:pt>
                <c:pt idx="265">
                  <c:v>1219.6527777777778</c:v>
                </c:pt>
                <c:pt idx="266">
                  <c:v>881.90277777777692</c:v>
                </c:pt>
                <c:pt idx="267">
                  <c:v>731.79166666666629</c:v>
                </c:pt>
                <c:pt idx="268">
                  <c:v>675.50000000000034</c:v>
                </c:pt>
                <c:pt idx="269">
                  <c:v>562.91666666666663</c:v>
                </c:pt>
                <c:pt idx="270">
                  <c:v>300.22222222222246</c:v>
                </c:pt>
                <c:pt idx="271">
                  <c:v>-56.291666666666131</c:v>
                </c:pt>
                <c:pt idx="272">
                  <c:v>-131.34722222222274</c:v>
                </c:pt>
                <c:pt idx="273">
                  <c:v>-356.51388888888857</c:v>
                </c:pt>
                <c:pt idx="274">
                  <c:v>-844.375</c:v>
                </c:pt>
                <c:pt idx="275">
                  <c:v>-1069.5416666666672</c:v>
                </c:pt>
                <c:pt idx="276">
                  <c:v>-1200.8888888888885</c:v>
                </c:pt>
                <c:pt idx="277">
                  <c:v>-1332.2361111111113</c:v>
                </c:pt>
                <c:pt idx="278">
                  <c:v>-1669.9861111111109</c:v>
                </c:pt>
                <c:pt idx="279">
                  <c:v>-1782.5694444444443</c:v>
                </c:pt>
                <c:pt idx="280">
                  <c:v>-994.4861111111112</c:v>
                </c:pt>
                <c:pt idx="281">
                  <c:v>281.45833333333331</c:v>
                </c:pt>
                <c:pt idx="282">
                  <c:v>1200.8888888888894</c:v>
                </c:pt>
                <c:pt idx="283">
                  <c:v>1369.7638888888891</c:v>
                </c:pt>
                <c:pt idx="284">
                  <c:v>1407.2916666666667</c:v>
                </c:pt>
                <c:pt idx="285">
                  <c:v>1350.9999999999998</c:v>
                </c:pt>
                <c:pt idx="286">
                  <c:v>1238.416666666667</c:v>
                </c:pt>
                <c:pt idx="287">
                  <c:v>1238.416666666667</c:v>
                </c:pt>
                <c:pt idx="288">
                  <c:v>1238.4166666666656</c:v>
                </c:pt>
                <c:pt idx="289">
                  <c:v>975.72222222222285</c:v>
                </c:pt>
                <c:pt idx="290">
                  <c:v>469.09722222222223</c:v>
                </c:pt>
                <c:pt idx="291">
                  <c:v>0</c:v>
                </c:pt>
                <c:pt idx="292">
                  <c:v>-318.98611111111029</c:v>
                </c:pt>
                <c:pt idx="293">
                  <c:v>-356.51388888888994</c:v>
                </c:pt>
                <c:pt idx="294">
                  <c:v>-243.93055555555634</c:v>
                </c:pt>
                <c:pt idx="295">
                  <c:v>-112.58333333333226</c:v>
                </c:pt>
                <c:pt idx="296">
                  <c:v>0</c:v>
                </c:pt>
                <c:pt idx="297">
                  <c:v>75.055555555555287</c:v>
                </c:pt>
                <c:pt idx="298">
                  <c:v>93.819444444444443</c:v>
                </c:pt>
                <c:pt idx="299">
                  <c:v>37.527777777776976</c:v>
                </c:pt>
                <c:pt idx="300">
                  <c:v>-37.527777777776976</c:v>
                </c:pt>
                <c:pt idx="301">
                  <c:v>-131.3472222222214</c:v>
                </c:pt>
                <c:pt idx="302">
                  <c:v>-243.93055555555634</c:v>
                </c:pt>
                <c:pt idx="303">
                  <c:v>-337.75000000000085</c:v>
                </c:pt>
                <c:pt idx="304">
                  <c:v>-469.09722222222223</c:v>
                </c:pt>
                <c:pt idx="305">
                  <c:v>-562.91666666666663</c:v>
                </c:pt>
                <c:pt idx="306">
                  <c:v>-469.09722222222223</c:v>
                </c:pt>
                <c:pt idx="307">
                  <c:v>-281.45833333333331</c:v>
                </c:pt>
                <c:pt idx="308">
                  <c:v>-131.3472222222214</c:v>
                </c:pt>
                <c:pt idx="309">
                  <c:v>-112.58333333333226</c:v>
                </c:pt>
                <c:pt idx="310">
                  <c:v>-168.87499999999974</c:v>
                </c:pt>
                <c:pt idx="311">
                  <c:v>-225.16666666666717</c:v>
                </c:pt>
                <c:pt idx="312">
                  <c:v>-337.75000000000085</c:v>
                </c:pt>
                <c:pt idx="313">
                  <c:v>-469.09722222222223</c:v>
                </c:pt>
                <c:pt idx="314">
                  <c:v>-562.91666666666663</c:v>
                </c:pt>
                <c:pt idx="315">
                  <c:v>-562.91666666666663</c:v>
                </c:pt>
                <c:pt idx="316">
                  <c:v>-506.62499999999983</c:v>
                </c:pt>
                <c:pt idx="317">
                  <c:v>-562.91666666666663</c:v>
                </c:pt>
                <c:pt idx="318">
                  <c:v>-694.26388888888869</c:v>
                </c:pt>
                <c:pt idx="319">
                  <c:v>-731.79166666666629</c:v>
                </c:pt>
                <c:pt idx="320">
                  <c:v>-450.33333333333309</c:v>
                </c:pt>
                <c:pt idx="321">
                  <c:v>-225.16666666666717</c:v>
                </c:pt>
                <c:pt idx="322">
                  <c:v>-131.34722222222274</c:v>
                </c:pt>
                <c:pt idx="323">
                  <c:v>-112.58333333333293</c:v>
                </c:pt>
                <c:pt idx="324">
                  <c:v>-187.63888888888889</c:v>
                </c:pt>
                <c:pt idx="325">
                  <c:v>-75.055555555555955</c:v>
                </c:pt>
                <c:pt idx="326">
                  <c:v>-56.291666666666131</c:v>
                </c:pt>
                <c:pt idx="327">
                  <c:v>-112.58333333333293</c:v>
                </c:pt>
                <c:pt idx="328">
                  <c:v>-581.68055555555577</c:v>
                </c:pt>
                <c:pt idx="329">
                  <c:v>-1088.3055555555557</c:v>
                </c:pt>
                <c:pt idx="330">
                  <c:v>-675.50000000000034</c:v>
                </c:pt>
                <c:pt idx="331">
                  <c:v>-150.11111111111123</c:v>
                </c:pt>
                <c:pt idx="332">
                  <c:v>-187.63888888888857</c:v>
                </c:pt>
                <c:pt idx="333">
                  <c:v>-206.40277777777771</c:v>
                </c:pt>
                <c:pt idx="334">
                  <c:v>-168.87500000000009</c:v>
                </c:pt>
                <c:pt idx="335">
                  <c:v>-206.40277777777771</c:v>
                </c:pt>
                <c:pt idx="336">
                  <c:v>-131.34722222222209</c:v>
                </c:pt>
                <c:pt idx="337">
                  <c:v>0</c:v>
                </c:pt>
                <c:pt idx="338">
                  <c:v>206.40277777777771</c:v>
                </c:pt>
                <c:pt idx="339">
                  <c:v>619.20833333333348</c:v>
                </c:pt>
                <c:pt idx="340">
                  <c:v>1069.5416666666667</c:v>
                </c:pt>
                <c:pt idx="341">
                  <c:v>1182.1250000000002</c:v>
                </c:pt>
                <c:pt idx="342">
                  <c:v>731.79166666666629</c:v>
                </c:pt>
                <c:pt idx="343">
                  <c:v>225.16666666666654</c:v>
                </c:pt>
                <c:pt idx="344">
                  <c:v>93.819444444444443</c:v>
                </c:pt>
                <c:pt idx="345">
                  <c:v>206.40277777777737</c:v>
                </c:pt>
                <c:pt idx="346">
                  <c:v>206.40277777777806</c:v>
                </c:pt>
                <c:pt idx="347">
                  <c:v>131.34722222222274</c:v>
                </c:pt>
                <c:pt idx="348">
                  <c:v>206.40277777777737</c:v>
                </c:pt>
                <c:pt idx="349">
                  <c:v>187.63888888888889</c:v>
                </c:pt>
                <c:pt idx="350">
                  <c:v>93.819444444444443</c:v>
                </c:pt>
                <c:pt idx="351">
                  <c:v>0</c:v>
                </c:pt>
                <c:pt idx="352">
                  <c:v>-37.527777777777644</c:v>
                </c:pt>
                <c:pt idx="353">
                  <c:v>-37.527777777778311</c:v>
                </c:pt>
                <c:pt idx="354">
                  <c:v>-18.763888888889156</c:v>
                </c:pt>
                <c:pt idx="355">
                  <c:v>37.527777777778311</c:v>
                </c:pt>
                <c:pt idx="356">
                  <c:v>56.291666666666792</c:v>
                </c:pt>
                <c:pt idx="357">
                  <c:v>-18.763888888889156</c:v>
                </c:pt>
                <c:pt idx="358">
                  <c:v>-243.93055555555571</c:v>
                </c:pt>
                <c:pt idx="359">
                  <c:v>-562.91666666666663</c:v>
                </c:pt>
                <c:pt idx="360">
                  <c:v>-694.26388888888869</c:v>
                </c:pt>
                <c:pt idx="361">
                  <c:v>-581.68055555555577</c:v>
                </c:pt>
                <c:pt idx="362">
                  <c:v>-394.04166666666623</c:v>
                </c:pt>
                <c:pt idx="363">
                  <c:v>-225.16666666666654</c:v>
                </c:pt>
                <c:pt idx="364">
                  <c:v>-75.055555555555955</c:v>
                </c:pt>
                <c:pt idx="365">
                  <c:v>18.763888888889156</c:v>
                </c:pt>
                <c:pt idx="366">
                  <c:v>93.819444444444443</c:v>
                </c:pt>
                <c:pt idx="367">
                  <c:v>243.93055555555571</c:v>
                </c:pt>
                <c:pt idx="368">
                  <c:v>431.56944444444457</c:v>
                </c:pt>
                <c:pt idx="369">
                  <c:v>412.80555555555543</c:v>
                </c:pt>
                <c:pt idx="370">
                  <c:v>187.63888888888889</c:v>
                </c:pt>
                <c:pt idx="371">
                  <c:v>-93.819444444444443</c:v>
                </c:pt>
                <c:pt idx="372">
                  <c:v>-600.44444444444423</c:v>
                </c:pt>
                <c:pt idx="373">
                  <c:v>-1144.5972222222224</c:v>
                </c:pt>
                <c:pt idx="374">
                  <c:v>-1294.7083333333335</c:v>
                </c:pt>
                <c:pt idx="375">
                  <c:v>-1088.3055555555552</c:v>
                </c:pt>
                <c:pt idx="376">
                  <c:v>-788.08333333333348</c:v>
                </c:pt>
                <c:pt idx="377">
                  <c:v>-562.91666666666663</c:v>
                </c:pt>
                <c:pt idx="378">
                  <c:v>-412.80555555555543</c:v>
                </c:pt>
                <c:pt idx="379">
                  <c:v>-318.98611111111114</c:v>
                </c:pt>
                <c:pt idx="380">
                  <c:v>-356.51388888888897</c:v>
                </c:pt>
                <c:pt idx="381">
                  <c:v>-431.5694444444444</c:v>
                </c:pt>
                <c:pt idx="382">
                  <c:v>-450.33333333333326</c:v>
                </c:pt>
                <c:pt idx="383">
                  <c:v>-487.8611111111112</c:v>
                </c:pt>
                <c:pt idx="384">
                  <c:v>-525.38888888888891</c:v>
                </c:pt>
                <c:pt idx="385">
                  <c:v>-431.5694444444444</c:v>
                </c:pt>
                <c:pt idx="386">
                  <c:v>-168.875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93.819444444444443</c:v>
                </c:pt>
                <c:pt idx="392">
                  <c:v>394.04166666666669</c:v>
                </c:pt>
                <c:pt idx="393">
                  <c:v>806.84722222222217</c:v>
                </c:pt>
                <c:pt idx="394">
                  <c:v>1163.3611111111113</c:v>
                </c:pt>
                <c:pt idx="395">
                  <c:v>1407.2916666666667</c:v>
                </c:pt>
                <c:pt idx="396">
                  <c:v>1557.4027777777781</c:v>
                </c:pt>
                <c:pt idx="397">
                  <c:v>1613.6944444444441</c:v>
                </c:pt>
                <c:pt idx="398">
                  <c:v>1426.055555555555</c:v>
                </c:pt>
                <c:pt idx="399">
                  <c:v>881.90277777777828</c:v>
                </c:pt>
                <c:pt idx="400">
                  <c:v>262.6944444444448</c:v>
                </c:pt>
                <c:pt idx="401">
                  <c:v>-131.34722222222274</c:v>
                </c:pt>
                <c:pt idx="402">
                  <c:v>-431.56944444444457</c:v>
                </c:pt>
                <c:pt idx="403">
                  <c:v>-619.2083333333328</c:v>
                </c:pt>
                <c:pt idx="404">
                  <c:v>-581.68055555555577</c:v>
                </c:pt>
                <c:pt idx="405">
                  <c:v>-544.15277777777817</c:v>
                </c:pt>
                <c:pt idx="406">
                  <c:v>-600.44444444444423</c:v>
                </c:pt>
                <c:pt idx="407">
                  <c:v>-637.97222222222194</c:v>
                </c:pt>
                <c:pt idx="408">
                  <c:v>-525.38888888888903</c:v>
                </c:pt>
                <c:pt idx="409">
                  <c:v>-262.69444444444451</c:v>
                </c:pt>
                <c:pt idx="410">
                  <c:v>-37.527777777777644</c:v>
                </c:pt>
                <c:pt idx="411">
                  <c:v>56.291666666666465</c:v>
                </c:pt>
                <c:pt idx="412">
                  <c:v>93.819444444444443</c:v>
                </c:pt>
                <c:pt idx="413">
                  <c:v>131.3472222222224</c:v>
                </c:pt>
                <c:pt idx="414">
                  <c:v>262.69444444444451</c:v>
                </c:pt>
                <c:pt idx="415">
                  <c:v>469.09722222222189</c:v>
                </c:pt>
                <c:pt idx="416">
                  <c:v>525.38888888888869</c:v>
                </c:pt>
                <c:pt idx="417">
                  <c:v>318.98611111111165</c:v>
                </c:pt>
                <c:pt idx="418">
                  <c:v>18.763888888889156</c:v>
                </c:pt>
                <c:pt idx="419">
                  <c:v>-281.45833333333331</c:v>
                </c:pt>
                <c:pt idx="420">
                  <c:v>-412.80555555555543</c:v>
                </c:pt>
                <c:pt idx="421">
                  <c:v>-262.6944444444448</c:v>
                </c:pt>
                <c:pt idx="422">
                  <c:v>-37.527777777778311</c:v>
                </c:pt>
                <c:pt idx="423">
                  <c:v>187.63888888888889</c:v>
                </c:pt>
                <c:pt idx="424">
                  <c:v>506.62500000000051</c:v>
                </c:pt>
                <c:pt idx="425">
                  <c:v>1013.2500000000003</c:v>
                </c:pt>
                <c:pt idx="426">
                  <c:v>1557.4027777777774</c:v>
                </c:pt>
                <c:pt idx="427">
                  <c:v>1688.75</c:v>
                </c:pt>
                <c:pt idx="428">
                  <c:v>1125.8333333333333</c:v>
                </c:pt>
                <c:pt idx="429">
                  <c:v>356.51388888888857</c:v>
                </c:pt>
                <c:pt idx="430">
                  <c:v>-112.58333333333358</c:v>
                </c:pt>
                <c:pt idx="431">
                  <c:v>-300.22222222222246</c:v>
                </c:pt>
                <c:pt idx="432">
                  <c:v>-281.45833333333269</c:v>
                </c:pt>
                <c:pt idx="433">
                  <c:v>-150.11111111111057</c:v>
                </c:pt>
                <c:pt idx="434">
                  <c:v>-131.34722222222209</c:v>
                </c:pt>
                <c:pt idx="435">
                  <c:v>-356.51388888888926</c:v>
                </c:pt>
                <c:pt idx="436">
                  <c:v>-731.79166666666708</c:v>
                </c:pt>
                <c:pt idx="437">
                  <c:v>-1163.3611111111109</c:v>
                </c:pt>
                <c:pt idx="438">
                  <c:v>-1594.9305555555557</c:v>
                </c:pt>
                <c:pt idx="439">
                  <c:v>-1895.1527777777776</c:v>
                </c:pt>
                <c:pt idx="440">
                  <c:v>-1970.2083333333333</c:v>
                </c:pt>
                <c:pt idx="441">
                  <c:v>-1707.5138888888891</c:v>
                </c:pt>
                <c:pt idx="442">
                  <c:v>-1200.8888888888889</c:v>
                </c:pt>
                <c:pt idx="443">
                  <c:v>-675.49999999999989</c:v>
                </c:pt>
                <c:pt idx="444">
                  <c:v>-243.93055555555554</c:v>
                </c:pt>
                <c:pt idx="445">
                  <c:v>-37.527777777777779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93.819444444444443</c:v>
                </c:pt>
                <c:pt idx="512">
                  <c:v>469.09722222222223</c:v>
                </c:pt>
                <c:pt idx="513">
                  <c:v>1144.5972222222219</c:v>
                </c:pt>
                <c:pt idx="514">
                  <c:v>1745.0416666666667</c:v>
                </c:pt>
                <c:pt idx="515">
                  <c:v>1913.9166666666667</c:v>
                </c:pt>
                <c:pt idx="516">
                  <c:v>1632.4583333333333</c:v>
                </c:pt>
                <c:pt idx="517">
                  <c:v>956.95833333333292</c:v>
                </c:pt>
                <c:pt idx="518">
                  <c:v>262.69444444444417</c:v>
                </c:pt>
                <c:pt idx="519">
                  <c:v>-112.58333333333293</c:v>
                </c:pt>
                <c:pt idx="520">
                  <c:v>-300.22222222222183</c:v>
                </c:pt>
                <c:pt idx="521">
                  <c:v>-394.04166666666691</c:v>
                </c:pt>
                <c:pt idx="522">
                  <c:v>-469.09722222222223</c:v>
                </c:pt>
                <c:pt idx="523">
                  <c:v>-694.26388888888869</c:v>
                </c:pt>
                <c:pt idx="524">
                  <c:v>-1107.0694444444443</c:v>
                </c:pt>
                <c:pt idx="525">
                  <c:v>-1482.3472222222224</c:v>
                </c:pt>
                <c:pt idx="526">
                  <c:v>-1482.3472222222224</c:v>
                </c:pt>
                <c:pt idx="527">
                  <c:v>-1050.7777777777776</c:v>
                </c:pt>
                <c:pt idx="528">
                  <c:v>-562.91666666666663</c:v>
                </c:pt>
                <c:pt idx="529">
                  <c:v>-375.27777777777777</c:v>
                </c:pt>
                <c:pt idx="530">
                  <c:v>-187.63888888888889</c:v>
                </c:pt>
                <c:pt idx="531">
                  <c:v>0</c:v>
                </c:pt>
                <c:pt idx="532">
                  <c:v>37.527777777777779</c:v>
                </c:pt>
                <c:pt idx="533">
                  <c:v>225.16666666666666</c:v>
                </c:pt>
                <c:pt idx="534">
                  <c:v>562.91666666666663</c:v>
                </c:pt>
                <c:pt idx="535">
                  <c:v>750.55555555555554</c:v>
                </c:pt>
                <c:pt idx="536">
                  <c:v>938.19444444444423</c:v>
                </c:pt>
                <c:pt idx="537">
                  <c:v>1463.5833333333333</c:v>
                </c:pt>
                <c:pt idx="538">
                  <c:v>1988.9722222222224</c:v>
                </c:pt>
                <c:pt idx="539">
                  <c:v>1895.1527777777781</c:v>
                </c:pt>
                <c:pt idx="540">
                  <c:v>1069.5416666666665</c:v>
                </c:pt>
                <c:pt idx="541">
                  <c:v>262.69444444444417</c:v>
                </c:pt>
                <c:pt idx="542">
                  <c:v>-37.527777777777644</c:v>
                </c:pt>
                <c:pt idx="543">
                  <c:v>-168.87499999999974</c:v>
                </c:pt>
                <c:pt idx="544">
                  <c:v>-375.27777777777777</c:v>
                </c:pt>
                <c:pt idx="545">
                  <c:v>-656.73611111111109</c:v>
                </c:pt>
                <c:pt idx="546">
                  <c:v>-713.02777777777794</c:v>
                </c:pt>
                <c:pt idx="547">
                  <c:v>-544.15277777777817</c:v>
                </c:pt>
                <c:pt idx="548">
                  <c:v>-412.80555555555543</c:v>
                </c:pt>
                <c:pt idx="549">
                  <c:v>-337.74999999999977</c:v>
                </c:pt>
                <c:pt idx="550">
                  <c:v>-300.22222222222246</c:v>
                </c:pt>
                <c:pt idx="551">
                  <c:v>-206.40277777777771</c:v>
                </c:pt>
                <c:pt idx="552">
                  <c:v>-187.63888888888889</c:v>
                </c:pt>
                <c:pt idx="553">
                  <c:v>-187.63888888888889</c:v>
                </c:pt>
                <c:pt idx="554">
                  <c:v>-112.58333333333327</c:v>
                </c:pt>
                <c:pt idx="555">
                  <c:v>-37.527777777777978</c:v>
                </c:pt>
                <c:pt idx="556">
                  <c:v>37.527777777777978</c:v>
                </c:pt>
                <c:pt idx="557">
                  <c:v>131.3472222222224</c:v>
                </c:pt>
                <c:pt idx="558">
                  <c:v>225.16666666666654</c:v>
                </c:pt>
                <c:pt idx="559">
                  <c:v>506.62499999999983</c:v>
                </c:pt>
                <c:pt idx="560">
                  <c:v>469.09722222222223</c:v>
                </c:pt>
                <c:pt idx="561">
                  <c:v>93.819444444444443</c:v>
                </c:pt>
                <c:pt idx="562">
                  <c:v>0</c:v>
                </c:pt>
                <c:pt idx="563">
                  <c:v>-300.22222222222211</c:v>
                </c:pt>
                <c:pt idx="564">
                  <c:v>-1294.7083333333335</c:v>
                </c:pt>
                <c:pt idx="565">
                  <c:v>-1988.9722222222224</c:v>
                </c:pt>
                <c:pt idx="566">
                  <c:v>-1895.1527777777776</c:v>
                </c:pt>
                <c:pt idx="567">
                  <c:v>-900.66666666666663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7D-3F4A-91B2-D596C6B51994}"/>
            </c:ext>
          </c:extLst>
        </c:ser>
        <c:ser>
          <c:idx val="1"/>
          <c:order val="1"/>
          <c:tx>
            <c:strRef>
              <c:f>WLTC_class_3!$J$15</c:f>
              <c:strCache>
                <c:ptCount val="1"/>
                <c:pt idx="0">
                  <c:v>Roll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WLTC_class_3!$J$16:$J$605</c:f>
              <c:numCache>
                <c:formatCode>0.00</c:formatCode>
                <c:ptCount val="590"/>
                <c:pt idx="0">
                  <c:v>185.54634000000001</c:v>
                </c:pt>
                <c:pt idx="1">
                  <c:v>185.54634000000001</c:v>
                </c:pt>
                <c:pt idx="2">
                  <c:v>185.54634000000001</c:v>
                </c:pt>
                <c:pt idx="3">
                  <c:v>185.54634000000001</c:v>
                </c:pt>
                <c:pt idx="4">
                  <c:v>185.54634000000001</c:v>
                </c:pt>
                <c:pt idx="5">
                  <c:v>185.54634000000001</c:v>
                </c:pt>
                <c:pt idx="6">
                  <c:v>185.54634000000001</c:v>
                </c:pt>
                <c:pt idx="7">
                  <c:v>185.54634000000001</c:v>
                </c:pt>
                <c:pt idx="8">
                  <c:v>185.54634000000001</c:v>
                </c:pt>
                <c:pt idx="9">
                  <c:v>185.54634000000001</c:v>
                </c:pt>
                <c:pt idx="10">
                  <c:v>185.54634000000001</c:v>
                </c:pt>
                <c:pt idx="11">
                  <c:v>185.54634000000001</c:v>
                </c:pt>
                <c:pt idx="12">
                  <c:v>185.54634000000001</c:v>
                </c:pt>
                <c:pt idx="13">
                  <c:v>185.54634000000001</c:v>
                </c:pt>
                <c:pt idx="14">
                  <c:v>185.54634000000001</c:v>
                </c:pt>
                <c:pt idx="15">
                  <c:v>185.54634000000001</c:v>
                </c:pt>
                <c:pt idx="16">
                  <c:v>185.54634000000001</c:v>
                </c:pt>
                <c:pt idx="17">
                  <c:v>185.54634000000001</c:v>
                </c:pt>
                <c:pt idx="18">
                  <c:v>185.54634000000001</c:v>
                </c:pt>
                <c:pt idx="19">
                  <c:v>185.54634000000001</c:v>
                </c:pt>
                <c:pt idx="20">
                  <c:v>185.54634000000001</c:v>
                </c:pt>
                <c:pt idx="21">
                  <c:v>185.54634000000001</c:v>
                </c:pt>
                <c:pt idx="22">
                  <c:v>185.54634000000001</c:v>
                </c:pt>
                <c:pt idx="23">
                  <c:v>185.54634000000001</c:v>
                </c:pt>
                <c:pt idx="24">
                  <c:v>185.54634000000001</c:v>
                </c:pt>
                <c:pt idx="25">
                  <c:v>185.54634000000001</c:v>
                </c:pt>
                <c:pt idx="26">
                  <c:v>185.54634000000001</c:v>
                </c:pt>
                <c:pt idx="27">
                  <c:v>185.54634000000001</c:v>
                </c:pt>
                <c:pt idx="28">
                  <c:v>185.54634000000001</c:v>
                </c:pt>
                <c:pt idx="29">
                  <c:v>185.54634000000001</c:v>
                </c:pt>
                <c:pt idx="30">
                  <c:v>185.54634000000001</c:v>
                </c:pt>
                <c:pt idx="31">
                  <c:v>185.54634000000001</c:v>
                </c:pt>
                <c:pt idx="32">
                  <c:v>185.54634000000001</c:v>
                </c:pt>
                <c:pt idx="33">
                  <c:v>185.54634000000001</c:v>
                </c:pt>
                <c:pt idx="34">
                  <c:v>185.54634000000001</c:v>
                </c:pt>
                <c:pt idx="35">
                  <c:v>185.54634000000001</c:v>
                </c:pt>
                <c:pt idx="36">
                  <c:v>185.54634000000001</c:v>
                </c:pt>
                <c:pt idx="37">
                  <c:v>185.54634000000001</c:v>
                </c:pt>
                <c:pt idx="38">
                  <c:v>185.54634000000001</c:v>
                </c:pt>
                <c:pt idx="39">
                  <c:v>185.54634000000001</c:v>
                </c:pt>
                <c:pt idx="40">
                  <c:v>185.54634000000001</c:v>
                </c:pt>
                <c:pt idx="41">
                  <c:v>185.54634000000001</c:v>
                </c:pt>
                <c:pt idx="42">
                  <c:v>185.54634000000001</c:v>
                </c:pt>
                <c:pt idx="43">
                  <c:v>185.54634000000001</c:v>
                </c:pt>
                <c:pt idx="44">
                  <c:v>185.54634000000001</c:v>
                </c:pt>
                <c:pt idx="45">
                  <c:v>185.54634000000001</c:v>
                </c:pt>
                <c:pt idx="46">
                  <c:v>185.54634000000001</c:v>
                </c:pt>
                <c:pt idx="47">
                  <c:v>185.54634000000001</c:v>
                </c:pt>
                <c:pt idx="48">
                  <c:v>185.54634000000001</c:v>
                </c:pt>
                <c:pt idx="49">
                  <c:v>185.54634000000001</c:v>
                </c:pt>
                <c:pt idx="50">
                  <c:v>185.54634000000001</c:v>
                </c:pt>
                <c:pt idx="51">
                  <c:v>185.54634000000001</c:v>
                </c:pt>
                <c:pt idx="52">
                  <c:v>185.54634000000001</c:v>
                </c:pt>
                <c:pt idx="53">
                  <c:v>185.54634000000001</c:v>
                </c:pt>
                <c:pt idx="54">
                  <c:v>185.54634000000001</c:v>
                </c:pt>
                <c:pt idx="55">
                  <c:v>185.54634000000001</c:v>
                </c:pt>
                <c:pt idx="56">
                  <c:v>185.54634000000001</c:v>
                </c:pt>
                <c:pt idx="57">
                  <c:v>185.54634000000001</c:v>
                </c:pt>
                <c:pt idx="58">
                  <c:v>185.54634000000001</c:v>
                </c:pt>
                <c:pt idx="59">
                  <c:v>185.54634000000001</c:v>
                </c:pt>
                <c:pt idx="60">
                  <c:v>185.54634000000001</c:v>
                </c:pt>
                <c:pt idx="61">
                  <c:v>185.54634000000001</c:v>
                </c:pt>
                <c:pt idx="62">
                  <c:v>185.54634000000001</c:v>
                </c:pt>
                <c:pt idx="63">
                  <c:v>185.54634000000001</c:v>
                </c:pt>
                <c:pt idx="64">
                  <c:v>185.54634000000001</c:v>
                </c:pt>
                <c:pt idx="65">
                  <c:v>185.54634000000001</c:v>
                </c:pt>
                <c:pt idx="66">
                  <c:v>185.54634000000001</c:v>
                </c:pt>
                <c:pt idx="67">
                  <c:v>185.54634000000001</c:v>
                </c:pt>
                <c:pt idx="68">
                  <c:v>185.54634000000001</c:v>
                </c:pt>
                <c:pt idx="69">
                  <c:v>185.54634000000001</c:v>
                </c:pt>
                <c:pt idx="70">
                  <c:v>185.54634000000001</c:v>
                </c:pt>
                <c:pt idx="71">
                  <c:v>185.54634000000001</c:v>
                </c:pt>
                <c:pt idx="72">
                  <c:v>185.54634000000001</c:v>
                </c:pt>
                <c:pt idx="73">
                  <c:v>185.54634000000001</c:v>
                </c:pt>
                <c:pt idx="74">
                  <c:v>185.54634000000001</c:v>
                </c:pt>
                <c:pt idx="75">
                  <c:v>185.54634000000001</c:v>
                </c:pt>
                <c:pt idx="76">
                  <c:v>185.54634000000001</c:v>
                </c:pt>
                <c:pt idx="77">
                  <c:v>185.54634000000001</c:v>
                </c:pt>
                <c:pt idx="78">
                  <c:v>185.54634000000001</c:v>
                </c:pt>
                <c:pt idx="79">
                  <c:v>185.54634000000001</c:v>
                </c:pt>
                <c:pt idx="80">
                  <c:v>185.54634000000001</c:v>
                </c:pt>
                <c:pt idx="81">
                  <c:v>185.54634000000001</c:v>
                </c:pt>
                <c:pt idx="82">
                  <c:v>185.54634000000001</c:v>
                </c:pt>
                <c:pt idx="83">
                  <c:v>185.54634000000001</c:v>
                </c:pt>
                <c:pt idx="84">
                  <c:v>185.54634000000001</c:v>
                </c:pt>
                <c:pt idx="85">
                  <c:v>185.54634000000001</c:v>
                </c:pt>
                <c:pt idx="86">
                  <c:v>185.54634000000001</c:v>
                </c:pt>
                <c:pt idx="87">
                  <c:v>185.54634000000001</c:v>
                </c:pt>
                <c:pt idx="88">
                  <c:v>185.54634000000001</c:v>
                </c:pt>
                <c:pt idx="89">
                  <c:v>185.54634000000001</c:v>
                </c:pt>
                <c:pt idx="90">
                  <c:v>185.54634000000001</c:v>
                </c:pt>
                <c:pt idx="91">
                  <c:v>185.54634000000001</c:v>
                </c:pt>
                <c:pt idx="92">
                  <c:v>185.54634000000001</c:v>
                </c:pt>
                <c:pt idx="93">
                  <c:v>185.54634000000001</c:v>
                </c:pt>
                <c:pt idx="94">
                  <c:v>185.54634000000001</c:v>
                </c:pt>
                <c:pt idx="95">
                  <c:v>185.54634000000001</c:v>
                </c:pt>
                <c:pt idx="96">
                  <c:v>185.54634000000001</c:v>
                </c:pt>
                <c:pt idx="97">
                  <c:v>185.54634000000001</c:v>
                </c:pt>
                <c:pt idx="98">
                  <c:v>185.54634000000001</c:v>
                </c:pt>
                <c:pt idx="99">
                  <c:v>185.54634000000001</c:v>
                </c:pt>
                <c:pt idx="100">
                  <c:v>185.54634000000001</c:v>
                </c:pt>
                <c:pt idx="101">
                  <c:v>185.54634000000001</c:v>
                </c:pt>
                <c:pt idx="102">
                  <c:v>185.54634000000001</c:v>
                </c:pt>
                <c:pt idx="103">
                  <c:v>185.54634000000001</c:v>
                </c:pt>
                <c:pt idx="104">
                  <c:v>185.54634000000001</c:v>
                </c:pt>
                <c:pt idx="105">
                  <c:v>185.54634000000001</c:v>
                </c:pt>
                <c:pt idx="106">
                  <c:v>185.54634000000001</c:v>
                </c:pt>
                <c:pt idx="107">
                  <c:v>185.54634000000001</c:v>
                </c:pt>
                <c:pt idx="108">
                  <c:v>185.54634000000001</c:v>
                </c:pt>
                <c:pt idx="109">
                  <c:v>185.54634000000001</c:v>
                </c:pt>
                <c:pt idx="110">
                  <c:v>185.54634000000001</c:v>
                </c:pt>
                <c:pt idx="111">
                  <c:v>185.54634000000001</c:v>
                </c:pt>
                <c:pt idx="112">
                  <c:v>185.54634000000001</c:v>
                </c:pt>
                <c:pt idx="113">
                  <c:v>185.54634000000001</c:v>
                </c:pt>
                <c:pt idx="114">
                  <c:v>185.54634000000001</c:v>
                </c:pt>
                <c:pt idx="115">
                  <c:v>185.54634000000001</c:v>
                </c:pt>
                <c:pt idx="116">
                  <c:v>185.54634000000001</c:v>
                </c:pt>
                <c:pt idx="117">
                  <c:v>185.54634000000001</c:v>
                </c:pt>
                <c:pt idx="118">
                  <c:v>185.54634000000001</c:v>
                </c:pt>
                <c:pt idx="119">
                  <c:v>185.54634000000001</c:v>
                </c:pt>
                <c:pt idx="120">
                  <c:v>185.54634000000001</c:v>
                </c:pt>
                <c:pt idx="121">
                  <c:v>185.54634000000001</c:v>
                </c:pt>
                <c:pt idx="122">
                  <c:v>185.54634000000001</c:v>
                </c:pt>
                <c:pt idx="123">
                  <c:v>185.54634000000001</c:v>
                </c:pt>
                <c:pt idx="124">
                  <c:v>185.54634000000001</c:v>
                </c:pt>
                <c:pt idx="125">
                  <c:v>185.54634000000001</c:v>
                </c:pt>
                <c:pt idx="126">
                  <c:v>185.54634000000001</c:v>
                </c:pt>
                <c:pt idx="127">
                  <c:v>185.54634000000001</c:v>
                </c:pt>
                <c:pt idx="128">
                  <c:v>185.54634000000001</c:v>
                </c:pt>
                <c:pt idx="129">
                  <c:v>185.54634000000001</c:v>
                </c:pt>
                <c:pt idx="130">
                  <c:v>185.54634000000001</c:v>
                </c:pt>
                <c:pt idx="131">
                  <c:v>185.54634000000001</c:v>
                </c:pt>
                <c:pt idx="132">
                  <c:v>185.54634000000001</c:v>
                </c:pt>
                <c:pt idx="133">
                  <c:v>185.54634000000001</c:v>
                </c:pt>
                <c:pt idx="134">
                  <c:v>185.54634000000001</c:v>
                </c:pt>
                <c:pt idx="135">
                  <c:v>185.54634000000001</c:v>
                </c:pt>
                <c:pt idx="136">
                  <c:v>185.54634000000001</c:v>
                </c:pt>
                <c:pt idx="137">
                  <c:v>185.54634000000001</c:v>
                </c:pt>
                <c:pt idx="138">
                  <c:v>185.54634000000001</c:v>
                </c:pt>
                <c:pt idx="139">
                  <c:v>185.54634000000001</c:v>
                </c:pt>
                <c:pt idx="140">
                  <c:v>185.54634000000001</c:v>
                </c:pt>
                <c:pt idx="141">
                  <c:v>185.54634000000001</c:v>
                </c:pt>
                <c:pt idx="142">
                  <c:v>185.54634000000001</c:v>
                </c:pt>
                <c:pt idx="143">
                  <c:v>185.54634000000001</c:v>
                </c:pt>
                <c:pt idx="144">
                  <c:v>185.54634000000001</c:v>
                </c:pt>
                <c:pt idx="145">
                  <c:v>185.54634000000001</c:v>
                </c:pt>
                <c:pt idx="146">
                  <c:v>185.54634000000001</c:v>
                </c:pt>
                <c:pt idx="147">
                  <c:v>185.54634000000001</c:v>
                </c:pt>
                <c:pt idx="148">
                  <c:v>185.54634000000001</c:v>
                </c:pt>
                <c:pt idx="149">
                  <c:v>185.54634000000001</c:v>
                </c:pt>
                <c:pt idx="150">
                  <c:v>185.54634000000001</c:v>
                </c:pt>
                <c:pt idx="151">
                  <c:v>185.54634000000001</c:v>
                </c:pt>
                <c:pt idx="152">
                  <c:v>185.54634000000001</c:v>
                </c:pt>
                <c:pt idx="153">
                  <c:v>185.54634000000001</c:v>
                </c:pt>
                <c:pt idx="154">
                  <c:v>185.54634000000001</c:v>
                </c:pt>
                <c:pt idx="155">
                  <c:v>185.54634000000001</c:v>
                </c:pt>
                <c:pt idx="156">
                  <c:v>185.54634000000001</c:v>
                </c:pt>
                <c:pt idx="157">
                  <c:v>185.54634000000001</c:v>
                </c:pt>
                <c:pt idx="158">
                  <c:v>185.54634000000001</c:v>
                </c:pt>
                <c:pt idx="159">
                  <c:v>185.54634000000001</c:v>
                </c:pt>
                <c:pt idx="160">
                  <c:v>185.54634000000001</c:v>
                </c:pt>
                <c:pt idx="161">
                  <c:v>185.54634000000001</c:v>
                </c:pt>
                <c:pt idx="162">
                  <c:v>185.54634000000001</c:v>
                </c:pt>
                <c:pt idx="163">
                  <c:v>185.54634000000001</c:v>
                </c:pt>
                <c:pt idx="164">
                  <c:v>185.54634000000001</c:v>
                </c:pt>
                <c:pt idx="165">
                  <c:v>185.54634000000001</c:v>
                </c:pt>
                <c:pt idx="166">
                  <c:v>185.54634000000001</c:v>
                </c:pt>
                <c:pt idx="167">
                  <c:v>185.54634000000001</c:v>
                </c:pt>
                <c:pt idx="168">
                  <c:v>185.54634000000001</c:v>
                </c:pt>
                <c:pt idx="169">
                  <c:v>185.54634000000001</c:v>
                </c:pt>
                <c:pt idx="170">
                  <c:v>185.54634000000001</c:v>
                </c:pt>
                <c:pt idx="171">
                  <c:v>185.54634000000001</c:v>
                </c:pt>
                <c:pt idx="172">
                  <c:v>185.54634000000001</c:v>
                </c:pt>
                <c:pt idx="173">
                  <c:v>185.54634000000001</c:v>
                </c:pt>
                <c:pt idx="174">
                  <c:v>185.54634000000001</c:v>
                </c:pt>
                <c:pt idx="175">
                  <c:v>185.54634000000001</c:v>
                </c:pt>
                <c:pt idx="176">
                  <c:v>185.54634000000001</c:v>
                </c:pt>
                <c:pt idx="177">
                  <c:v>185.54634000000001</c:v>
                </c:pt>
                <c:pt idx="178">
                  <c:v>185.54634000000001</c:v>
                </c:pt>
                <c:pt idx="179">
                  <c:v>185.54634000000001</c:v>
                </c:pt>
                <c:pt idx="180">
                  <c:v>185.54634000000001</c:v>
                </c:pt>
                <c:pt idx="181">
                  <c:v>185.54634000000001</c:v>
                </c:pt>
                <c:pt idx="182">
                  <c:v>185.54634000000001</c:v>
                </c:pt>
                <c:pt idx="183">
                  <c:v>185.54634000000001</c:v>
                </c:pt>
                <c:pt idx="184">
                  <c:v>185.54634000000001</c:v>
                </c:pt>
                <c:pt idx="185">
                  <c:v>185.54634000000001</c:v>
                </c:pt>
                <c:pt idx="186">
                  <c:v>185.54634000000001</c:v>
                </c:pt>
                <c:pt idx="187">
                  <c:v>185.54634000000001</c:v>
                </c:pt>
                <c:pt idx="188">
                  <c:v>185.54634000000001</c:v>
                </c:pt>
                <c:pt idx="189">
                  <c:v>185.54634000000001</c:v>
                </c:pt>
                <c:pt idx="190">
                  <c:v>185.54634000000001</c:v>
                </c:pt>
                <c:pt idx="191">
                  <c:v>185.54634000000001</c:v>
                </c:pt>
                <c:pt idx="192">
                  <c:v>185.54634000000001</c:v>
                </c:pt>
                <c:pt idx="193">
                  <c:v>185.54634000000001</c:v>
                </c:pt>
                <c:pt idx="194">
                  <c:v>185.54634000000001</c:v>
                </c:pt>
                <c:pt idx="195">
                  <c:v>185.54634000000001</c:v>
                </c:pt>
                <c:pt idx="196">
                  <c:v>185.54634000000001</c:v>
                </c:pt>
                <c:pt idx="197">
                  <c:v>185.54634000000001</c:v>
                </c:pt>
                <c:pt idx="198">
                  <c:v>185.54634000000001</c:v>
                </c:pt>
                <c:pt idx="199">
                  <c:v>185.54634000000001</c:v>
                </c:pt>
                <c:pt idx="200">
                  <c:v>185.54634000000001</c:v>
                </c:pt>
                <c:pt idx="201">
                  <c:v>185.54634000000001</c:v>
                </c:pt>
                <c:pt idx="202">
                  <c:v>185.54634000000001</c:v>
                </c:pt>
                <c:pt idx="203">
                  <c:v>185.54634000000001</c:v>
                </c:pt>
                <c:pt idx="204">
                  <c:v>185.54634000000001</c:v>
                </c:pt>
                <c:pt idx="205">
                  <c:v>185.54634000000001</c:v>
                </c:pt>
                <c:pt idx="206">
                  <c:v>185.54634000000001</c:v>
                </c:pt>
                <c:pt idx="207">
                  <c:v>185.54634000000001</c:v>
                </c:pt>
                <c:pt idx="208">
                  <c:v>185.54634000000001</c:v>
                </c:pt>
                <c:pt idx="209">
                  <c:v>185.54634000000001</c:v>
                </c:pt>
                <c:pt idx="210">
                  <c:v>185.54634000000001</c:v>
                </c:pt>
                <c:pt idx="211">
                  <c:v>185.54634000000001</c:v>
                </c:pt>
                <c:pt idx="212">
                  <c:v>185.54634000000001</c:v>
                </c:pt>
                <c:pt idx="213">
                  <c:v>185.54634000000001</c:v>
                </c:pt>
                <c:pt idx="214">
                  <c:v>185.54634000000001</c:v>
                </c:pt>
                <c:pt idx="215">
                  <c:v>185.54634000000001</c:v>
                </c:pt>
                <c:pt idx="216">
                  <c:v>185.54634000000001</c:v>
                </c:pt>
                <c:pt idx="217">
                  <c:v>185.54634000000001</c:v>
                </c:pt>
                <c:pt idx="218">
                  <c:v>185.54634000000001</c:v>
                </c:pt>
                <c:pt idx="219">
                  <c:v>185.54634000000001</c:v>
                </c:pt>
                <c:pt idx="220">
                  <c:v>185.54634000000001</c:v>
                </c:pt>
                <c:pt idx="221">
                  <c:v>185.54634000000001</c:v>
                </c:pt>
                <c:pt idx="222">
                  <c:v>185.54634000000001</c:v>
                </c:pt>
                <c:pt idx="223">
                  <c:v>185.54634000000001</c:v>
                </c:pt>
                <c:pt idx="224">
                  <c:v>185.54634000000001</c:v>
                </c:pt>
                <c:pt idx="225">
                  <c:v>185.54634000000001</c:v>
                </c:pt>
                <c:pt idx="226">
                  <c:v>185.54634000000001</c:v>
                </c:pt>
                <c:pt idx="227">
                  <c:v>185.54634000000001</c:v>
                </c:pt>
                <c:pt idx="228">
                  <c:v>185.54634000000001</c:v>
                </c:pt>
                <c:pt idx="229">
                  <c:v>185.54634000000001</c:v>
                </c:pt>
                <c:pt idx="230">
                  <c:v>185.54634000000001</c:v>
                </c:pt>
                <c:pt idx="231">
                  <c:v>185.54634000000001</c:v>
                </c:pt>
                <c:pt idx="232">
                  <c:v>185.54634000000001</c:v>
                </c:pt>
                <c:pt idx="233">
                  <c:v>185.54634000000001</c:v>
                </c:pt>
                <c:pt idx="234">
                  <c:v>185.54634000000001</c:v>
                </c:pt>
                <c:pt idx="235">
                  <c:v>185.54634000000001</c:v>
                </c:pt>
                <c:pt idx="236">
                  <c:v>185.54634000000001</c:v>
                </c:pt>
                <c:pt idx="237">
                  <c:v>185.54634000000001</c:v>
                </c:pt>
                <c:pt idx="238">
                  <c:v>185.54634000000001</c:v>
                </c:pt>
                <c:pt idx="239">
                  <c:v>185.54634000000001</c:v>
                </c:pt>
                <c:pt idx="240">
                  <c:v>185.54634000000001</c:v>
                </c:pt>
                <c:pt idx="241">
                  <c:v>185.54634000000001</c:v>
                </c:pt>
                <c:pt idx="242">
                  <c:v>185.54634000000001</c:v>
                </c:pt>
                <c:pt idx="243">
                  <c:v>185.54634000000001</c:v>
                </c:pt>
                <c:pt idx="244">
                  <c:v>185.54634000000001</c:v>
                </c:pt>
                <c:pt idx="245">
                  <c:v>185.54634000000001</c:v>
                </c:pt>
                <c:pt idx="246">
                  <c:v>185.54634000000001</c:v>
                </c:pt>
                <c:pt idx="247">
                  <c:v>185.54634000000001</c:v>
                </c:pt>
                <c:pt idx="248">
                  <c:v>185.54634000000001</c:v>
                </c:pt>
                <c:pt idx="249">
                  <c:v>185.54634000000001</c:v>
                </c:pt>
                <c:pt idx="250">
                  <c:v>185.54634000000001</c:v>
                </c:pt>
                <c:pt idx="251">
                  <c:v>185.54634000000001</c:v>
                </c:pt>
                <c:pt idx="252">
                  <c:v>185.54634000000001</c:v>
                </c:pt>
                <c:pt idx="253">
                  <c:v>185.54634000000001</c:v>
                </c:pt>
                <c:pt idx="254">
                  <c:v>185.54634000000001</c:v>
                </c:pt>
                <c:pt idx="255">
                  <c:v>185.54634000000001</c:v>
                </c:pt>
                <c:pt idx="256">
                  <c:v>185.54634000000001</c:v>
                </c:pt>
                <c:pt idx="257">
                  <c:v>185.54634000000001</c:v>
                </c:pt>
                <c:pt idx="258">
                  <c:v>185.54634000000001</c:v>
                </c:pt>
                <c:pt idx="259">
                  <c:v>185.54634000000001</c:v>
                </c:pt>
                <c:pt idx="260">
                  <c:v>185.54634000000001</c:v>
                </c:pt>
                <c:pt idx="261">
                  <c:v>185.54634000000001</c:v>
                </c:pt>
                <c:pt idx="262">
                  <c:v>185.54634000000001</c:v>
                </c:pt>
                <c:pt idx="263">
                  <c:v>185.54634000000001</c:v>
                </c:pt>
                <c:pt idx="264">
                  <c:v>185.54634000000001</c:v>
                </c:pt>
                <c:pt idx="265">
                  <c:v>185.54634000000001</c:v>
                </c:pt>
                <c:pt idx="266">
                  <c:v>185.54634000000001</c:v>
                </c:pt>
                <c:pt idx="267">
                  <c:v>185.54634000000001</c:v>
                </c:pt>
                <c:pt idx="268">
                  <c:v>185.54634000000001</c:v>
                </c:pt>
                <c:pt idx="269">
                  <c:v>185.54634000000001</c:v>
                </c:pt>
                <c:pt idx="270">
                  <c:v>185.54634000000001</c:v>
                </c:pt>
                <c:pt idx="271">
                  <c:v>185.54634000000001</c:v>
                </c:pt>
                <c:pt idx="272">
                  <c:v>185.54634000000001</c:v>
                </c:pt>
                <c:pt idx="273">
                  <c:v>185.54634000000001</c:v>
                </c:pt>
                <c:pt idx="274">
                  <c:v>185.54634000000001</c:v>
                </c:pt>
                <c:pt idx="275">
                  <c:v>185.54634000000001</c:v>
                </c:pt>
                <c:pt idx="276">
                  <c:v>185.54634000000001</c:v>
                </c:pt>
                <c:pt idx="277">
                  <c:v>185.54634000000001</c:v>
                </c:pt>
                <c:pt idx="278">
                  <c:v>185.54634000000001</c:v>
                </c:pt>
                <c:pt idx="279">
                  <c:v>185.54634000000001</c:v>
                </c:pt>
                <c:pt idx="280">
                  <c:v>185.54634000000001</c:v>
                </c:pt>
                <c:pt idx="281">
                  <c:v>185.54634000000001</c:v>
                </c:pt>
                <c:pt idx="282">
                  <c:v>185.54634000000001</c:v>
                </c:pt>
                <c:pt idx="283">
                  <c:v>185.54634000000001</c:v>
                </c:pt>
                <c:pt idx="284">
                  <c:v>185.54634000000001</c:v>
                </c:pt>
                <c:pt idx="285">
                  <c:v>185.54634000000001</c:v>
                </c:pt>
                <c:pt idx="286">
                  <c:v>185.54634000000001</c:v>
                </c:pt>
                <c:pt idx="287">
                  <c:v>185.54634000000001</c:v>
                </c:pt>
                <c:pt idx="288">
                  <c:v>185.54634000000001</c:v>
                </c:pt>
                <c:pt idx="289">
                  <c:v>185.54634000000001</c:v>
                </c:pt>
                <c:pt idx="290">
                  <c:v>185.54634000000001</c:v>
                </c:pt>
                <c:pt idx="291">
                  <c:v>185.54634000000001</c:v>
                </c:pt>
                <c:pt idx="292">
                  <c:v>185.54634000000001</c:v>
                </c:pt>
                <c:pt idx="293">
                  <c:v>185.54634000000001</c:v>
                </c:pt>
                <c:pt idx="294">
                  <c:v>185.54634000000001</c:v>
                </c:pt>
                <c:pt idx="295">
                  <c:v>185.54634000000001</c:v>
                </c:pt>
                <c:pt idx="296">
                  <c:v>185.54634000000001</c:v>
                </c:pt>
                <c:pt idx="297">
                  <c:v>185.54634000000001</c:v>
                </c:pt>
                <c:pt idx="298">
                  <c:v>185.54634000000001</c:v>
                </c:pt>
                <c:pt idx="299">
                  <c:v>185.54634000000001</c:v>
                </c:pt>
                <c:pt idx="300">
                  <c:v>185.54634000000001</c:v>
                </c:pt>
                <c:pt idx="301">
                  <c:v>185.54634000000001</c:v>
                </c:pt>
                <c:pt idx="302">
                  <c:v>185.54634000000001</c:v>
                </c:pt>
                <c:pt idx="303">
                  <c:v>185.54634000000001</c:v>
                </c:pt>
                <c:pt idx="304">
                  <c:v>185.54634000000001</c:v>
                </c:pt>
                <c:pt idx="305">
                  <c:v>185.54634000000001</c:v>
                </c:pt>
                <c:pt idx="306">
                  <c:v>185.54634000000001</c:v>
                </c:pt>
                <c:pt idx="307">
                  <c:v>185.54634000000001</c:v>
                </c:pt>
                <c:pt idx="308">
                  <c:v>185.54634000000001</c:v>
                </c:pt>
                <c:pt idx="309">
                  <c:v>185.54634000000001</c:v>
                </c:pt>
                <c:pt idx="310">
                  <c:v>185.54634000000001</c:v>
                </c:pt>
                <c:pt idx="311">
                  <c:v>185.54634000000001</c:v>
                </c:pt>
                <c:pt idx="312">
                  <c:v>185.54634000000001</c:v>
                </c:pt>
                <c:pt idx="313">
                  <c:v>185.54634000000001</c:v>
                </c:pt>
                <c:pt idx="314">
                  <c:v>185.54634000000001</c:v>
                </c:pt>
                <c:pt idx="315">
                  <c:v>185.54634000000001</c:v>
                </c:pt>
                <c:pt idx="316">
                  <c:v>185.54634000000001</c:v>
                </c:pt>
                <c:pt idx="317">
                  <c:v>185.54634000000001</c:v>
                </c:pt>
                <c:pt idx="318">
                  <c:v>185.54634000000001</c:v>
                </c:pt>
                <c:pt idx="319">
                  <c:v>185.54634000000001</c:v>
                </c:pt>
                <c:pt idx="320">
                  <c:v>185.54634000000001</c:v>
                </c:pt>
                <c:pt idx="321">
                  <c:v>185.54634000000001</c:v>
                </c:pt>
                <c:pt idx="322">
                  <c:v>185.54634000000001</c:v>
                </c:pt>
                <c:pt idx="323">
                  <c:v>185.54634000000001</c:v>
                </c:pt>
                <c:pt idx="324">
                  <c:v>185.54634000000001</c:v>
                </c:pt>
                <c:pt idx="325">
                  <c:v>185.54634000000001</c:v>
                </c:pt>
                <c:pt idx="326">
                  <c:v>185.54634000000001</c:v>
                </c:pt>
                <c:pt idx="327">
                  <c:v>185.54634000000001</c:v>
                </c:pt>
                <c:pt idx="328">
                  <c:v>185.54634000000001</c:v>
                </c:pt>
                <c:pt idx="329">
                  <c:v>185.54634000000001</c:v>
                </c:pt>
                <c:pt idx="330">
                  <c:v>185.54634000000001</c:v>
                </c:pt>
                <c:pt idx="331">
                  <c:v>185.54634000000001</c:v>
                </c:pt>
                <c:pt idx="332">
                  <c:v>185.54634000000001</c:v>
                </c:pt>
                <c:pt idx="333">
                  <c:v>185.54634000000001</c:v>
                </c:pt>
                <c:pt idx="334">
                  <c:v>185.54634000000001</c:v>
                </c:pt>
                <c:pt idx="335">
                  <c:v>185.54634000000001</c:v>
                </c:pt>
                <c:pt idx="336">
                  <c:v>185.54634000000001</c:v>
                </c:pt>
                <c:pt idx="337">
                  <c:v>185.54634000000001</c:v>
                </c:pt>
                <c:pt idx="338">
                  <c:v>185.54634000000001</c:v>
                </c:pt>
                <c:pt idx="339">
                  <c:v>185.54634000000001</c:v>
                </c:pt>
                <c:pt idx="340">
                  <c:v>185.54634000000001</c:v>
                </c:pt>
                <c:pt idx="341">
                  <c:v>185.54634000000001</c:v>
                </c:pt>
                <c:pt idx="342">
                  <c:v>185.54634000000001</c:v>
                </c:pt>
                <c:pt idx="343">
                  <c:v>185.54634000000001</c:v>
                </c:pt>
                <c:pt idx="344">
                  <c:v>185.54634000000001</c:v>
                </c:pt>
                <c:pt idx="345">
                  <c:v>185.54634000000001</c:v>
                </c:pt>
                <c:pt idx="346">
                  <c:v>185.54634000000001</c:v>
                </c:pt>
                <c:pt idx="347">
                  <c:v>185.54634000000001</c:v>
                </c:pt>
                <c:pt idx="348">
                  <c:v>185.54634000000001</c:v>
                </c:pt>
                <c:pt idx="349">
                  <c:v>185.54634000000001</c:v>
                </c:pt>
                <c:pt idx="350">
                  <c:v>185.54634000000001</c:v>
                </c:pt>
                <c:pt idx="351">
                  <c:v>185.54634000000001</c:v>
                </c:pt>
                <c:pt idx="352">
                  <c:v>185.54634000000001</c:v>
                </c:pt>
                <c:pt idx="353">
                  <c:v>185.54634000000001</c:v>
                </c:pt>
                <c:pt idx="354">
                  <c:v>185.54634000000001</c:v>
                </c:pt>
                <c:pt idx="355">
                  <c:v>185.54634000000001</c:v>
                </c:pt>
                <c:pt idx="356">
                  <c:v>185.54634000000001</c:v>
                </c:pt>
                <c:pt idx="357">
                  <c:v>185.54634000000001</c:v>
                </c:pt>
                <c:pt idx="358">
                  <c:v>185.54634000000001</c:v>
                </c:pt>
                <c:pt idx="359">
                  <c:v>185.54634000000001</c:v>
                </c:pt>
                <c:pt idx="360">
                  <c:v>185.54634000000001</c:v>
                </c:pt>
                <c:pt idx="361">
                  <c:v>185.54634000000001</c:v>
                </c:pt>
                <c:pt idx="362">
                  <c:v>185.54634000000001</c:v>
                </c:pt>
                <c:pt idx="363">
                  <c:v>185.54634000000001</c:v>
                </c:pt>
                <c:pt idx="364">
                  <c:v>185.54634000000001</c:v>
                </c:pt>
                <c:pt idx="365">
                  <c:v>185.54634000000001</c:v>
                </c:pt>
                <c:pt idx="366">
                  <c:v>185.54634000000001</c:v>
                </c:pt>
                <c:pt idx="367">
                  <c:v>185.54634000000001</c:v>
                </c:pt>
                <c:pt idx="368">
                  <c:v>185.54634000000001</c:v>
                </c:pt>
                <c:pt idx="369">
                  <c:v>185.54634000000001</c:v>
                </c:pt>
                <c:pt idx="370">
                  <c:v>185.54634000000001</c:v>
                </c:pt>
                <c:pt idx="371">
                  <c:v>185.54634000000001</c:v>
                </c:pt>
                <c:pt idx="372">
                  <c:v>185.54634000000001</c:v>
                </c:pt>
                <c:pt idx="373">
                  <c:v>185.54634000000001</c:v>
                </c:pt>
                <c:pt idx="374">
                  <c:v>185.54634000000001</c:v>
                </c:pt>
                <c:pt idx="375">
                  <c:v>185.54634000000001</c:v>
                </c:pt>
                <c:pt idx="376">
                  <c:v>185.54634000000001</c:v>
                </c:pt>
                <c:pt idx="377">
                  <c:v>185.54634000000001</c:v>
                </c:pt>
                <c:pt idx="378">
                  <c:v>185.54634000000001</c:v>
                </c:pt>
                <c:pt idx="379">
                  <c:v>185.54634000000001</c:v>
                </c:pt>
                <c:pt idx="380">
                  <c:v>185.54634000000001</c:v>
                </c:pt>
                <c:pt idx="381">
                  <c:v>185.54634000000001</c:v>
                </c:pt>
                <c:pt idx="382">
                  <c:v>185.54634000000001</c:v>
                </c:pt>
                <c:pt idx="383">
                  <c:v>185.54634000000001</c:v>
                </c:pt>
                <c:pt idx="384">
                  <c:v>185.54634000000001</c:v>
                </c:pt>
                <c:pt idx="385">
                  <c:v>185.54634000000001</c:v>
                </c:pt>
                <c:pt idx="386">
                  <c:v>185.54634000000001</c:v>
                </c:pt>
                <c:pt idx="387">
                  <c:v>185.54634000000001</c:v>
                </c:pt>
                <c:pt idx="388">
                  <c:v>185.54634000000001</c:v>
                </c:pt>
                <c:pt idx="389">
                  <c:v>185.54634000000001</c:v>
                </c:pt>
                <c:pt idx="390">
                  <c:v>185.54634000000001</c:v>
                </c:pt>
                <c:pt idx="391">
                  <c:v>185.54634000000001</c:v>
                </c:pt>
                <c:pt idx="392">
                  <c:v>185.54634000000001</c:v>
                </c:pt>
                <c:pt idx="393">
                  <c:v>185.54634000000001</c:v>
                </c:pt>
                <c:pt idx="394">
                  <c:v>185.54634000000001</c:v>
                </c:pt>
                <c:pt idx="395">
                  <c:v>185.54634000000001</c:v>
                </c:pt>
                <c:pt idx="396">
                  <c:v>185.54634000000001</c:v>
                </c:pt>
                <c:pt idx="397">
                  <c:v>185.54634000000001</c:v>
                </c:pt>
                <c:pt idx="398">
                  <c:v>185.54634000000001</c:v>
                </c:pt>
                <c:pt idx="399">
                  <c:v>185.54634000000001</c:v>
                </c:pt>
                <c:pt idx="400">
                  <c:v>185.54634000000001</c:v>
                </c:pt>
                <c:pt idx="401">
                  <c:v>185.54634000000001</c:v>
                </c:pt>
                <c:pt idx="402">
                  <c:v>185.54634000000001</c:v>
                </c:pt>
                <c:pt idx="403">
                  <c:v>185.54634000000001</c:v>
                </c:pt>
                <c:pt idx="404">
                  <c:v>185.54634000000001</c:v>
                </c:pt>
                <c:pt idx="405">
                  <c:v>185.54634000000001</c:v>
                </c:pt>
                <c:pt idx="406">
                  <c:v>185.54634000000001</c:v>
                </c:pt>
                <c:pt idx="407">
                  <c:v>185.54634000000001</c:v>
                </c:pt>
                <c:pt idx="408">
                  <c:v>185.54634000000001</c:v>
                </c:pt>
                <c:pt idx="409">
                  <c:v>185.54634000000001</c:v>
                </c:pt>
                <c:pt idx="410">
                  <c:v>185.54634000000001</c:v>
                </c:pt>
                <c:pt idx="411">
                  <c:v>185.54634000000001</c:v>
                </c:pt>
                <c:pt idx="412">
                  <c:v>185.54634000000001</c:v>
                </c:pt>
                <c:pt idx="413">
                  <c:v>185.54634000000001</c:v>
                </c:pt>
                <c:pt idx="414">
                  <c:v>185.54634000000001</c:v>
                </c:pt>
                <c:pt idx="415">
                  <c:v>185.54634000000001</c:v>
                </c:pt>
                <c:pt idx="416">
                  <c:v>185.54634000000001</c:v>
                </c:pt>
                <c:pt idx="417">
                  <c:v>185.54634000000001</c:v>
                </c:pt>
                <c:pt idx="418">
                  <c:v>185.54634000000001</c:v>
                </c:pt>
                <c:pt idx="419">
                  <c:v>185.54634000000001</c:v>
                </c:pt>
                <c:pt idx="420">
                  <c:v>185.54634000000001</c:v>
                </c:pt>
                <c:pt idx="421">
                  <c:v>185.54634000000001</c:v>
                </c:pt>
                <c:pt idx="422">
                  <c:v>185.54634000000001</c:v>
                </c:pt>
                <c:pt idx="423">
                  <c:v>185.54634000000001</c:v>
                </c:pt>
                <c:pt idx="424">
                  <c:v>185.54634000000001</c:v>
                </c:pt>
                <c:pt idx="425">
                  <c:v>185.54634000000001</c:v>
                </c:pt>
                <c:pt idx="426">
                  <c:v>185.54634000000001</c:v>
                </c:pt>
                <c:pt idx="427">
                  <c:v>185.54634000000001</c:v>
                </c:pt>
                <c:pt idx="428">
                  <c:v>185.54634000000001</c:v>
                </c:pt>
                <c:pt idx="429">
                  <c:v>185.54634000000001</c:v>
                </c:pt>
                <c:pt idx="430">
                  <c:v>185.54634000000001</c:v>
                </c:pt>
                <c:pt idx="431">
                  <c:v>185.54634000000001</c:v>
                </c:pt>
                <c:pt idx="432">
                  <c:v>185.54634000000001</c:v>
                </c:pt>
                <c:pt idx="433">
                  <c:v>185.54634000000001</c:v>
                </c:pt>
                <c:pt idx="434">
                  <c:v>185.54634000000001</c:v>
                </c:pt>
                <c:pt idx="435">
                  <c:v>185.54634000000001</c:v>
                </c:pt>
                <c:pt idx="436">
                  <c:v>185.54634000000001</c:v>
                </c:pt>
                <c:pt idx="437">
                  <c:v>185.54634000000001</c:v>
                </c:pt>
                <c:pt idx="438">
                  <c:v>185.54634000000001</c:v>
                </c:pt>
                <c:pt idx="439">
                  <c:v>185.54634000000001</c:v>
                </c:pt>
                <c:pt idx="440">
                  <c:v>185.54634000000001</c:v>
                </c:pt>
                <c:pt idx="441">
                  <c:v>185.54634000000001</c:v>
                </c:pt>
                <c:pt idx="442">
                  <c:v>185.54634000000001</c:v>
                </c:pt>
                <c:pt idx="443">
                  <c:v>185.54634000000001</c:v>
                </c:pt>
                <c:pt idx="444">
                  <c:v>185.54634000000001</c:v>
                </c:pt>
                <c:pt idx="445">
                  <c:v>185.54634000000001</c:v>
                </c:pt>
                <c:pt idx="446">
                  <c:v>185.54634000000001</c:v>
                </c:pt>
                <c:pt idx="447">
                  <c:v>185.54634000000001</c:v>
                </c:pt>
                <c:pt idx="448">
                  <c:v>185.54634000000001</c:v>
                </c:pt>
                <c:pt idx="449">
                  <c:v>185.54634000000001</c:v>
                </c:pt>
                <c:pt idx="450">
                  <c:v>185.54634000000001</c:v>
                </c:pt>
                <c:pt idx="451">
                  <c:v>185.54634000000001</c:v>
                </c:pt>
                <c:pt idx="452">
                  <c:v>185.54634000000001</c:v>
                </c:pt>
                <c:pt idx="453">
                  <c:v>185.54634000000001</c:v>
                </c:pt>
                <c:pt idx="454">
                  <c:v>185.54634000000001</c:v>
                </c:pt>
                <c:pt idx="455">
                  <c:v>185.54634000000001</c:v>
                </c:pt>
                <c:pt idx="456">
                  <c:v>185.54634000000001</c:v>
                </c:pt>
                <c:pt idx="457">
                  <c:v>185.54634000000001</c:v>
                </c:pt>
                <c:pt idx="458">
                  <c:v>185.54634000000001</c:v>
                </c:pt>
                <c:pt idx="459">
                  <c:v>185.54634000000001</c:v>
                </c:pt>
                <c:pt idx="460">
                  <c:v>185.54634000000001</c:v>
                </c:pt>
                <c:pt idx="461">
                  <c:v>185.54634000000001</c:v>
                </c:pt>
                <c:pt idx="462">
                  <c:v>185.54634000000001</c:v>
                </c:pt>
                <c:pt idx="463">
                  <c:v>185.54634000000001</c:v>
                </c:pt>
                <c:pt idx="464">
                  <c:v>185.54634000000001</c:v>
                </c:pt>
                <c:pt idx="465">
                  <c:v>185.54634000000001</c:v>
                </c:pt>
                <c:pt idx="466">
                  <c:v>185.54634000000001</c:v>
                </c:pt>
                <c:pt idx="467">
                  <c:v>185.54634000000001</c:v>
                </c:pt>
                <c:pt idx="468">
                  <c:v>185.54634000000001</c:v>
                </c:pt>
                <c:pt idx="469">
                  <c:v>185.54634000000001</c:v>
                </c:pt>
                <c:pt idx="470">
                  <c:v>185.54634000000001</c:v>
                </c:pt>
                <c:pt idx="471">
                  <c:v>185.54634000000001</c:v>
                </c:pt>
                <c:pt idx="472">
                  <c:v>185.54634000000001</c:v>
                </c:pt>
                <c:pt idx="473">
                  <c:v>185.54634000000001</c:v>
                </c:pt>
                <c:pt idx="474">
                  <c:v>185.54634000000001</c:v>
                </c:pt>
                <c:pt idx="475">
                  <c:v>185.54634000000001</c:v>
                </c:pt>
                <c:pt idx="476">
                  <c:v>185.54634000000001</c:v>
                </c:pt>
                <c:pt idx="477">
                  <c:v>185.54634000000001</c:v>
                </c:pt>
                <c:pt idx="478">
                  <c:v>185.54634000000001</c:v>
                </c:pt>
                <c:pt idx="479">
                  <c:v>185.54634000000001</c:v>
                </c:pt>
                <c:pt idx="480">
                  <c:v>185.54634000000001</c:v>
                </c:pt>
                <c:pt idx="481">
                  <c:v>185.54634000000001</c:v>
                </c:pt>
                <c:pt idx="482">
                  <c:v>185.54634000000001</c:v>
                </c:pt>
                <c:pt idx="483">
                  <c:v>185.54634000000001</c:v>
                </c:pt>
                <c:pt idx="484">
                  <c:v>185.54634000000001</c:v>
                </c:pt>
                <c:pt idx="485">
                  <c:v>185.54634000000001</c:v>
                </c:pt>
                <c:pt idx="486">
                  <c:v>185.54634000000001</c:v>
                </c:pt>
                <c:pt idx="487">
                  <c:v>185.54634000000001</c:v>
                </c:pt>
                <c:pt idx="488">
                  <c:v>185.54634000000001</c:v>
                </c:pt>
                <c:pt idx="489">
                  <c:v>185.54634000000001</c:v>
                </c:pt>
                <c:pt idx="490">
                  <c:v>185.54634000000001</c:v>
                </c:pt>
                <c:pt idx="491">
                  <c:v>185.54634000000001</c:v>
                </c:pt>
                <c:pt idx="492">
                  <c:v>185.54634000000001</c:v>
                </c:pt>
                <c:pt idx="493">
                  <c:v>185.54634000000001</c:v>
                </c:pt>
                <c:pt idx="494">
                  <c:v>185.54634000000001</c:v>
                </c:pt>
                <c:pt idx="495">
                  <c:v>185.54634000000001</c:v>
                </c:pt>
                <c:pt idx="496">
                  <c:v>185.54634000000001</c:v>
                </c:pt>
                <c:pt idx="497">
                  <c:v>185.54634000000001</c:v>
                </c:pt>
                <c:pt idx="498">
                  <c:v>185.54634000000001</c:v>
                </c:pt>
                <c:pt idx="499">
                  <c:v>185.54634000000001</c:v>
                </c:pt>
                <c:pt idx="500">
                  <c:v>185.54634000000001</c:v>
                </c:pt>
                <c:pt idx="501">
                  <c:v>185.54634000000001</c:v>
                </c:pt>
                <c:pt idx="502">
                  <c:v>185.54634000000001</c:v>
                </c:pt>
                <c:pt idx="503">
                  <c:v>185.54634000000001</c:v>
                </c:pt>
                <c:pt idx="504">
                  <c:v>185.54634000000001</c:v>
                </c:pt>
                <c:pt idx="505">
                  <c:v>185.54634000000001</c:v>
                </c:pt>
                <c:pt idx="506">
                  <c:v>185.54634000000001</c:v>
                </c:pt>
                <c:pt idx="507">
                  <c:v>185.54634000000001</c:v>
                </c:pt>
                <c:pt idx="508">
                  <c:v>185.54634000000001</c:v>
                </c:pt>
                <c:pt idx="509">
                  <c:v>185.54634000000001</c:v>
                </c:pt>
                <c:pt idx="510">
                  <c:v>185.54634000000001</c:v>
                </c:pt>
                <c:pt idx="511">
                  <c:v>185.54634000000001</c:v>
                </c:pt>
                <c:pt idx="512">
                  <c:v>185.54634000000001</c:v>
                </c:pt>
                <c:pt idx="513">
                  <c:v>185.54634000000001</c:v>
                </c:pt>
                <c:pt idx="514">
                  <c:v>185.54634000000001</c:v>
                </c:pt>
                <c:pt idx="515">
                  <c:v>185.54634000000001</c:v>
                </c:pt>
                <c:pt idx="516">
                  <c:v>185.54634000000001</c:v>
                </c:pt>
                <c:pt idx="517">
                  <c:v>185.54634000000001</c:v>
                </c:pt>
                <c:pt idx="518">
                  <c:v>185.54634000000001</c:v>
                </c:pt>
                <c:pt idx="519">
                  <c:v>185.54634000000001</c:v>
                </c:pt>
                <c:pt idx="520">
                  <c:v>185.54634000000001</c:v>
                </c:pt>
                <c:pt idx="521">
                  <c:v>185.54634000000001</c:v>
                </c:pt>
                <c:pt idx="522">
                  <c:v>185.54634000000001</c:v>
                </c:pt>
                <c:pt idx="523">
                  <c:v>185.54634000000001</c:v>
                </c:pt>
                <c:pt idx="524">
                  <c:v>185.54634000000001</c:v>
                </c:pt>
                <c:pt idx="525">
                  <c:v>185.54634000000001</c:v>
                </c:pt>
                <c:pt idx="526">
                  <c:v>185.54634000000001</c:v>
                </c:pt>
                <c:pt idx="527">
                  <c:v>185.54634000000001</c:v>
                </c:pt>
                <c:pt idx="528">
                  <c:v>185.54634000000001</c:v>
                </c:pt>
                <c:pt idx="529">
                  <c:v>185.54634000000001</c:v>
                </c:pt>
                <c:pt idx="530">
                  <c:v>185.54634000000001</c:v>
                </c:pt>
                <c:pt idx="531">
                  <c:v>185.54634000000001</c:v>
                </c:pt>
                <c:pt idx="532">
                  <c:v>185.54634000000001</c:v>
                </c:pt>
                <c:pt idx="533">
                  <c:v>185.54634000000001</c:v>
                </c:pt>
                <c:pt idx="534">
                  <c:v>185.54634000000001</c:v>
                </c:pt>
                <c:pt idx="535">
                  <c:v>185.54634000000001</c:v>
                </c:pt>
                <c:pt idx="536">
                  <c:v>185.54634000000001</c:v>
                </c:pt>
                <c:pt idx="537">
                  <c:v>185.54634000000001</c:v>
                </c:pt>
                <c:pt idx="538">
                  <c:v>185.54634000000001</c:v>
                </c:pt>
                <c:pt idx="539">
                  <c:v>185.54634000000001</c:v>
                </c:pt>
                <c:pt idx="540">
                  <c:v>185.54634000000001</c:v>
                </c:pt>
                <c:pt idx="541">
                  <c:v>185.54634000000001</c:v>
                </c:pt>
                <c:pt idx="542">
                  <c:v>185.54634000000001</c:v>
                </c:pt>
                <c:pt idx="543">
                  <c:v>185.54634000000001</c:v>
                </c:pt>
                <c:pt idx="544">
                  <c:v>185.54634000000001</c:v>
                </c:pt>
                <c:pt idx="545">
                  <c:v>185.54634000000001</c:v>
                </c:pt>
                <c:pt idx="546">
                  <c:v>185.54634000000001</c:v>
                </c:pt>
                <c:pt idx="547">
                  <c:v>185.54634000000001</c:v>
                </c:pt>
                <c:pt idx="548">
                  <c:v>185.54634000000001</c:v>
                </c:pt>
                <c:pt idx="549">
                  <c:v>185.54634000000001</c:v>
                </c:pt>
                <c:pt idx="550">
                  <c:v>185.54634000000001</c:v>
                </c:pt>
                <c:pt idx="551">
                  <c:v>185.54634000000001</c:v>
                </c:pt>
                <c:pt idx="552">
                  <c:v>185.54634000000001</c:v>
                </c:pt>
                <c:pt idx="553">
                  <c:v>185.54634000000001</c:v>
                </c:pt>
                <c:pt idx="554">
                  <c:v>185.54634000000001</c:v>
                </c:pt>
                <c:pt idx="555">
                  <c:v>185.54634000000001</c:v>
                </c:pt>
                <c:pt idx="556">
                  <c:v>185.54634000000001</c:v>
                </c:pt>
                <c:pt idx="557">
                  <c:v>185.54634000000001</c:v>
                </c:pt>
                <c:pt idx="558">
                  <c:v>185.54634000000001</c:v>
                </c:pt>
                <c:pt idx="559">
                  <c:v>185.54634000000001</c:v>
                </c:pt>
                <c:pt idx="560">
                  <c:v>185.54634000000001</c:v>
                </c:pt>
                <c:pt idx="561">
                  <c:v>185.54634000000001</c:v>
                </c:pt>
                <c:pt idx="562">
                  <c:v>185.54634000000001</c:v>
                </c:pt>
                <c:pt idx="563">
                  <c:v>185.54634000000001</c:v>
                </c:pt>
                <c:pt idx="564">
                  <c:v>185.54634000000001</c:v>
                </c:pt>
                <c:pt idx="565">
                  <c:v>185.54634000000001</c:v>
                </c:pt>
                <c:pt idx="566">
                  <c:v>185.54634000000001</c:v>
                </c:pt>
                <c:pt idx="567">
                  <c:v>185.54634000000001</c:v>
                </c:pt>
                <c:pt idx="568">
                  <c:v>185.54634000000001</c:v>
                </c:pt>
                <c:pt idx="569">
                  <c:v>185.54634000000001</c:v>
                </c:pt>
                <c:pt idx="570">
                  <c:v>185.54634000000001</c:v>
                </c:pt>
                <c:pt idx="571">
                  <c:v>185.54634000000001</c:v>
                </c:pt>
                <c:pt idx="572">
                  <c:v>185.54634000000001</c:v>
                </c:pt>
                <c:pt idx="573">
                  <c:v>185.54634000000001</c:v>
                </c:pt>
                <c:pt idx="574">
                  <c:v>185.54634000000001</c:v>
                </c:pt>
                <c:pt idx="575">
                  <c:v>185.54634000000001</c:v>
                </c:pt>
                <c:pt idx="576">
                  <c:v>185.54634000000001</c:v>
                </c:pt>
                <c:pt idx="577">
                  <c:v>185.54634000000001</c:v>
                </c:pt>
                <c:pt idx="578">
                  <c:v>185.54634000000001</c:v>
                </c:pt>
                <c:pt idx="579">
                  <c:v>185.54634000000001</c:v>
                </c:pt>
                <c:pt idx="580">
                  <c:v>185.54634000000001</c:v>
                </c:pt>
                <c:pt idx="581">
                  <c:v>185.54634000000001</c:v>
                </c:pt>
                <c:pt idx="582">
                  <c:v>185.54634000000001</c:v>
                </c:pt>
                <c:pt idx="583">
                  <c:v>185.54634000000001</c:v>
                </c:pt>
                <c:pt idx="584">
                  <c:v>185.54634000000001</c:v>
                </c:pt>
                <c:pt idx="585">
                  <c:v>185.54634000000001</c:v>
                </c:pt>
                <c:pt idx="586">
                  <c:v>185.54634000000001</c:v>
                </c:pt>
                <c:pt idx="587">
                  <c:v>185.54634000000001</c:v>
                </c:pt>
                <c:pt idx="588">
                  <c:v>185.54634000000001</c:v>
                </c:pt>
                <c:pt idx="589">
                  <c:v>185.54634000000001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7D-3F4A-91B2-D596C6B51994}"/>
            </c:ext>
          </c:extLst>
        </c:ser>
        <c:ser>
          <c:idx val="2"/>
          <c:order val="2"/>
          <c:tx>
            <c:strRef>
              <c:f>WLTC_class_3!$K$15</c:f>
              <c:strCache>
                <c:ptCount val="1"/>
                <c:pt idx="0">
                  <c:v>Aero (N)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WLTC_class_3!$K$16:$K$605</c:f>
              <c:numCache>
                <c:formatCode>0.00</c:formatCode>
                <c:ptCount val="590"/>
                <c:pt idx="0">
                  <c:v>10.56953228855012</c:v>
                </c:pt>
                <c:pt idx="1">
                  <c:v>10.56953228855012</c:v>
                </c:pt>
                <c:pt idx="2">
                  <c:v>10.56953228855012</c:v>
                </c:pt>
                <c:pt idx="3">
                  <c:v>10.56953228855012</c:v>
                </c:pt>
                <c:pt idx="4">
                  <c:v>10.56953228855012</c:v>
                </c:pt>
                <c:pt idx="5">
                  <c:v>10.56953228855012</c:v>
                </c:pt>
                <c:pt idx="6">
                  <c:v>10.56953228855012</c:v>
                </c:pt>
                <c:pt idx="7">
                  <c:v>10.56953228855012</c:v>
                </c:pt>
                <c:pt idx="8">
                  <c:v>10.56953228855012</c:v>
                </c:pt>
                <c:pt idx="9">
                  <c:v>10.56953228855012</c:v>
                </c:pt>
                <c:pt idx="10">
                  <c:v>10.56953228855012</c:v>
                </c:pt>
                <c:pt idx="11">
                  <c:v>10.56953228855012</c:v>
                </c:pt>
                <c:pt idx="12">
                  <c:v>10.56953228855012</c:v>
                </c:pt>
                <c:pt idx="13">
                  <c:v>10.56953228855012</c:v>
                </c:pt>
                <c:pt idx="14">
                  <c:v>10.56953228855012</c:v>
                </c:pt>
                <c:pt idx="15">
                  <c:v>10.56953228855012</c:v>
                </c:pt>
                <c:pt idx="16">
                  <c:v>10.56953228855012</c:v>
                </c:pt>
                <c:pt idx="17">
                  <c:v>10.56953228855012</c:v>
                </c:pt>
                <c:pt idx="18">
                  <c:v>10.56953228855012</c:v>
                </c:pt>
                <c:pt idx="19">
                  <c:v>10.56953228855012</c:v>
                </c:pt>
                <c:pt idx="20">
                  <c:v>10.56953228855012</c:v>
                </c:pt>
                <c:pt idx="21">
                  <c:v>10.56953228855012</c:v>
                </c:pt>
                <c:pt idx="22">
                  <c:v>10.56953228855012</c:v>
                </c:pt>
                <c:pt idx="23">
                  <c:v>10.56953228855012</c:v>
                </c:pt>
                <c:pt idx="24">
                  <c:v>10.56953228855012</c:v>
                </c:pt>
                <c:pt idx="25">
                  <c:v>10.56953228855012</c:v>
                </c:pt>
                <c:pt idx="26">
                  <c:v>10.56953228855012</c:v>
                </c:pt>
                <c:pt idx="27">
                  <c:v>10.56953228855012</c:v>
                </c:pt>
                <c:pt idx="28">
                  <c:v>10.56953228855012</c:v>
                </c:pt>
                <c:pt idx="29">
                  <c:v>10.56953228855012</c:v>
                </c:pt>
                <c:pt idx="30">
                  <c:v>10.56953228855012</c:v>
                </c:pt>
                <c:pt idx="31">
                  <c:v>10.56953228855012</c:v>
                </c:pt>
                <c:pt idx="32">
                  <c:v>10.56953228855012</c:v>
                </c:pt>
                <c:pt idx="33">
                  <c:v>10.56953228855012</c:v>
                </c:pt>
                <c:pt idx="34">
                  <c:v>10.56953228855012</c:v>
                </c:pt>
                <c:pt idx="35">
                  <c:v>10.56953228855012</c:v>
                </c:pt>
                <c:pt idx="36">
                  <c:v>10.56953228855012</c:v>
                </c:pt>
                <c:pt idx="37">
                  <c:v>10.56953228855012</c:v>
                </c:pt>
                <c:pt idx="38">
                  <c:v>10.56953228855012</c:v>
                </c:pt>
                <c:pt idx="39">
                  <c:v>10.56953228855012</c:v>
                </c:pt>
                <c:pt idx="40">
                  <c:v>10.56953228855012</c:v>
                </c:pt>
                <c:pt idx="41">
                  <c:v>10.56953228855012</c:v>
                </c:pt>
                <c:pt idx="42">
                  <c:v>10.56953228855012</c:v>
                </c:pt>
                <c:pt idx="43">
                  <c:v>10.56953228855012</c:v>
                </c:pt>
                <c:pt idx="44">
                  <c:v>10.56953228855012</c:v>
                </c:pt>
                <c:pt idx="45">
                  <c:v>10.56953228855012</c:v>
                </c:pt>
                <c:pt idx="46">
                  <c:v>10.56953228855012</c:v>
                </c:pt>
                <c:pt idx="47">
                  <c:v>10.56953228855012</c:v>
                </c:pt>
                <c:pt idx="48">
                  <c:v>10.56953228855012</c:v>
                </c:pt>
                <c:pt idx="49">
                  <c:v>10.56953228855012</c:v>
                </c:pt>
                <c:pt idx="50">
                  <c:v>10.56953228855012</c:v>
                </c:pt>
                <c:pt idx="51">
                  <c:v>10.56953228855012</c:v>
                </c:pt>
                <c:pt idx="52">
                  <c:v>10.56953228855012</c:v>
                </c:pt>
                <c:pt idx="53">
                  <c:v>10.56953228855012</c:v>
                </c:pt>
                <c:pt idx="54">
                  <c:v>10.56953228855012</c:v>
                </c:pt>
                <c:pt idx="55">
                  <c:v>10.56953228855012</c:v>
                </c:pt>
                <c:pt idx="56">
                  <c:v>10.56953228855012</c:v>
                </c:pt>
                <c:pt idx="57">
                  <c:v>10.56953228855012</c:v>
                </c:pt>
                <c:pt idx="58">
                  <c:v>10.56953228855012</c:v>
                </c:pt>
                <c:pt idx="59">
                  <c:v>10.56953228855012</c:v>
                </c:pt>
                <c:pt idx="60">
                  <c:v>10.56953228855012</c:v>
                </c:pt>
                <c:pt idx="61">
                  <c:v>10.56953228855012</c:v>
                </c:pt>
                <c:pt idx="62">
                  <c:v>10.56953228855012</c:v>
                </c:pt>
                <c:pt idx="63">
                  <c:v>10.56953228855012</c:v>
                </c:pt>
                <c:pt idx="64">
                  <c:v>10.56953228855012</c:v>
                </c:pt>
                <c:pt idx="65">
                  <c:v>10.56953228855012</c:v>
                </c:pt>
                <c:pt idx="66">
                  <c:v>10.56953228855012</c:v>
                </c:pt>
                <c:pt idx="67">
                  <c:v>10.56953228855012</c:v>
                </c:pt>
                <c:pt idx="68">
                  <c:v>10.56953228855012</c:v>
                </c:pt>
                <c:pt idx="69">
                  <c:v>10.56953228855012</c:v>
                </c:pt>
                <c:pt idx="70">
                  <c:v>10.56953228855012</c:v>
                </c:pt>
                <c:pt idx="71">
                  <c:v>10.56953228855012</c:v>
                </c:pt>
                <c:pt idx="72">
                  <c:v>10.56953228855012</c:v>
                </c:pt>
                <c:pt idx="73">
                  <c:v>10.56953228855012</c:v>
                </c:pt>
                <c:pt idx="74">
                  <c:v>10.56953228855012</c:v>
                </c:pt>
                <c:pt idx="75">
                  <c:v>10.56953228855012</c:v>
                </c:pt>
                <c:pt idx="76">
                  <c:v>10.56953228855012</c:v>
                </c:pt>
                <c:pt idx="77">
                  <c:v>10.56953228855012</c:v>
                </c:pt>
                <c:pt idx="78">
                  <c:v>10.56953228855012</c:v>
                </c:pt>
                <c:pt idx="79">
                  <c:v>10.56953228855012</c:v>
                </c:pt>
                <c:pt idx="80">
                  <c:v>10.56953228855012</c:v>
                </c:pt>
                <c:pt idx="81">
                  <c:v>10.56953228855012</c:v>
                </c:pt>
                <c:pt idx="82">
                  <c:v>10.56953228855012</c:v>
                </c:pt>
                <c:pt idx="83">
                  <c:v>10.56953228855012</c:v>
                </c:pt>
                <c:pt idx="84">
                  <c:v>10.56953228855012</c:v>
                </c:pt>
                <c:pt idx="85">
                  <c:v>10.56953228855012</c:v>
                </c:pt>
                <c:pt idx="86">
                  <c:v>10.56953228855012</c:v>
                </c:pt>
                <c:pt idx="87">
                  <c:v>10.56953228855012</c:v>
                </c:pt>
                <c:pt idx="88">
                  <c:v>10.56953228855012</c:v>
                </c:pt>
                <c:pt idx="89">
                  <c:v>10.56953228855012</c:v>
                </c:pt>
                <c:pt idx="90">
                  <c:v>10.56953228855012</c:v>
                </c:pt>
                <c:pt idx="91">
                  <c:v>10.56953228855012</c:v>
                </c:pt>
                <c:pt idx="92">
                  <c:v>10.56953228855012</c:v>
                </c:pt>
                <c:pt idx="93">
                  <c:v>10.56953228855012</c:v>
                </c:pt>
                <c:pt idx="94">
                  <c:v>10.56953228855012</c:v>
                </c:pt>
                <c:pt idx="95">
                  <c:v>10.56953228855012</c:v>
                </c:pt>
                <c:pt idx="96">
                  <c:v>10.56953228855012</c:v>
                </c:pt>
                <c:pt idx="97">
                  <c:v>10.56953228855012</c:v>
                </c:pt>
                <c:pt idx="98">
                  <c:v>10.56953228855012</c:v>
                </c:pt>
                <c:pt idx="99">
                  <c:v>10.56953228855012</c:v>
                </c:pt>
                <c:pt idx="100">
                  <c:v>10.56953228855012</c:v>
                </c:pt>
                <c:pt idx="101">
                  <c:v>10.56953228855012</c:v>
                </c:pt>
                <c:pt idx="102">
                  <c:v>10.56953228855012</c:v>
                </c:pt>
                <c:pt idx="103">
                  <c:v>10.56953228855012</c:v>
                </c:pt>
                <c:pt idx="104">
                  <c:v>10.56953228855012</c:v>
                </c:pt>
                <c:pt idx="105">
                  <c:v>10.56953228855012</c:v>
                </c:pt>
                <c:pt idx="106">
                  <c:v>10.56953228855012</c:v>
                </c:pt>
                <c:pt idx="107">
                  <c:v>10.56953228855012</c:v>
                </c:pt>
                <c:pt idx="108">
                  <c:v>10.56953228855012</c:v>
                </c:pt>
                <c:pt idx="109">
                  <c:v>10.56953228855012</c:v>
                </c:pt>
                <c:pt idx="110">
                  <c:v>10.56953228855012</c:v>
                </c:pt>
                <c:pt idx="111">
                  <c:v>10.56953228855012</c:v>
                </c:pt>
                <c:pt idx="112">
                  <c:v>10.56953228855012</c:v>
                </c:pt>
                <c:pt idx="113">
                  <c:v>10.56953228855012</c:v>
                </c:pt>
                <c:pt idx="114">
                  <c:v>10.56953228855012</c:v>
                </c:pt>
                <c:pt idx="115">
                  <c:v>10.56953228855012</c:v>
                </c:pt>
                <c:pt idx="116">
                  <c:v>10.56953228855012</c:v>
                </c:pt>
                <c:pt idx="117">
                  <c:v>10.56953228855012</c:v>
                </c:pt>
                <c:pt idx="118">
                  <c:v>10.56953228855012</c:v>
                </c:pt>
                <c:pt idx="119">
                  <c:v>10.56953228855012</c:v>
                </c:pt>
                <c:pt idx="120">
                  <c:v>10.56953228855012</c:v>
                </c:pt>
                <c:pt idx="121">
                  <c:v>10.56953228855012</c:v>
                </c:pt>
                <c:pt idx="122">
                  <c:v>10.56953228855012</c:v>
                </c:pt>
                <c:pt idx="123">
                  <c:v>10.56953228855012</c:v>
                </c:pt>
                <c:pt idx="124">
                  <c:v>10.56953228855012</c:v>
                </c:pt>
                <c:pt idx="125">
                  <c:v>10.56953228855012</c:v>
                </c:pt>
                <c:pt idx="126">
                  <c:v>10.56953228855012</c:v>
                </c:pt>
                <c:pt idx="127">
                  <c:v>10.56953228855012</c:v>
                </c:pt>
                <c:pt idx="128">
                  <c:v>10.56953228855012</c:v>
                </c:pt>
                <c:pt idx="129">
                  <c:v>10.56953228855012</c:v>
                </c:pt>
                <c:pt idx="130">
                  <c:v>10.56953228855012</c:v>
                </c:pt>
                <c:pt idx="131">
                  <c:v>10.56953228855012</c:v>
                </c:pt>
                <c:pt idx="132">
                  <c:v>10.56953228855012</c:v>
                </c:pt>
                <c:pt idx="133">
                  <c:v>10.56953228855012</c:v>
                </c:pt>
                <c:pt idx="134">
                  <c:v>10.56953228855012</c:v>
                </c:pt>
                <c:pt idx="135">
                  <c:v>10.56953228855012</c:v>
                </c:pt>
                <c:pt idx="136">
                  <c:v>10.56953228855012</c:v>
                </c:pt>
                <c:pt idx="137">
                  <c:v>10.56953228855012</c:v>
                </c:pt>
                <c:pt idx="138">
                  <c:v>10.56953228855012</c:v>
                </c:pt>
                <c:pt idx="139">
                  <c:v>10.56953228855012</c:v>
                </c:pt>
                <c:pt idx="140">
                  <c:v>10.56953228855012</c:v>
                </c:pt>
                <c:pt idx="141">
                  <c:v>10.56953228855012</c:v>
                </c:pt>
                <c:pt idx="142">
                  <c:v>10.56953228855012</c:v>
                </c:pt>
                <c:pt idx="143">
                  <c:v>10.56953228855012</c:v>
                </c:pt>
                <c:pt idx="144">
                  <c:v>10.56953228855012</c:v>
                </c:pt>
                <c:pt idx="145">
                  <c:v>10.56953228855012</c:v>
                </c:pt>
                <c:pt idx="146">
                  <c:v>10.56953228855012</c:v>
                </c:pt>
                <c:pt idx="147">
                  <c:v>10.56953228855012</c:v>
                </c:pt>
                <c:pt idx="148">
                  <c:v>10.56953228855012</c:v>
                </c:pt>
                <c:pt idx="149">
                  <c:v>10.56953228855012</c:v>
                </c:pt>
                <c:pt idx="150">
                  <c:v>10.56953228855012</c:v>
                </c:pt>
                <c:pt idx="151">
                  <c:v>10.56953228855012</c:v>
                </c:pt>
                <c:pt idx="152">
                  <c:v>10.56953228855012</c:v>
                </c:pt>
                <c:pt idx="153">
                  <c:v>10.56953228855012</c:v>
                </c:pt>
                <c:pt idx="154">
                  <c:v>10.56953228855012</c:v>
                </c:pt>
                <c:pt idx="155">
                  <c:v>10.56953228855012</c:v>
                </c:pt>
                <c:pt idx="156">
                  <c:v>10.56953228855012</c:v>
                </c:pt>
                <c:pt idx="157">
                  <c:v>10.56953228855012</c:v>
                </c:pt>
                <c:pt idx="158">
                  <c:v>10.56953228855012</c:v>
                </c:pt>
                <c:pt idx="159">
                  <c:v>10.56953228855012</c:v>
                </c:pt>
                <c:pt idx="160">
                  <c:v>10.56953228855012</c:v>
                </c:pt>
                <c:pt idx="161">
                  <c:v>10.56953228855012</c:v>
                </c:pt>
                <c:pt idx="162">
                  <c:v>10.56953228855012</c:v>
                </c:pt>
                <c:pt idx="163">
                  <c:v>10.56953228855012</c:v>
                </c:pt>
                <c:pt idx="164">
                  <c:v>10.56953228855012</c:v>
                </c:pt>
                <c:pt idx="165">
                  <c:v>10.56953228855012</c:v>
                </c:pt>
                <c:pt idx="166">
                  <c:v>10.56953228855012</c:v>
                </c:pt>
                <c:pt idx="167">
                  <c:v>10.56953228855012</c:v>
                </c:pt>
                <c:pt idx="168">
                  <c:v>10.56953228855012</c:v>
                </c:pt>
                <c:pt idx="169">
                  <c:v>10.56953228855012</c:v>
                </c:pt>
                <c:pt idx="170">
                  <c:v>10.56953228855012</c:v>
                </c:pt>
                <c:pt idx="171">
                  <c:v>10.56953228855012</c:v>
                </c:pt>
                <c:pt idx="172">
                  <c:v>10.56953228855012</c:v>
                </c:pt>
                <c:pt idx="173">
                  <c:v>10.56953228855012</c:v>
                </c:pt>
                <c:pt idx="174">
                  <c:v>10.56953228855012</c:v>
                </c:pt>
                <c:pt idx="175">
                  <c:v>10.56953228855012</c:v>
                </c:pt>
                <c:pt idx="176">
                  <c:v>10.56953228855012</c:v>
                </c:pt>
                <c:pt idx="177">
                  <c:v>10.56953228855012</c:v>
                </c:pt>
                <c:pt idx="178">
                  <c:v>10.56953228855012</c:v>
                </c:pt>
                <c:pt idx="179">
                  <c:v>10.56953228855012</c:v>
                </c:pt>
                <c:pt idx="180">
                  <c:v>10.56953228855012</c:v>
                </c:pt>
                <c:pt idx="181">
                  <c:v>10.56953228855012</c:v>
                </c:pt>
                <c:pt idx="182">
                  <c:v>10.56953228855012</c:v>
                </c:pt>
                <c:pt idx="183">
                  <c:v>10.56953228855012</c:v>
                </c:pt>
                <c:pt idx="184">
                  <c:v>10.56953228855012</c:v>
                </c:pt>
                <c:pt idx="185">
                  <c:v>10.56953228855012</c:v>
                </c:pt>
                <c:pt idx="186">
                  <c:v>10.56953228855012</c:v>
                </c:pt>
                <c:pt idx="187">
                  <c:v>10.56953228855012</c:v>
                </c:pt>
                <c:pt idx="188">
                  <c:v>10.56953228855012</c:v>
                </c:pt>
                <c:pt idx="189">
                  <c:v>10.56953228855012</c:v>
                </c:pt>
                <c:pt idx="190">
                  <c:v>10.56953228855012</c:v>
                </c:pt>
                <c:pt idx="191">
                  <c:v>10.56953228855012</c:v>
                </c:pt>
                <c:pt idx="192">
                  <c:v>10.56953228855012</c:v>
                </c:pt>
                <c:pt idx="193">
                  <c:v>10.56953228855012</c:v>
                </c:pt>
                <c:pt idx="194">
                  <c:v>10.56953228855012</c:v>
                </c:pt>
                <c:pt idx="195">
                  <c:v>10.56953228855012</c:v>
                </c:pt>
                <c:pt idx="196">
                  <c:v>10.56953228855012</c:v>
                </c:pt>
                <c:pt idx="197">
                  <c:v>10.56953228855012</c:v>
                </c:pt>
                <c:pt idx="198">
                  <c:v>10.56953228855012</c:v>
                </c:pt>
                <c:pt idx="199">
                  <c:v>10.56953228855012</c:v>
                </c:pt>
                <c:pt idx="200">
                  <c:v>10.56953228855012</c:v>
                </c:pt>
                <c:pt idx="201">
                  <c:v>10.56953228855012</c:v>
                </c:pt>
                <c:pt idx="202">
                  <c:v>10.56953228855012</c:v>
                </c:pt>
                <c:pt idx="203">
                  <c:v>10.56953228855012</c:v>
                </c:pt>
                <c:pt idx="204">
                  <c:v>10.56953228855012</c:v>
                </c:pt>
                <c:pt idx="205">
                  <c:v>10.56953228855012</c:v>
                </c:pt>
                <c:pt idx="206">
                  <c:v>10.56953228855012</c:v>
                </c:pt>
                <c:pt idx="207">
                  <c:v>10.56953228855012</c:v>
                </c:pt>
                <c:pt idx="208">
                  <c:v>10.56953228855012</c:v>
                </c:pt>
                <c:pt idx="209">
                  <c:v>10.56953228855012</c:v>
                </c:pt>
                <c:pt idx="210">
                  <c:v>10.56953228855012</c:v>
                </c:pt>
                <c:pt idx="211">
                  <c:v>10.56953228855012</c:v>
                </c:pt>
                <c:pt idx="212">
                  <c:v>10.56953228855012</c:v>
                </c:pt>
                <c:pt idx="213">
                  <c:v>10.56953228855012</c:v>
                </c:pt>
                <c:pt idx="214">
                  <c:v>10.56953228855012</c:v>
                </c:pt>
                <c:pt idx="215">
                  <c:v>10.56953228855012</c:v>
                </c:pt>
                <c:pt idx="216">
                  <c:v>10.56953228855012</c:v>
                </c:pt>
                <c:pt idx="217">
                  <c:v>10.56953228855012</c:v>
                </c:pt>
                <c:pt idx="218">
                  <c:v>10.56953228855012</c:v>
                </c:pt>
                <c:pt idx="219">
                  <c:v>10.56953228855012</c:v>
                </c:pt>
                <c:pt idx="220">
                  <c:v>10.56953228855012</c:v>
                </c:pt>
                <c:pt idx="221">
                  <c:v>10.56953228855012</c:v>
                </c:pt>
                <c:pt idx="222">
                  <c:v>10.56953228855012</c:v>
                </c:pt>
                <c:pt idx="223">
                  <c:v>10.56953228855012</c:v>
                </c:pt>
                <c:pt idx="224">
                  <c:v>10.56953228855012</c:v>
                </c:pt>
                <c:pt idx="225">
                  <c:v>10.56953228855012</c:v>
                </c:pt>
                <c:pt idx="226">
                  <c:v>10.56953228855012</c:v>
                </c:pt>
                <c:pt idx="227">
                  <c:v>10.56953228855012</c:v>
                </c:pt>
                <c:pt idx="228">
                  <c:v>10.56953228855012</c:v>
                </c:pt>
                <c:pt idx="229">
                  <c:v>10.56953228855012</c:v>
                </c:pt>
                <c:pt idx="230">
                  <c:v>10.56953228855012</c:v>
                </c:pt>
                <c:pt idx="231">
                  <c:v>10.56953228855012</c:v>
                </c:pt>
                <c:pt idx="232">
                  <c:v>10.56953228855012</c:v>
                </c:pt>
                <c:pt idx="233">
                  <c:v>10.56953228855012</c:v>
                </c:pt>
                <c:pt idx="234">
                  <c:v>10.56953228855012</c:v>
                </c:pt>
                <c:pt idx="235">
                  <c:v>10.56953228855012</c:v>
                </c:pt>
                <c:pt idx="236">
                  <c:v>10.56953228855012</c:v>
                </c:pt>
                <c:pt idx="237">
                  <c:v>10.56953228855012</c:v>
                </c:pt>
                <c:pt idx="238">
                  <c:v>10.56953228855012</c:v>
                </c:pt>
                <c:pt idx="239">
                  <c:v>10.56953228855012</c:v>
                </c:pt>
                <c:pt idx="240">
                  <c:v>10.56953228855012</c:v>
                </c:pt>
                <c:pt idx="241">
                  <c:v>10.56953228855012</c:v>
                </c:pt>
                <c:pt idx="242">
                  <c:v>10.56953228855012</c:v>
                </c:pt>
                <c:pt idx="243">
                  <c:v>10.56953228855012</c:v>
                </c:pt>
                <c:pt idx="244">
                  <c:v>10.56953228855012</c:v>
                </c:pt>
                <c:pt idx="245">
                  <c:v>10.56953228855012</c:v>
                </c:pt>
                <c:pt idx="246">
                  <c:v>10.56953228855012</c:v>
                </c:pt>
                <c:pt idx="247">
                  <c:v>10.56953228855012</c:v>
                </c:pt>
                <c:pt idx="248">
                  <c:v>10.56953228855012</c:v>
                </c:pt>
                <c:pt idx="249">
                  <c:v>10.56953228855012</c:v>
                </c:pt>
                <c:pt idx="250">
                  <c:v>10.56953228855012</c:v>
                </c:pt>
                <c:pt idx="251">
                  <c:v>10.56953228855012</c:v>
                </c:pt>
                <c:pt idx="252">
                  <c:v>10.56953228855012</c:v>
                </c:pt>
                <c:pt idx="253">
                  <c:v>10.56953228855012</c:v>
                </c:pt>
                <c:pt idx="254">
                  <c:v>10.56953228855012</c:v>
                </c:pt>
                <c:pt idx="255">
                  <c:v>10.56953228855012</c:v>
                </c:pt>
                <c:pt idx="256">
                  <c:v>10.56953228855012</c:v>
                </c:pt>
                <c:pt idx="257">
                  <c:v>10.56953228855012</c:v>
                </c:pt>
                <c:pt idx="258">
                  <c:v>10.56953228855012</c:v>
                </c:pt>
                <c:pt idx="259">
                  <c:v>10.56953228855012</c:v>
                </c:pt>
                <c:pt idx="260">
                  <c:v>10.56953228855012</c:v>
                </c:pt>
                <c:pt idx="261">
                  <c:v>10.56953228855012</c:v>
                </c:pt>
                <c:pt idx="262">
                  <c:v>10.56953228855012</c:v>
                </c:pt>
                <c:pt idx="263">
                  <c:v>10.56953228855012</c:v>
                </c:pt>
                <c:pt idx="264">
                  <c:v>10.56953228855012</c:v>
                </c:pt>
                <c:pt idx="265">
                  <c:v>10.56953228855012</c:v>
                </c:pt>
                <c:pt idx="266">
                  <c:v>10.56953228855012</c:v>
                </c:pt>
                <c:pt idx="267">
                  <c:v>10.56953228855012</c:v>
                </c:pt>
                <c:pt idx="268">
                  <c:v>10.56953228855012</c:v>
                </c:pt>
                <c:pt idx="269">
                  <c:v>10.56953228855012</c:v>
                </c:pt>
                <c:pt idx="270">
                  <c:v>10.56953228855012</c:v>
                </c:pt>
                <c:pt idx="271">
                  <c:v>10.56953228855012</c:v>
                </c:pt>
                <c:pt idx="272">
                  <c:v>10.56953228855012</c:v>
                </c:pt>
                <c:pt idx="273">
                  <c:v>10.56953228855012</c:v>
                </c:pt>
                <c:pt idx="274">
                  <c:v>10.56953228855012</c:v>
                </c:pt>
                <c:pt idx="275">
                  <c:v>10.56953228855012</c:v>
                </c:pt>
                <c:pt idx="276">
                  <c:v>10.56953228855012</c:v>
                </c:pt>
                <c:pt idx="277">
                  <c:v>10.56953228855012</c:v>
                </c:pt>
                <c:pt idx="278">
                  <c:v>10.56953228855012</c:v>
                </c:pt>
                <c:pt idx="279">
                  <c:v>10.56953228855012</c:v>
                </c:pt>
                <c:pt idx="280">
                  <c:v>10.56953228855012</c:v>
                </c:pt>
                <c:pt idx="281">
                  <c:v>10.56953228855012</c:v>
                </c:pt>
                <c:pt idx="282">
                  <c:v>10.56953228855012</c:v>
                </c:pt>
                <c:pt idx="283">
                  <c:v>10.56953228855012</c:v>
                </c:pt>
                <c:pt idx="284">
                  <c:v>10.56953228855012</c:v>
                </c:pt>
                <c:pt idx="285">
                  <c:v>10.56953228855012</c:v>
                </c:pt>
                <c:pt idx="286">
                  <c:v>10.56953228855012</c:v>
                </c:pt>
                <c:pt idx="287">
                  <c:v>10.56953228855012</c:v>
                </c:pt>
                <c:pt idx="288">
                  <c:v>10.56953228855012</c:v>
                </c:pt>
                <c:pt idx="289">
                  <c:v>10.56953228855012</c:v>
                </c:pt>
                <c:pt idx="290">
                  <c:v>10.56953228855012</c:v>
                </c:pt>
                <c:pt idx="291">
                  <c:v>10.56953228855012</c:v>
                </c:pt>
                <c:pt idx="292">
                  <c:v>10.56953228855012</c:v>
                </c:pt>
                <c:pt idx="293">
                  <c:v>10.56953228855012</c:v>
                </c:pt>
                <c:pt idx="294">
                  <c:v>10.56953228855012</c:v>
                </c:pt>
                <c:pt idx="295">
                  <c:v>10.56953228855012</c:v>
                </c:pt>
                <c:pt idx="296">
                  <c:v>10.56953228855012</c:v>
                </c:pt>
                <c:pt idx="297">
                  <c:v>10.56953228855012</c:v>
                </c:pt>
                <c:pt idx="298">
                  <c:v>10.56953228855012</c:v>
                </c:pt>
                <c:pt idx="299">
                  <c:v>10.56953228855012</c:v>
                </c:pt>
                <c:pt idx="300">
                  <c:v>10.56953228855012</c:v>
                </c:pt>
                <c:pt idx="301">
                  <c:v>10.56953228855012</c:v>
                </c:pt>
                <c:pt idx="302">
                  <c:v>10.56953228855012</c:v>
                </c:pt>
                <c:pt idx="303">
                  <c:v>10.56953228855012</c:v>
                </c:pt>
                <c:pt idx="304">
                  <c:v>10.56953228855012</c:v>
                </c:pt>
                <c:pt idx="305">
                  <c:v>10.56953228855012</c:v>
                </c:pt>
                <c:pt idx="306">
                  <c:v>10.56953228855012</c:v>
                </c:pt>
                <c:pt idx="307">
                  <c:v>10.56953228855012</c:v>
                </c:pt>
                <c:pt idx="308">
                  <c:v>10.56953228855012</c:v>
                </c:pt>
                <c:pt idx="309">
                  <c:v>10.56953228855012</c:v>
                </c:pt>
                <c:pt idx="310">
                  <c:v>10.56953228855012</c:v>
                </c:pt>
                <c:pt idx="311">
                  <c:v>10.56953228855012</c:v>
                </c:pt>
                <c:pt idx="312">
                  <c:v>10.56953228855012</c:v>
                </c:pt>
                <c:pt idx="313">
                  <c:v>10.56953228855012</c:v>
                </c:pt>
                <c:pt idx="314">
                  <c:v>10.56953228855012</c:v>
                </c:pt>
                <c:pt idx="315">
                  <c:v>10.56953228855012</c:v>
                </c:pt>
                <c:pt idx="316">
                  <c:v>10.56953228855012</c:v>
                </c:pt>
                <c:pt idx="317">
                  <c:v>10.56953228855012</c:v>
                </c:pt>
                <c:pt idx="318">
                  <c:v>10.56953228855012</c:v>
                </c:pt>
                <c:pt idx="319">
                  <c:v>10.56953228855012</c:v>
                </c:pt>
                <c:pt idx="320">
                  <c:v>10.56953228855012</c:v>
                </c:pt>
                <c:pt idx="321">
                  <c:v>10.56953228855012</c:v>
                </c:pt>
                <c:pt idx="322">
                  <c:v>10.56953228855012</c:v>
                </c:pt>
                <c:pt idx="323">
                  <c:v>10.56953228855012</c:v>
                </c:pt>
                <c:pt idx="324">
                  <c:v>10.56953228855012</c:v>
                </c:pt>
                <c:pt idx="325">
                  <c:v>10.56953228855012</c:v>
                </c:pt>
                <c:pt idx="326">
                  <c:v>10.56953228855012</c:v>
                </c:pt>
                <c:pt idx="327">
                  <c:v>10.56953228855012</c:v>
                </c:pt>
                <c:pt idx="328">
                  <c:v>10.56953228855012</c:v>
                </c:pt>
                <c:pt idx="329">
                  <c:v>10.56953228855012</c:v>
                </c:pt>
                <c:pt idx="330">
                  <c:v>10.56953228855012</c:v>
                </c:pt>
                <c:pt idx="331">
                  <c:v>10.56953228855012</c:v>
                </c:pt>
                <c:pt idx="332">
                  <c:v>10.56953228855012</c:v>
                </c:pt>
                <c:pt idx="333">
                  <c:v>10.56953228855012</c:v>
                </c:pt>
                <c:pt idx="334">
                  <c:v>10.56953228855012</c:v>
                </c:pt>
                <c:pt idx="335">
                  <c:v>10.56953228855012</c:v>
                </c:pt>
                <c:pt idx="336">
                  <c:v>10.56953228855012</c:v>
                </c:pt>
                <c:pt idx="337">
                  <c:v>10.56953228855012</c:v>
                </c:pt>
                <c:pt idx="338">
                  <c:v>10.56953228855012</c:v>
                </c:pt>
                <c:pt idx="339">
                  <c:v>10.56953228855012</c:v>
                </c:pt>
                <c:pt idx="340">
                  <c:v>10.56953228855012</c:v>
                </c:pt>
                <c:pt idx="341">
                  <c:v>10.56953228855012</c:v>
                </c:pt>
                <c:pt idx="342">
                  <c:v>10.56953228855012</c:v>
                </c:pt>
                <c:pt idx="343">
                  <c:v>10.56953228855012</c:v>
                </c:pt>
                <c:pt idx="344">
                  <c:v>10.56953228855012</c:v>
                </c:pt>
                <c:pt idx="345">
                  <c:v>10.56953228855012</c:v>
                </c:pt>
                <c:pt idx="346">
                  <c:v>10.56953228855012</c:v>
                </c:pt>
                <c:pt idx="347">
                  <c:v>10.56953228855012</c:v>
                </c:pt>
                <c:pt idx="348">
                  <c:v>10.56953228855012</c:v>
                </c:pt>
                <c:pt idx="349">
                  <c:v>10.56953228855012</c:v>
                </c:pt>
                <c:pt idx="350">
                  <c:v>10.56953228855012</c:v>
                </c:pt>
                <c:pt idx="351">
                  <c:v>10.56953228855012</c:v>
                </c:pt>
                <c:pt idx="352">
                  <c:v>10.56953228855012</c:v>
                </c:pt>
                <c:pt idx="353">
                  <c:v>10.56953228855012</c:v>
                </c:pt>
                <c:pt idx="354">
                  <c:v>10.56953228855012</c:v>
                </c:pt>
                <c:pt idx="355">
                  <c:v>10.56953228855012</c:v>
                </c:pt>
                <c:pt idx="356">
                  <c:v>10.56953228855012</c:v>
                </c:pt>
                <c:pt idx="357">
                  <c:v>10.56953228855012</c:v>
                </c:pt>
                <c:pt idx="358">
                  <c:v>10.56953228855012</c:v>
                </c:pt>
                <c:pt idx="359">
                  <c:v>10.56953228855012</c:v>
                </c:pt>
                <c:pt idx="360">
                  <c:v>10.56953228855012</c:v>
                </c:pt>
                <c:pt idx="361">
                  <c:v>10.56953228855012</c:v>
                </c:pt>
                <c:pt idx="362">
                  <c:v>10.56953228855012</c:v>
                </c:pt>
                <c:pt idx="363">
                  <c:v>10.56953228855012</c:v>
                </c:pt>
                <c:pt idx="364">
                  <c:v>10.56953228855012</c:v>
                </c:pt>
                <c:pt idx="365">
                  <c:v>10.56953228855012</c:v>
                </c:pt>
                <c:pt idx="366">
                  <c:v>10.56953228855012</c:v>
                </c:pt>
                <c:pt idx="367">
                  <c:v>10.56953228855012</c:v>
                </c:pt>
                <c:pt idx="368">
                  <c:v>10.56953228855012</c:v>
                </c:pt>
                <c:pt idx="369">
                  <c:v>10.56953228855012</c:v>
                </c:pt>
                <c:pt idx="370">
                  <c:v>10.56953228855012</c:v>
                </c:pt>
                <c:pt idx="371">
                  <c:v>10.56953228855012</c:v>
                </c:pt>
                <c:pt idx="372">
                  <c:v>10.56953228855012</c:v>
                </c:pt>
                <c:pt idx="373">
                  <c:v>10.56953228855012</c:v>
                </c:pt>
                <c:pt idx="374">
                  <c:v>10.56953228855012</c:v>
                </c:pt>
                <c:pt idx="375">
                  <c:v>10.56953228855012</c:v>
                </c:pt>
                <c:pt idx="376">
                  <c:v>10.56953228855012</c:v>
                </c:pt>
                <c:pt idx="377">
                  <c:v>10.56953228855012</c:v>
                </c:pt>
                <c:pt idx="378">
                  <c:v>10.56953228855012</c:v>
                </c:pt>
                <c:pt idx="379">
                  <c:v>10.56953228855012</c:v>
                </c:pt>
                <c:pt idx="380">
                  <c:v>10.56953228855012</c:v>
                </c:pt>
                <c:pt idx="381">
                  <c:v>10.56953228855012</c:v>
                </c:pt>
                <c:pt idx="382">
                  <c:v>10.56953228855012</c:v>
                </c:pt>
                <c:pt idx="383">
                  <c:v>10.56953228855012</c:v>
                </c:pt>
                <c:pt idx="384">
                  <c:v>10.56953228855012</c:v>
                </c:pt>
                <c:pt idx="385">
                  <c:v>10.56953228855012</c:v>
                </c:pt>
                <c:pt idx="386">
                  <c:v>10.56953228855012</c:v>
                </c:pt>
                <c:pt idx="387">
                  <c:v>10.56953228855012</c:v>
                </c:pt>
                <c:pt idx="388">
                  <c:v>10.56953228855012</c:v>
                </c:pt>
                <c:pt idx="389">
                  <c:v>10.56953228855012</c:v>
                </c:pt>
                <c:pt idx="390">
                  <c:v>10.56953228855012</c:v>
                </c:pt>
                <c:pt idx="391">
                  <c:v>10.56953228855012</c:v>
                </c:pt>
                <c:pt idx="392">
                  <c:v>10.56953228855012</c:v>
                </c:pt>
                <c:pt idx="393">
                  <c:v>10.56953228855012</c:v>
                </c:pt>
                <c:pt idx="394">
                  <c:v>10.56953228855012</c:v>
                </c:pt>
                <c:pt idx="395">
                  <c:v>10.56953228855012</c:v>
                </c:pt>
                <c:pt idx="396">
                  <c:v>10.56953228855012</c:v>
                </c:pt>
                <c:pt idx="397">
                  <c:v>10.56953228855012</c:v>
                </c:pt>
                <c:pt idx="398">
                  <c:v>10.56953228855012</c:v>
                </c:pt>
                <c:pt idx="399">
                  <c:v>10.56953228855012</c:v>
                </c:pt>
                <c:pt idx="400">
                  <c:v>10.56953228855012</c:v>
                </c:pt>
                <c:pt idx="401">
                  <c:v>10.56953228855012</c:v>
                </c:pt>
                <c:pt idx="402">
                  <c:v>10.56953228855012</c:v>
                </c:pt>
                <c:pt idx="403">
                  <c:v>10.56953228855012</c:v>
                </c:pt>
                <c:pt idx="404">
                  <c:v>10.56953228855012</c:v>
                </c:pt>
                <c:pt idx="405">
                  <c:v>10.56953228855012</c:v>
                </c:pt>
                <c:pt idx="406">
                  <c:v>10.56953228855012</c:v>
                </c:pt>
                <c:pt idx="407">
                  <c:v>10.56953228855012</c:v>
                </c:pt>
                <c:pt idx="408">
                  <c:v>10.56953228855012</c:v>
                </c:pt>
                <c:pt idx="409">
                  <c:v>10.56953228855012</c:v>
                </c:pt>
                <c:pt idx="410">
                  <c:v>10.56953228855012</c:v>
                </c:pt>
                <c:pt idx="411">
                  <c:v>10.56953228855012</c:v>
                </c:pt>
                <c:pt idx="412">
                  <c:v>10.56953228855012</c:v>
                </c:pt>
                <c:pt idx="413">
                  <c:v>10.56953228855012</c:v>
                </c:pt>
                <c:pt idx="414">
                  <c:v>10.56953228855012</c:v>
                </c:pt>
                <c:pt idx="415">
                  <c:v>10.56953228855012</c:v>
                </c:pt>
                <c:pt idx="416">
                  <c:v>10.56953228855012</c:v>
                </c:pt>
                <c:pt idx="417">
                  <c:v>10.56953228855012</c:v>
                </c:pt>
                <c:pt idx="418">
                  <c:v>10.56953228855012</c:v>
                </c:pt>
                <c:pt idx="419">
                  <c:v>10.56953228855012</c:v>
                </c:pt>
                <c:pt idx="420">
                  <c:v>10.56953228855012</c:v>
                </c:pt>
                <c:pt idx="421">
                  <c:v>10.56953228855012</c:v>
                </c:pt>
                <c:pt idx="422">
                  <c:v>10.56953228855012</c:v>
                </c:pt>
                <c:pt idx="423">
                  <c:v>10.56953228855012</c:v>
                </c:pt>
                <c:pt idx="424">
                  <c:v>10.56953228855012</c:v>
                </c:pt>
                <c:pt idx="425">
                  <c:v>10.56953228855012</c:v>
                </c:pt>
                <c:pt idx="426">
                  <c:v>10.56953228855012</c:v>
                </c:pt>
                <c:pt idx="427">
                  <c:v>10.56953228855012</c:v>
                </c:pt>
                <c:pt idx="428">
                  <c:v>10.56953228855012</c:v>
                </c:pt>
                <c:pt idx="429">
                  <c:v>10.56953228855012</c:v>
                </c:pt>
                <c:pt idx="430">
                  <c:v>10.56953228855012</c:v>
                </c:pt>
                <c:pt idx="431">
                  <c:v>10.56953228855012</c:v>
                </c:pt>
                <c:pt idx="432">
                  <c:v>10.56953228855012</c:v>
                </c:pt>
                <c:pt idx="433">
                  <c:v>10.56953228855012</c:v>
                </c:pt>
                <c:pt idx="434">
                  <c:v>10.56953228855012</c:v>
                </c:pt>
                <c:pt idx="435">
                  <c:v>10.56953228855012</c:v>
                </c:pt>
                <c:pt idx="436">
                  <c:v>10.56953228855012</c:v>
                </c:pt>
                <c:pt idx="437">
                  <c:v>10.56953228855012</c:v>
                </c:pt>
                <c:pt idx="438">
                  <c:v>10.56953228855012</c:v>
                </c:pt>
                <c:pt idx="439">
                  <c:v>10.56953228855012</c:v>
                </c:pt>
                <c:pt idx="440">
                  <c:v>10.56953228855012</c:v>
                </c:pt>
                <c:pt idx="441">
                  <c:v>10.56953228855012</c:v>
                </c:pt>
                <c:pt idx="442">
                  <c:v>10.56953228855012</c:v>
                </c:pt>
                <c:pt idx="443">
                  <c:v>10.56953228855012</c:v>
                </c:pt>
                <c:pt idx="444">
                  <c:v>10.56953228855012</c:v>
                </c:pt>
                <c:pt idx="445">
                  <c:v>10.56953228855012</c:v>
                </c:pt>
                <c:pt idx="446">
                  <c:v>10.56953228855012</c:v>
                </c:pt>
                <c:pt idx="447">
                  <c:v>10.56953228855012</c:v>
                </c:pt>
                <c:pt idx="448">
                  <c:v>10.56953228855012</c:v>
                </c:pt>
                <c:pt idx="449">
                  <c:v>10.56953228855012</c:v>
                </c:pt>
                <c:pt idx="450">
                  <c:v>10.56953228855012</c:v>
                </c:pt>
                <c:pt idx="451">
                  <c:v>10.56953228855012</c:v>
                </c:pt>
                <c:pt idx="452">
                  <c:v>10.56953228855012</c:v>
                </c:pt>
                <c:pt idx="453">
                  <c:v>10.56953228855012</c:v>
                </c:pt>
                <c:pt idx="454">
                  <c:v>10.56953228855012</c:v>
                </c:pt>
                <c:pt idx="455">
                  <c:v>10.56953228855012</c:v>
                </c:pt>
                <c:pt idx="456">
                  <c:v>10.56953228855012</c:v>
                </c:pt>
                <c:pt idx="457">
                  <c:v>10.56953228855012</c:v>
                </c:pt>
                <c:pt idx="458">
                  <c:v>10.56953228855012</c:v>
                </c:pt>
                <c:pt idx="459">
                  <c:v>10.56953228855012</c:v>
                </c:pt>
                <c:pt idx="460">
                  <c:v>10.56953228855012</c:v>
                </c:pt>
                <c:pt idx="461">
                  <c:v>10.56953228855012</c:v>
                </c:pt>
                <c:pt idx="462">
                  <c:v>10.56953228855012</c:v>
                </c:pt>
                <c:pt idx="463">
                  <c:v>10.56953228855012</c:v>
                </c:pt>
                <c:pt idx="464">
                  <c:v>10.56953228855012</c:v>
                </c:pt>
                <c:pt idx="465">
                  <c:v>10.56953228855012</c:v>
                </c:pt>
                <c:pt idx="466">
                  <c:v>10.56953228855012</c:v>
                </c:pt>
                <c:pt idx="467">
                  <c:v>10.56953228855012</c:v>
                </c:pt>
                <c:pt idx="468">
                  <c:v>10.56953228855012</c:v>
                </c:pt>
                <c:pt idx="469">
                  <c:v>10.56953228855012</c:v>
                </c:pt>
                <c:pt idx="470">
                  <c:v>10.56953228855012</c:v>
                </c:pt>
                <c:pt idx="471">
                  <c:v>10.56953228855012</c:v>
                </c:pt>
                <c:pt idx="472">
                  <c:v>10.56953228855012</c:v>
                </c:pt>
                <c:pt idx="473">
                  <c:v>10.56953228855012</c:v>
                </c:pt>
                <c:pt idx="474">
                  <c:v>10.56953228855012</c:v>
                </c:pt>
                <c:pt idx="475">
                  <c:v>10.56953228855012</c:v>
                </c:pt>
                <c:pt idx="476">
                  <c:v>10.56953228855012</c:v>
                </c:pt>
                <c:pt idx="477">
                  <c:v>10.56953228855012</c:v>
                </c:pt>
                <c:pt idx="478">
                  <c:v>10.56953228855012</c:v>
                </c:pt>
                <c:pt idx="479">
                  <c:v>10.56953228855012</c:v>
                </c:pt>
                <c:pt idx="480">
                  <c:v>10.56953228855012</c:v>
                </c:pt>
                <c:pt idx="481">
                  <c:v>10.56953228855012</c:v>
                </c:pt>
                <c:pt idx="482">
                  <c:v>10.56953228855012</c:v>
                </c:pt>
                <c:pt idx="483">
                  <c:v>10.56953228855012</c:v>
                </c:pt>
                <c:pt idx="484">
                  <c:v>10.56953228855012</c:v>
                </c:pt>
                <c:pt idx="485">
                  <c:v>10.56953228855012</c:v>
                </c:pt>
                <c:pt idx="486">
                  <c:v>10.56953228855012</c:v>
                </c:pt>
                <c:pt idx="487">
                  <c:v>10.56953228855012</c:v>
                </c:pt>
                <c:pt idx="488">
                  <c:v>10.56953228855012</c:v>
                </c:pt>
                <c:pt idx="489">
                  <c:v>10.56953228855012</c:v>
                </c:pt>
                <c:pt idx="490">
                  <c:v>10.56953228855012</c:v>
                </c:pt>
                <c:pt idx="491">
                  <c:v>10.56953228855012</c:v>
                </c:pt>
                <c:pt idx="492">
                  <c:v>10.56953228855012</c:v>
                </c:pt>
                <c:pt idx="493">
                  <c:v>10.56953228855012</c:v>
                </c:pt>
                <c:pt idx="494">
                  <c:v>10.56953228855012</c:v>
                </c:pt>
                <c:pt idx="495">
                  <c:v>10.56953228855012</c:v>
                </c:pt>
                <c:pt idx="496">
                  <c:v>10.56953228855012</c:v>
                </c:pt>
                <c:pt idx="497">
                  <c:v>10.56953228855012</c:v>
                </c:pt>
                <c:pt idx="498">
                  <c:v>10.56953228855012</c:v>
                </c:pt>
                <c:pt idx="499">
                  <c:v>10.56953228855012</c:v>
                </c:pt>
                <c:pt idx="500">
                  <c:v>10.56953228855012</c:v>
                </c:pt>
                <c:pt idx="501">
                  <c:v>10.56953228855012</c:v>
                </c:pt>
                <c:pt idx="502">
                  <c:v>10.56953228855012</c:v>
                </c:pt>
                <c:pt idx="503">
                  <c:v>10.56953228855012</c:v>
                </c:pt>
                <c:pt idx="504">
                  <c:v>10.56953228855012</c:v>
                </c:pt>
                <c:pt idx="505">
                  <c:v>10.56953228855012</c:v>
                </c:pt>
                <c:pt idx="506">
                  <c:v>10.56953228855012</c:v>
                </c:pt>
                <c:pt idx="507">
                  <c:v>10.56953228855012</c:v>
                </c:pt>
                <c:pt idx="508">
                  <c:v>10.56953228855012</c:v>
                </c:pt>
                <c:pt idx="509">
                  <c:v>10.56953228855012</c:v>
                </c:pt>
                <c:pt idx="510">
                  <c:v>10.56953228855012</c:v>
                </c:pt>
                <c:pt idx="511">
                  <c:v>10.56953228855012</c:v>
                </c:pt>
                <c:pt idx="512">
                  <c:v>10.56953228855012</c:v>
                </c:pt>
                <c:pt idx="513">
                  <c:v>10.56953228855012</c:v>
                </c:pt>
                <c:pt idx="514">
                  <c:v>10.56953228855012</c:v>
                </c:pt>
                <c:pt idx="515">
                  <c:v>10.56953228855012</c:v>
                </c:pt>
                <c:pt idx="516">
                  <c:v>10.56953228855012</c:v>
                </c:pt>
                <c:pt idx="517">
                  <c:v>10.56953228855012</c:v>
                </c:pt>
                <c:pt idx="518">
                  <c:v>10.56953228855012</c:v>
                </c:pt>
                <c:pt idx="519">
                  <c:v>10.56953228855012</c:v>
                </c:pt>
                <c:pt idx="520">
                  <c:v>10.56953228855012</c:v>
                </c:pt>
                <c:pt idx="521">
                  <c:v>10.56953228855012</c:v>
                </c:pt>
                <c:pt idx="522">
                  <c:v>10.56953228855012</c:v>
                </c:pt>
                <c:pt idx="523">
                  <c:v>10.56953228855012</c:v>
                </c:pt>
                <c:pt idx="524">
                  <c:v>10.56953228855012</c:v>
                </c:pt>
                <c:pt idx="525">
                  <c:v>10.56953228855012</c:v>
                </c:pt>
                <c:pt idx="526">
                  <c:v>10.56953228855012</c:v>
                </c:pt>
                <c:pt idx="527">
                  <c:v>10.56953228855012</c:v>
                </c:pt>
                <c:pt idx="528">
                  <c:v>10.56953228855012</c:v>
                </c:pt>
                <c:pt idx="529">
                  <c:v>10.56953228855012</c:v>
                </c:pt>
                <c:pt idx="530">
                  <c:v>10.56953228855012</c:v>
                </c:pt>
                <c:pt idx="531">
                  <c:v>10.56953228855012</c:v>
                </c:pt>
                <c:pt idx="532">
                  <c:v>10.56953228855012</c:v>
                </c:pt>
                <c:pt idx="533">
                  <c:v>10.56953228855012</c:v>
                </c:pt>
                <c:pt idx="534">
                  <c:v>10.56953228855012</c:v>
                </c:pt>
                <c:pt idx="535">
                  <c:v>10.56953228855012</c:v>
                </c:pt>
                <c:pt idx="536">
                  <c:v>10.56953228855012</c:v>
                </c:pt>
                <c:pt idx="537">
                  <c:v>10.56953228855012</c:v>
                </c:pt>
                <c:pt idx="538">
                  <c:v>10.56953228855012</c:v>
                </c:pt>
                <c:pt idx="539">
                  <c:v>10.56953228855012</c:v>
                </c:pt>
                <c:pt idx="540">
                  <c:v>10.56953228855012</c:v>
                </c:pt>
                <c:pt idx="541">
                  <c:v>10.56953228855012</c:v>
                </c:pt>
                <c:pt idx="542">
                  <c:v>10.56953228855012</c:v>
                </c:pt>
                <c:pt idx="543">
                  <c:v>10.56953228855012</c:v>
                </c:pt>
                <c:pt idx="544">
                  <c:v>10.56953228855012</c:v>
                </c:pt>
                <c:pt idx="545">
                  <c:v>10.56953228855012</c:v>
                </c:pt>
                <c:pt idx="546">
                  <c:v>10.56953228855012</c:v>
                </c:pt>
                <c:pt idx="547">
                  <c:v>10.56953228855012</c:v>
                </c:pt>
                <c:pt idx="548">
                  <c:v>10.56953228855012</c:v>
                </c:pt>
                <c:pt idx="549">
                  <c:v>10.56953228855012</c:v>
                </c:pt>
                <c:pt idx="550">
                  <c:v>10.56953228855012</c:v>
                </c:pt>
                <c:pt idx="551">
                  <c:v>10.56953228855012</c:v>
                </c:pt>
                <c:pt idx="552">
                  <c:v>10.56953228855012</c:v>
                </c:pt>
                <c:pt idx="553">
                  <c:v>10.56953228855012</c:v>
                </c:pt>
                <c:pt idx="554">
                  <c:v>10.56953228855012</c:v>
                </c:pt>
                <c:pt idx="555">
                  <c:v>10.56953228855012</c:v>
                </c:pt>
                <c:pt idx="556">
                  <c:v>10.56953228855012</c:v>
                </c:pt>
                <c:pt idx="557">
                  <c:v>10.56953228855012</c:v>
                </c:pt>
                <c:pt idx="558">
                  <c:v>10.56953228855012</c:v>
                </c:pt>
                <c:pt idx="559">
                  <c:v>10.56953228855012</c:v>
                </c:pt>
                <c:pt idx="560">
                  <c:v>10.56953228855012</c:v>
                </c:pt>
                <c:pt idx="561">
                  <c:v>10.56953228855012</c:v>
                </c:pt>
                <c:pt idx="562">
                  <c:v>10.56953228855012</c:v>
                </c:pt>
                <c:pt idx="563">
                  <c:v>10.56953228855012</c:v>
                </c:pt>
                <c:pt idx="564">
                  <c:v>10.56953228855012</c:v>
                </c:pt>
                <c:pt idx="565">
                  <c:v>10.56953228855012</c:v>
                </c:pt>
                <c:pt idx="566">
                  <c:v>10.56953228855012</c:v>
                </c:pt>
                <c:pt idx="567">
                  <c:v>10.56953228855012</c:v>
                </c:pt>
                <c:pt idx="568">
                  <c:v>10.56953228855012</c:v>
                </c:pt>
                <c:pt idx="569">
                  <c:v>10.56953228855012</c:v>
                </c:pt>
                <c:pt idx="570">
                  <c:v>10.56953228855012</c:v>
                </c:pt>
                <c:pt idx="571">
                  <c:v>10.56953228855012</c:v>
                </c:pt>
                <c:pt idx="572">
                  <c:v>10.56953228855012</c:v>
                </c:pt>
                <c:pt idx="573">
                  <c:v>10.56953228855012</c:v>
                </c:pt>
                <c:pt idx="574">
                  <c:v>10.56953228855012</c:v>
                </c:pt>
                <c:pt idx="575">
                  <c:v>10.56953228855012</c:v>
                </c:pt>
                <c:pt idx="576">
                  <c:v>10.56953228855012</c:v>
                </c:pt>
                <c:pt idx="577">
                  <c:v>10.56953228855012</c:v>
                </c:pt>
                <c:pt idx="578">
                  <c:v>10.56953228855012</c:v>
                </c:pt>
                <c:pt idx="579">
                  <c:v>10.56953228855012</c:v>
                </c:pt>
                <c:pt idx="580">
                  <c:v>10.56953228855012</c:v>
                </c:pt>
                <c:pt idx="581">
                  <c:v>10.56953228855012</c:v>
                </c:pt>
                <c:pt idx="582">
                  <c:v>10.56953228855012</c:v>
                </c:pt>
                <c:pt idx="583">
                  <c:v>10.56953228855012</c:v>
                </c:pt>
                <c:pt idx="584">
                  <c:v>10.56953228855012</c:v>
                </c:pt>
                <c:pt idx="585">
                  <c:v>10.56953228855012</c:v>
                </c:pt>
                <c:pt idx="586">
                  <c:v>10.56953228855012</c:v>
                </c:pt>
                <c:pt idx="587">
                  <c:v>10.56953228855012</c:v>
                </c:pt>
                <c:pt idx="588">
                  <c:v>10.56953228855012</c:v>
                </c:pt>
                <c:pt idx="589">
                  <c:v>10.56953228855012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7D-3F4A-91B2-D596C6B51994}"/>
            </c:ext>
          </c:extLst>
        </c:ser>
        <c:ser>
          <c:idx val="3"/>
          <c:order val="3"/>
          <c:tx>
            <c:strRef>
              <c:f>WLTC_class_3!$L$15</c:f>
              <c:strCache>
                <c:ptCount val="1"/>
                <c:pt idx="0">
                  <c:v>Total (N)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WLTC_class_3!$L$16:$L$605</c:f>
              <c:numCache>
                <c:formatCode>0.00</c:formatCode>
                <c:ptCount val="590"/>
                <c:pt idx="0">
                  <c:v>196.11587228855012</c:v>
                </c:pt>
                <c:pt idx="1">
                  <c:v>196.11587228855012</c:v>
                </c:pt>
                <c:pt idx="2">
                  <c:v>196.11587228855012</c:v>
                </c:pt>
                <c:pt idx="3">
                  <c:v>196.11587228855012</c:v>
                </c:pt>
                <c:pt idx="4">
                  <c:v>196.11587228855012</c:v>
                </c:pt>
                <c:pt idx="5">
                  <c:v>196.11587228855012</c:v>
                </c:pt>
                <c:pt idx="6">
                  <c:v>196.11587228855012</c:v>
                </c:pt>
                <c:pt idx="7">
                  <c:v>196.11587228855012</c:v>
                </c:pt>
                <c:pt idx="8">
                  <c:v>196.11587228855012</c:v>
                </c:pt>
                <c:pt idx="9">
                  <c:v>196.11587228855012</c:v>
                </c:pt>
                <c:pt idx="10">
                  <c:v>196.11587228855012</c:v>
                </c:pt>
                <c:pt idx="11">
                  <c:v>233.64365006632789</c:v>
                </c:pt>
                <c:pt idx="12">
                  <c:v>515.10198339966121</c:v>
                </c:pt>
                <c:pt idx="13">
                  <c:v>1171.8380945107724</c:v>
                </c:pt>
                <c:pt idx="14">
                  <c:v>1734.7547611774394</c:v>
                </c:pt>
                <c:pt idx="15">
                  <c:v>1640.9353167329946</c:v>
                </c:pt>
                <c:pt idx="16">
                  <c:v>1509.5880945107722</c:v>
                </c:pt>
                <c:pt idx="17">
                  <c:v>1809.8103167329946</c:v>
                </c:pt>
                <c:pt idx="18">
                  <c:v>1903.6297611774394</c:v>
                </c:pt>
                <c:pt idx="19">
                  <c:v>1284.4214278441059</c:v>
                </c:pt>
                <c:pt idx="20">
                  <c:v>590.15753895521709</c:v>
                </c:pt>
                <c:pt idx="21">
                  <c:v>346.22698339966138</c:v>
                </c:pt>
                <c:pt idx="22">
                  <c:v>327.46309451077224</c:v>
                </c:pt>
                <c:pt idx="23">
                  <c:v>346.22698339966138</c:v>
                </c:pt>
                <c:pt idx="24">
                  <c:v>571.39365006632795</c:v>
                </c:pt>
                <c:pt idx="25">
                  <c:v>721.50476117743847</c:v>
                </c:pt>
                <c:pt idx="26">
                  <c:v>815.32420562188361</c:v>
                </c:pt>
                <c:pt idx="27">
                  <c:v>1078.0186500663285</c:v>
                </c:pt>
                <c:pt idx="28">
                  <c:v>1134.3103167329946</c:v>
                </c:pt>
                <c:pt idx="29">
                  <c:v>1078.0186500663272</c:v>
                </c:pt>
                <c:pt idx="30">
                  <c:v>834.08809451077207</c:v>
                </c:pt>
                <c:pt idx="31">
                  <c:v>571.39365006632795</c:v>
                </c:pt>
                <c:pt idx="32">
                  <c:v>458.81031673299435</c:v>
                </c:pt>
                <c:pt idx="33">
                  <c:v>402.51865006632818</c:v>
                </c:pt>
                <c:pt idx="34">
                  <c:v>308.69920562188372</c:v>
                </c:pt>
                <c:pt idx="35">
                  <c:v>158.58809451077315</c:v>
                </c:pt>
                <c:pt idx="36">
                  <c:v>-141.63412771144937</c:v>
                </c:pt>
                <c:pt idx="37">
                  <c:v>-610.73134993367285</c:v>
                </c:pt>
                <c:pt idx="38">
                  <c:v>-873.42579437811708</c:v>
                </c:pt>
                <c:pt idx="39">
                  <c:v>-798.37023882256051</c:v>
                </c:pt>
                <c:pt idx="40">
                  <c:v>-685.78690548922816</c:v>
                </c:pt>
                <c:pt idx="41">
                  <c:v>-854.66190548922793</c:v>
                </c:pt>
                <c:pt idx="42">
                  <c:v>-1154.8841277114489</c:v>
                </c:pt>
                <c:pt idx="43">
                  <c:v>-1079.8285721558943</c:v>
                </c:pt>
                <c:pt idx="44">
                  <c:v>-591.9674610447837</c:v>
                </c:pt>
                <c:pt idx="45">
                  <c:v>-141.63412771145005</c:v>
                </c:pt>
                <c:pt idx="46">
                  <c:v>-66.578572155894037</c:v>
                </c:pt>
                <c:pt idx="47">
                  <c:v>-179.16190548922765</c:v>
                </c:pt>
                <c:pt idx="48">
                  <c:v>-122.87023882256084</c:v>
                </c:pt>
                <c:pt idx="49">
                  <c:v>83.532538955217206</c:v>
                </c:pt>
                <c:pt idx="50">
                  <c:v>121.06031673299418</c:v>
                </c:pt>
                <c:pt idx="51">
                  <c:v>-197.92579437811679</c:v>
                </c:pt>
                <c:pt idx="52">
                  <c:v>-610.73134993367194</c:v>
                </c:pt>
                <c:pt idx="53">
                  <c:v>-479.38412771144976</c:v>
                </c:pt>
                <c:pt idx="54">
                  <c:v>-10.28690548922758</c:v>
                </c:pt>
                <c:pt idx="55">
                  <c:v>177.35198339966129</c:v>
                </c:pt>
                <c:pt idx="56">
                  <c:v>196.11587228855012</c:v>
                </c:pt>
                <c:pt idx="57">
                  <c:v>252.40753895521692</c:v>
                </c:pt>
                <c:pt idx="58">
                  <c:v>308.69920562188344</c:v>
                </c:pt>
                <c:pt idx="59">
                  <c:v>646.44920562188327</c:v>
                </c:pt>
                <c:pt idx="60">
                  <c:v>702.74087228855035</c:v>
                </c:pt>
                <c:pt idx="61">
                  <c:v>421.28253895521703</c:v>
                </c:pt>
                <c:pt idx="62">
                  <c:v>364.99087228854989</c:v>
                </c:pt>
                <c:pt idx="63">
                  <c:v>421.28253895521703</c:v>
                </c:pt>
                <c:pt idx="64">
                  <c:v>496.33809451077263</c:v>
                </c:pt>
                <c:pt idx="65">
                  <c:v>383.75476117743904</c:v>
                </c:pt>
                <c:pt idx="66">
                  <c:v>308.6992056218831</c:v>
                </c:pt>
                <c:pt idx="67">
                  <c:v>608.92142784410555</c:v>
                </c:pt>
                <c:pt idx="68">
                  <c:v>1096.782538955217</c:v>
                </c:pt>
                <c:pt idx="69">
                  <c:v>1359.4769833996611</c:v>
                </c:pt>
                <c:pt idx="70">
                  <c:v>1434.5325389552172</c:v>
                </c:pt>
                <c:pt idx="71">
                  <c:v>1340.7130945107726</c:v>
                </c:pt>
                <c:pt idx="72">
                  <c:v>1059.2547611774387</c:v>
                </c:pt>
                <c:pt idx="73">
                  <c:v>740.26865006632761</c:v>
                </c:pt>
                <c:pt idx="74">
                  <c:v>571.39365006632795</c:v>
                </c:pt>
                <c:pt idx="75">
                  <c:v>552.6297611774387</c:v>
                </c:pt>
                <c:pt idx="76">
                  <c:v>590.15753895521709</c:v>
                </c:pt>
                <c:pt idx="77">
                  <c:v>552.6297611774387</c:v>
                </c:pt>
                <c:pt idx="78">
                  <c:v>383.75476117743904</c:v>
                </c:pt>
                <c:pt idx="79">
                  <c:v>139.82420562188398</c:v>
                </c:pt>
                <c:pt idx="80">
                  <c:v>8.4769833996612487</c:v>
                </c:pt>
                <c:pt idx="81">
                  <c:v>-122.87023882256152</c:v>
                </c:pt>
                <c:pt idx="82">
                  <c:v>-85.342461044783178</c:v>
                </c:pt>
                <c:pt idx="83">
                  <c:v>83.532538955217873</c:v>
                </c:pt>
                <c:pt idx="84">
                  <c:v>-10.286905489227921</c:v>
                </c:pt>
                <c:pt idx="85">
                  <c:v>-66.578572155895344</c:v>
                </c:pt>
                <c:pt idx="86">
                  <c:v>-47.814683267004895</c:v>
                </c:pt>
                <c:pt idx="87">
                  <c:v>-10.286905489226585</c:v>
                </c:pt>
                <c:pt idx="88">
                  <c:v>-310.50912771145033</c:v>
                </c:pt>
                <c:pt idx="89">
                  <c:v>-1098.5924610447835</c:v>
                </c:pt>
                <c:pt idx="90">
                  <c:v>-1661.5091277114495</c:v>
                </c:pt>
                <c:pt idx="91">
                  <c:v>-1736.5646832670054</c:v>
                </c:pt>
                <c:pt idx="92">
                  <c:v>-1267.4674610447832</c:v>
                </c:pt>
                <c:pt idx="93">
                  <c:v>-742.07857215589434</c:v>
                </c:pt>
                <c:pt idx="94">
                  <c:v>-760.84246104478314</c:v>
                </c:pt>
                <c:pt idx="95">
                  <c:v>-967.24523882256096</c:v>
                </c:pt>
                <c:pt idx="96">
                  <c:v>-835.89801660033879</c:v>
                </c:pt>
                <c:pt idx="97">
                  <c:v>-479.38412771144976</c:v>
                </c:pt>
                <c:pt idx="98">
                  <c:v>-479.38412771144988</c:v>
                </c:pt>
                <c:pt idx="99">
                  <c:v>-216.68968326700548</c:v>
                </c:pt>
                <c:pt idx="100">
                  <c:v>196.11587228855012</c:v>
                </c:pt>
                <c:pt idx="101">
                  <c:v>196.11587228855012</c:v>
                </c:pt>
                <c:pt idx="102">
                  <c:v>196.11587228855012</c:v>
                </c:pt>
                <c:pt idx="103">
                  <c:v>196.11587228855012</c:v>
                </c:pt>
                <c:pt idx="104">
                  <c:v>196.11587228855012</c:v>
                </c:pt>
                <c:pt idx="105">
                  <c:v>196.11587228855012</c:v>
                </c:pt>
                <c:pt idx="106">
                  <c:v>196.11587228855012</c:v>
                </c:pt>
                <c:pt idx="107">
                  <c:v>196.11587228855012</c:v>
                </c:pt>
                <c:pt idx="108">
                  <c:v>196.11587228855012</c:v>
                </c:pt>
                <c:pt idx="109">
                  <c:v>196.11587228855012</c:v>
                </c:pt>
                <c:pt idx="110">
                  <c:v>196.11587228855012</c:v>
                </c:pt>
                <c:pt idx="111">
                  <c:v>196.11587228855012</c:v>
                </c:pt>
                <c:pt idx="112">
                  <c:v>196.11587228855012</c:v>
                </c:pt>
                <c:pt idx="113">
                  <c:v>196.11587228855012</c:v>
                </c:pt>
                <c:pt idx="114">
                  <c:v>196.11587228855012</c:v>
                </c:pt>
                <c:pt idx="115">
                  <c:v>196.11587228855012</c:v>
                </c:pt>
                <c:pt idx="116">
                  <c:v>196.11587228855012</c:v>
                </c:pt>
                <c:pt idx="117">
                  <c:v>196.11587228855012</c:v>
                </c:pt>
                <c:pt idx="118">
                  <c:v>196.11587228855012</c:v>
                </c:pt>
                <c:pt idx="119">
                  <c:v>196.11587228855012</c:v>
                </c:pt>
                <c:pt idx="120">
                  <c:v>196.11587228855012</c:v>
                </c:pt>
                <c:pt idx="121">
                  <c:v>196.11587228855012</c:v>
                </c:pt>
                <c:pt idx="122">
                  <c:v>196.11587228855012</c:v>
                </c:pt>
                <c:pt idx="123">
                  <c:v>196.11587228855012</c:v>
                </c:pt>
                <c:pt idx="124">
                  <c:v>196.11587228855012</c:v>
                </c:pt>
                <c:pt idx="125">
                  <c:v>196.11587228855012</c:v>
                </c:pt>
                <c:pt idx="126">
                  <c:v>196.11587228855012</c:v>
                </c:pt>
                <c:pt idx="127">
                  <c:v>196.11587228855012</c:v>
                </c:pt>
                <c:pt idx="128">
                  <c:v>196.11587228855012</c:v>
                </c:pt>
                <c:pt idx="129">
                  <c:v>196.11587228855012</c:v>
                </c:pt>
                <c:pt idx="130">
                  <c:v>196.11587228855012</c:v>
                </c:pt>
                <c:pt idx="131">
                  <c:v>196.11587228855012</c:v>
                </c:pt>
                <c:pt idx="132">
                  <c:v>196.11587228855012</c:v>
                </c:pt>
                <c:pt idx="133">
                  <c:v>196.11587228855012</c:v>
                </c:pt>
                <c:pt idx="134">
                  <c:v>196.11587228855012</c:v>
                </c:pt>
                <c:pt idx="135">
                  <c:v>196.11587228855012</c:v>
                </c:pt>
                <c:pt idx="136">
                  <c:v>196.11587228855012</c:v>
                </c:pt>
                <c:pt idx="137">
                  <c:v>233.64365006632789</c:v>
                </c:pt>
                <c:pt idx="138">
                  <c:v>552.62976117743904</c:v>
                </c:pt>
                <c:pt idx="139">
                  <c:v>1303.1853167329946</c:v>
                </c:pt>
                <c:pt idx="140">
                  <c:v>2034.9769833996611</c:v>
                </c:pt>
                <c:pt idx="141">
                  <c:v>2128.796427844105</c:v>
                </c:pt>
                <c:pt idx="142">
                  <c:v>1547.11587228855</c:v>
                </c:pt>
                <c:pt idx="143">
                  <c:v>852.85198339966121</c:v>
                </c:pt>
                <c:pt idx="144">
                  <c:v>552.62976117743938</c:v>
                </c:pt>
                <c:pt idx="145">
                  <c:v>740.26865006632829</c:v>
                </c:pt>
                <c:pt idx="146">
                  <c:v>1059.2547611774387</c:v>
                </c:pt>
                <c:pt idx="147">
                  <c:v>1115.5464278441054</c:v>
                </c:pt>
                <c:pt idx="148">
                  <c:v>909.14365006632806</c:v>
                </c:pt>
                <c:pt idx="149">
                  <c:v>590.15753895521709</c:v>
                </c:pt>
                <c:pt idx="150">
                  <c:v>233.64365006632775</c:v>
                </c:pt>
                <c:pt idx="151">
                  <c:v>-291.7452388225613</c:v>
                </c:pt>
                <c:pt idx="152">
                  <c:v>-1079.8285721558937</c:v>
                </c:pt>
                <c:pt idx="153">
                  <c:v>-1661.5091277114495</c:v>
                </c:pt>
                <c:pt idx="154">
                  <c:v>-1548.9257943781165</c:v>
                </c:pt>
                <c:pt idx="155">
                  <c:v>-798.37023882256108</c:v>
                </c:pt>
                <c:pt idx="156">
                  <c:v>64.768650066327737</c:v>
                </c:pt>
                <c:pt idx="157">
                  <c:v>590.15753895521675</c:v>
                </c:pt>
                <c:pt idx="158">
                  <c:v>1059.2547611774389</c:v>
                </c:pt>
                <c:pt idx="159">
                  <c:v>1321.9492056218839</c:v>
                </c:pt>
                <c:pt idx="160">
                  <c:v>1359.4769833996611</c:v>
                </c:pt>
                <c:pt idx="161">
                  <c:v>1209.3658722885498</c:v>
                </c:pt>
                <c:pt idx="162">
                  <c:v>984.19920562188395</c:v>
                </c:pt>
                <c:pt idx="163">
                  <c:v>946.67142784410566</c:v>
                </c:pt>
                <c:pt idx="164">
                  <c:v>852.85198339966121</c:v>
                </c:pt>
                <c:pt idx="165">
                  <c:v>683.97698339966155</c:v>
                </c:pt>
                <c:pt idx="166">
                  <c:v>590.15753895521709</c:v>
                </c:pt>
                <c:pt idx="167">
                  <c:v>777.79642784410589</c:v>
                </c:pt>
                <c:pt idx="168">
                  <c:v>946.67142784410566</c:v>
                </c:pt>
                <c:pt idx="169">
                  <c:v>721.50476117743847</c:v>
                </c:pt>
                <c:pt idx="170">
                  <c:v>233.6436500663271</c:v>
                </c:pt>
                <c:pt idx="171">
                  <c:v>-348.03690548922737</c:v>
                </c:pt>
                <c:pt idx="172">
                  <c:v>-1004.7730166003383</c:v>
                </c:pt>
                <c:pt idx="173">
                  <c:v>-1304.9952388225609</c:v>
                </c:pt>
                <c:pt idx="174">
                  <c:v>-873.42579437811639</c:v>
                </c:pt>
                <c:pt idx="175">
                  <c:v>-179.16190548922765</c:v>
                </c:pt>
                <c:pt idx="176">
                  <c:v>308.6992056218831</c:v>
                </c:pt>
                <c:pt idx="177">
                  <c:v>702.74087228855001</c:v>
                </c:pt>
                <c:pt idx="178">
                  <c:v>815.32420562188361</c:v>
                </c:pt>
                <c:pt idx="179">
                  <c:v>533.86587228855035</c:v>
                </c:pt>
                <c:pt idx="180">
                  <c:v>252.40753895521692</c:v>
                </c:pt>
                <c:pt idx="181">
                  <c:v>121.06031673299418</c:v>
                </c:pt>
                <c:pt idx="182">
                  <c:v>-29.050794378116407</c:v>
                </c:pt>
                <c:pt idx="183">
                  <c:v>-385.56468326700497</c:v>
                </c:pt>
                <c:pt idx="184">
                  <c:v>-685.78690548922748</c:v>
                </c:pt>
                <c:pt idx="185">
                  <c:v>-760.84246104478336</c:v>
                </c:pt>
                <c:pt idx="186">
                  <c:v>-685.78690548922816</c:v>
                </c:pt>
                <c:pt idx="187">
                  <c:v>-535.67579437811617</c:v>
                </c:pt>
                <c:pt idx="188">
                  <c:v>-404.32857215589411</c:v>
                </c:pt>
                <c:pt idx="189">
                  <c:v>-291.7452388225613</c:v>
                </c:pt>
                <c:pt idx="190">
                  <c:v>-179.16190548922765</c:v>
                </c:pt>
                <c:pt idx="191">
                  <c:v>-104.10634993367198</c:v>
                </c:pt>
                <c:pt idx="192">
                  <c:v>-29.050794378116407</c:v>
                </c:pt>
                <c:pt idx="193">
                  <c:v>64.768650066327737</c:v>
                </c:pt>
                <c:pt idx="194">
                  <c:v>102.29642784410569</c:v>
                </c:pt>
                <c:pt idx="195">
                  <c:v>158.58809451077249</c:v>
                </c:pt>
                <c:pt idx="196">
                  <c:v>196.11587228855012</c:v>
                </c:pt>
                <c:pt idx="197">
                  <c:v>196.11587228855012</c:v>
                </c:pt>
                <c:pt idx="198">
                  <c:v>289.93531673299458</c:v>
                </c:pt>
                <c:pt idx="199">
                  <c:v>383.75476117743904</c:v>
                </c:pt>
                <c:pt idx="200">
                  <c:v>477.57420562188349</c:v>
                </c:pt>
                <c:pt idx="201">
                  <c:v>571.39365006632795</c:v>
                </c:pt>
                <c:pt idx="202">
                  <c:v>665.21309451077241</c:v>
                </c:pt>
                <c:pt idx="203">
                  <c:v>946.67142784410566</c:v>
                </c:pt>
                <c:pt idx="204">
                  <c:v>1078.0186500663278</c:v>
                </c:pt>
                <c:pt idx="205">
                  <c:v>1096.782538955217</c:v>
                </c:pt>
                <c:pt idx="206">
                  <c:v>1265.6575389552168</c:v>
                </c:pt>
                <c:pt idx="207">
                  <c:v>1284.4214278441059</c:v>
                </c:pt>
                <c:pt idx="208">
                  <c:v>1153.0742056218837</c:v>
                </c:pt>
                <c:pt idx="209">
                  <c:v>1246.8936500663283</c:v>
                </c:pt>
                <c:pt idx="210">
                  <c:v>1228.1297611774391</c:v>
                </c:pt>
                <c:pt idx="211">
                  <c:v>946.67142784410566</c:v>
                </c:pt>
                <c:pt idx="212">
                  <c:v>759.03253895521675</c:v>
                </c:pt>
                <c:pt idx="213">
                  <c:v>646.44920562188327</c:v>
                </c:pt>
                <c:pt idx="214">
                  <c:v>683.97698339966155</c:v>
                </c:pt>
                <c:pt idx="215">
                  <c:v>834.08809451077207</c:v>
                </c:pt>
                <c:pt idx="216">
                  <c:v>946.67142784410566</c:v>
                </c:pt>
                <c:pt idx="217">
                  <c:v>946.67142784410566</c:v>
                </c:pt>
                <c:pt idx="218">
                  <c:v>852.85198339966121</c:v>
                </c:pt>
                <c:pt idx="219">
                  <c:v>721.50476117743847</c:v>
                </c:pt>
                <c:pt idx="220">
                  <c:v>590.15753895521709</c:v>
                </c:pt>
                <c:pt idx="221">
                  <c:v>440.04642784410646</c:v>
                </c:pt>
                <c:pt idx="222">
                  <c:v>346.22698339966075</c:v>
                </c:pt>
                <c:pt idx="223">
                  <c:v>327.46309451077155</c:v>
                </c:pt>
                <c:pt idx="224">
                  <c:v>327.46309451077286</c:v>
                </c:pt>
                <c:pt idx="225">
                  <c:v>383.75476117743904</c:v>
                </c:pt>
                <c:pt idx="226">
                  <c:v>402.51865006632687</c:v>
                </c:pt>
                <c:pt idx="227">
                  <c:v>383.75476117743904</c:v>
                </c:pt>
                <c:pt idx="228">
                  <c:v>364.9908722885512</c:v>
                </c:pt>
                <c:pt idx="229">
                  <c:v>327.46309451077286</c:v>
                </c:pt>
                <c:pt idx="230">
                  <c:v>252.40753895521627</c:v>
                </c:pt>
                <c:pt idx="231">
                  <c:v>139.82420562188398</c:v>
                </c:pt>
                <c:pt idx="232">
                  <c:v>-104.10634993367232</c:v>
                </c:pt>
                <c:pt idx="233">
                  <c:v>-423.09246104478405</c:v>
                </c:pt>
                <c:pt idx="234">
                  <c:v>-535.67579437811617</c:v>
                </c:pt>
                <c:pt idx="235">
                  <c:v>-385.56468326700565</c:v>
                </c:pt>
                <c:pt idx="236">
                  <c:v>-141.63412771144937</c:v>
                </c:pt>
                <c:pt idx="237">
                  <c:v>-66.578572155894037</c:v>
                </c:pt>
                <c:pt idx="238">
                  <c:v>-235.45357215589513</c:v>
                </c:pt>
                <c:pt idx="239">
                  <c:v>-573.20357215589456</c:v>
                </c:pt>
                <c:pt idx="240">
                  <c:v>-817.13412771144954</c:v>
                </c:pt>
                <c:pt idx="241">
                  <c:v>-704.55079437811605</c:v>
                </c:pt>
                <c:pt idx="242">
                  <c:v>-648.25912771144988</c:v>
                </c:pt>
                <c:pt idx="243">
                  <c:v>-723.31468326700519</c:v>
                </c:pt>
                <c:pt idx="244">
                  <c:v>-685.78690548922816</c:v>
                </c:pt>
                <c:pt idx="245">
                  <c:v>-854.66190548922793</c:v>
                </c:pt>
                <c:pt idx="246">
                  <c:v>-1154.8841277114489</c:v>
                </c:pt>
                <c:pt idx="247">
                  <c:v>-1079.8285721558943</c:v>
                </c:pt>
                <c:pt idx="248">
                  <c:v>-591.9674610447837</c:v>
                </c:pt>
                <c:pt idx="249">
                  <c:v>-141.63412771145005</c:v>
                </c:pt>
                <c:pt idx="250">
                  <c:v>-66.578572155894037</c:v>
                </c:pt>
                <c:pt idx="251">
                  <c:v>-179.16190548922765</c:v>
                </c:pt>
                <c:pt idx="252">
                  <c:v>-122.87023882256084</c:v>
                </c:pt>
                <c:pt idx="253">
                  <c:v>83.532538955217206</c:v>
                </c:pt>
                <c:pt idx="254">
                  <c:v>121.06031673299418</c:v>
                </c:pt>
                <c:pt idx="255">
                  <c:v>-197.92579437811679</c:v>
                </c:pt>
                <c:pt idx="256">
                  <c:v>-348.03690548922737</c:v>
                </c:pt>
                <c:pt idx="257">
                  <c:v>139.82420562188366</c:v>
                </c:pt>
                <c:pt idx="258">
                  <c:v>834.08809451077207</c:v>
                </c:pt>
                <c:pt idx="259">
                  <c:v>1171.8380945107726</c:v>
                </c:pt>
                <c:pt idx="260">
                  <c:v>1190.6019833996613</c:v>
                </c:pt>
                <c:pt idx="261">
                  <c:v>1153.074205621883</c:v>
                </c:pt>
                <c:pt idx="262">
                  <c:v>1228.1297611774391</c:v>
                </c:pt>
                <c:pt idx="263">
                  <c:v>1472.0603167329948</c:v>
                </c:pt>
                <c:pt idx="264">
                  <c:v>1584.6436500663285</c:v>
                </c:pt>
                <c:pt idx="265">
                  <c:v>1415.7686500663281</c:v>
                </c:pt>
                <c:pt idx="266">
                  <c:v>1078.0186500663272</c:v>
                </c:pt>
                <c:pt idx="267">
                  <c:v>927.90753895521641</c:v>
                </c:pt>
                <c:pt idx="268">
                  <c:v>871.61587228855046</c:v>
                </c:pt>
                <c:pt idx="269">
                  <c:v>759.03253895521675</c:v>
                </c:pt>
                <c:pt idx="270">
                  <c:v>496.33809451077263</c:v>
                </c:pt>
                <c:pt idx="271">
                  <c:v>139.82420562188398</c:v>
                </c:pt>
                <c:pt idx="272">
                  <c:v>64.768650066327396</c:v>
                </c:pt>
                <c:pt idx="273">
                  <c:v>-160.39801660033845</c:v>
                </c:pt>
                <c:pt idx="274">
                  <c:v>-648.25912771144988</c:v>
                </c:pt>
                <c:pt idx="275">
                  <c:v>-873.42579437811708</c:v>
                </c:pt>
                <c:pt idx="276">
                  <c:v>-1004.7730166003383</c:v>
                </c:pt>
                <c:pt idx="277">
                  <c:v>-1136.1202388225611</c:v>
                </c:pt>
                <c:pt idx="278">
                  <c:v>-1473.8702388225606</c:v>
                </c:pt>
                <c:pt idx="279">
                  <c:v>-1586.4535721558941</c:v>
                </c:pt>
                <c:pt idx="280">
                  <c:v>-798.37023882256108</c:v>
                </c:pt>
                <c:pt idx="281">
                  <c:v>477.57420562188349</c:v>
                </c:pt>
                <c:pt idx="282">
                  <c:v>1397.0047611774396</c:v>
                </c:pt>
                <c:pt idx="283">
                  <c:v>1565.8797611774394</c:v>
                </c:pt>
                <c:pt idx="284">
                  <c:v>1603.407538955217</c:v>
                </c:pt>
                <c:pt idx="285">
                  <c:v>1547.11587228855</c:v>
                </c:pt>
                <c:pt idx="286">
                  <c:v>1434.5325389552172</c:v>
                </c:pt>
                <c:pt idx="287">
                  <c:v>1434.5325389552172</c:v>
                </c:pt>
                <c:pt idx="288">
                  <c:v>1434.5325389552158</c:v>
                </c:pt>
                <c:pt idx="289">
                  <c:v>1171.8380945107731</c:v>
                </c:pt>
                <c:pt idx="290">
                  <c:v>665.21309451077241</c:v>
                </c:pt>
                <c:pt idx="291">
                  <c:v>196.11587228855012</c:v>
                </c:pt>
                <c:pt idx="292">
                  <c:v>-122.87023882256015</c:v>
                </c:pt>
                <c:pt idx="293">
                  <c:v>-160.39801660033982</c:v>
                </c:pt>
                <c:pt idx="294">
                  <c:v>-47.814683267006203</c:v>
                </c:pt>
                <c:pt idx="295">
                  <c:v>83.532538955217873</c:v>
                </c:pt>
                <c:pt idx="296">
                  <c:v>196.11587228855012</c:v>
                </c:pt>
                <c:pt idx="297">
                  <c:v>271.17142784410544</c:v>
                </c:pt>
                <c:pt idx="298">
                  <c:v>289.93531673299458</c:v>
                </c:pt>
                <c:pt idx="299">
                  <c:v>233.6436500663271</c:v>
                </c:pt>
                <c:pt idx="300">
                  <c:v>158.58809451077315</c:v>
                </c:pt>
                <c:pt idx="301">
                  <c:v>64.768650066328732</c:v>
                </c:pt>
                <c:pt idx="302">
                  <c:v>-47.814683267006203</c:v>
                </c:pt>
                <c:pt idx="303">
                  <c:v>-141.63412771145073</c:v>
                </c:pt>
                <c:pt idx="304">
                  <c:v>-272.98134993367205</c:v>
                </c:pt>
                <c:pt idx="305">
                  <c:v>-366.80079437811651</c:v>
                </c:pt>
                <c:pt idx="306">
                  <c:v>-272.98134993367205</c:v>
                </c:pt>
                <c:pt idx="307">
                  <c:v>-85.342461044783178</c:v>
                </c:pt>
                <c:pt idx="308">
                  <c:v>64.768650066328732</c:v>
                </c:pt>
                <c:pt idx="309">
                  <c:v>83.532538955217873</c:v>
                </c:pt>
                <c:pt idx="310">
                  <c:v>27.240872288550392</c:v>
                </c:pt>
                <c:pt idx="311">
                  <c:v>-29.050794378117033</c:v>
                </c:pt>
                <c:pt idx="312">
                  <c:v>-141.63412771145073</c:v>
                </c:pt>
                <c:pt idx="313">
                  <c:v>-272.98134993367205</c:v>
                </c:pt>
                <c:pt idx="314">
                  <c:v>-366.80079437811651</c:v>
                </c:pt>
                <c:pt idx="315">
                  <c:v>-366.80079437811651</c:v>
                </c:pt>
                <c:pt idx="316">
                  <c:v>-310.50912771144965</c:v>
                </c:pt>
                <c:pt idx="317">
                  <c:v>-366.80079437811651</c:v>
                </c:pt>
                <c:pt idx="318">
                  <c:v>-498.14801660033856</c:v>
                </c:pt>
                <c:pt idx="319">
                  <c:v>-535.67579437811617</c:v>
                </c:pt>
                <c:pt idx="320">
                  <c:v>-254.21746104478294</c:v>
                </c:pt>
                <c:pt idx="321">
                  <c:v>-29.050794378117033</c:v>
                </c:pt>
                <c:pt idx="322">
                  <c:v>64.768650066327396</c:v>
                </c:pt>
                <c:pt idx="323">
                  <c:v>83.532538955217206</c:v>
                </c:pt>
                <c:pt idx="324">
                  <c:v>8.4769833996612487</c:v>
                </c:pt>
                <c:pt idx="325">
                  <c:v>121.06031673299418</c:v>
                </c:pt>
                <c:pt idx="326">
                  <c:v>139.82420562188398</c:v>
                </c:pt>
                <c:pt idx="327">
                  <c:v>83.532538955217206</c:v>
                </c:pt>
                <c:pt idx="328">
                  <c:v>-385.56468326700565</c:v>
                </c:pt>
                <c:pt idx="329">
                  <c:v>-892.18968326700553</c:v>
                </c:pt>
                <c:pt idx="330">
                  <c:v>-479.38412771145022</c:v>
                </c:pt>
                <c:pt idx="331">
                  <c:v>46.004761177438908</c:v>
                </c:pt>
                <c:pt idx="332">
                  <c:v>8.4769833996615613</c:v>
                </c:pt>
                <c:pt idx="333">
                  <c:v>-10.28690548922758</c:v>
                </c:pt>
                <c:pt idx="334">
                  <c:v>27.240872288550051</c:v>
                </c:pt>
                <c:pt idx="335">
                  <c:v>-10.28690548922758</c:v>
                </c:pt>
                <c:pt idx="336">
                  <c:v>64.76865006632805</c:v>
                </c:pt>
                <c:pt idx="337">
                  <c:v>196.11587228855012</c:v>
                </c:pt>
                <c:pt idx="338">
                  <c:v>402.51865006632784</c:v>
                </c:pt>
                <c:pt idx="339">
                  <c:v>815.32420562188361</c:v>
                </c:pt>
                <c:pt idx="340">
                  <c:v>1265.657538955217</c:v>
                </c:pt>
                <c:pt idx="341">
                  <c:v>1378.2408722885505</c:v>
                </c:pt>
                <c:pt idx="342">
                  <c:v>927.90753895521641</c:v>
                </c:pt>
                <c:pt idx="343">
                  <c:v>421.28253895521669</c:v>
                </c:pt>
                <c:pt idx="344">
                  <c:v>289.93531673299458</c:v>
                </c:pt>
                <c:pt idx="345">
                  <c:v>402.5186500663275</c:v>
                </c:pt>
                <c:pt idx="346">
                  <c:v>402.51865006632818</c:v>
                </c:pt>
                <c:pt idx="347">
                  <c:v>327.46309451077286</c:v>
                </c:pt>
                <c:pt idx="348">
                  <c:v>402.5186500663275</c:v>
                </c:pt>
                <c:pt idx="349">
                  <c:v>383.75476117743904</c:v>
                </c:pt>
                <c:pt idx="350">
                  <c:v>289.93531673299458</c:v>
                </c:pt>
                <c:pt idx="351">
                  <c:v>196.11587228855012</c:v>
                </c:pt>
                <c:pt idx="352">
                  <c:v>158.58809451077249</c:v>
                </c:pt>
                <c:pt idx="353">
                  <c:v>158.58809451077181</c:v>
                </c:pt>
                <c:pt idx="354">
                  <c:v>177.35198339966095</c:v>
                </c:pt>
                <c:pt idx="355">
                  <c:v>233.64365006632843</c:v>
                </c:pt>
                <c:pt idx="356">
                  <c:v>252.40753895521692</c:v>
                </c:pt>
                <c:pt idx="357">
                  <c:v>177.35198339966095</c:v>
                </c:pt>
                <c:pt idx="358">
                  <c:v>-47.814683267005577</c:v>
                </c:pt>
                <c:pt idx="359">
                  <c:v>-366.80079437811651</c:v>
                </c:pt>
                <c:pt idx="360">
                  <c:v>-498.14801660033856</c:v>
                </c:pt>
                <c:pt idx="361">
                  <c:v>-385.56468326700565</c:v>
                </c:pt>
                <c:pt idx="362">
                  <c:v>-197.92579437811611</c:v>
                </c:pt>
                <c:pt idx="363">
                  <c:v>-29.050794378116407</c:v>
                </c:pt>
                <c:pt idx="364">
                  <c:v>121.06031673299418</c:v>
                </c:pt>
                <c:pt idx="365">
                  <c:v>214.87976117743929</c:v>
                </c:pt>
                <c:pt idx="366">
                  <c:v>289.93531673299458</c:v>
                </c:pt>
                <c:pt idx="367">
                  <c:v>440.04642784410589</c:v>
                </c:pt>
                <c:pt idx="368">
                  <c:v>627.68531673299469</c:v>
                </c:pt>
                <c:pt idx="369">
                  <c:v>608.92142784410555</c:v>
                </c:pt>
                <c:pt idx="370">
                  <c:v>383.75476117743904</c:v>
                </c:pt>
                <c:pt idx="371">
                  <c:v>102.29642784410569</c:v>
                </c:pt>
                <c:pt idx="372">
                  <c:v>-404.32857215589411</c:v>
                </c:pt>
                <c:pt idx="373">
                  <c:v>-948.48134993367228</c:v>
                </c:pt>
                <c:pt idx="374">
                  <c:v>-1098.5924610447832</c:v>
                </c:pt>
                <c:pt idx="375">
                  <c:v>-892.18968326700508</c:v>
                </c:pt>
                <c:pt idx="376">
                  <c:v>-591.96746104478336</c:v>
                </c:pt>
                <c:pt idx="377">
                  <c:v>-366.80079437811651</c:v>
                </c:pt>
                <c:pt idx="378">
                  <c:v>-216.68968326700531</c:v>
                </c:pt>
                <c:pt idx="379">
                  <c:v>-122.87023882256101</c:v>
                </c:pt>
                <c:pt idx="380">
                  <c:v>-160.39801660033885</c:v>
                </c:pt>
                <c:pt idx="381">
                  <c:v>-235.45357215589428</c:v>
                </c:pt>
                <c:pt idx="382">
                  <c:v>-254.21746104478316</c:v>
                </c:pt>
                <c:pt idx="383">
                  <c:v>-291.74523882256108</c:v>
                </c:pt>
                <c:pt idx="384">
                  <c:v>-329.27301660033879</c:v>
                </c:pt>
                <c:pt idx="385">
                  <c:v>-235.45357215589428</c:v>
                </c:pt>
                <c:pt idx="386">
                  <c:v>27.240872288550136</c:v>
                </c:pt>
                <c:pt idx="387">
                  <c:v>196.11587228855012</c:v>
                </c:pt>
                <c:pt idx="388">
                  <c:v>196.11587228855012</c:v>
                </c:pt>
                <c:pt idx="389">
                  <c:v>196.11587228855012</c:v>
                </c:pt>
                <c:pt idx="390">
                  <c:v>196.11587228855012</c:v>
                </c:pt>
                <c:pt idx="391">
                  <c:v>289.93531673299458</c:v>
                </c:pt>
                <c:pt idx="392">
                  <c:v>590.15753895521686</c:v>
                </c:pt>
                <c:pt idx="393">
                  <c:v>1002.9630945107723</c:v>
                </c:pt>
                <c:pt idx="394">
                  <c:v>1359.4769833996615</c:v>
                </c:pt>
                <c:pt idx="395">
                  <c:v>1603.407538955217</c:v>
                </c:pt>
                <c:pt idx="396">
                  <c:v>1753.5186500663283</c:v>
                </c:pt>
                <c:pt idx="397">
                  <c:v>1809.8103167329944</c:v>
                </c:pt>
                <c:pt idx="398">
                  <c:v>1622.1714278441052</c:v>
                </c:pt>
                <c:pt idx="399">
                  <c:v>1078.0186500663285</c:v>
                </c:pt>
                <c:pt idx="400">
                  <c:v>458.81031673299492</c:v>
                </c:pt>
                <c:pt idx="401">
                  <c:v>64.768650066327396</c:v>
                </c:pt>
                <c:pt idx="402">
                  <c:v>-235.45357215589445</c:v>
                </c:pt>
                <c:pt idx="403">
                  <c:v>-423.09246104478268</c:v>
                </c:pt>
                <c:pt idx="404">
                  <c:v>-385.56468326700565</c:v>
                </c:pt>
                <c:pt idx="405">
                  <c:v>-348.03690548922805</c:v>
                </c:pt>
                <c:pt idx="406">
                  <c:v>-404.32857215589411</c:v>
                </c:pt>
                <c:pt idx="407">
                  <c:v>-441.85634993367182</c:v>
                </c:pt>
                <c:pt idx="408">
                  <c:v>-329.27301660033891</c:v>
                </c:pt>
                <c:pt idx="409">
                  <c:v>-66.578572155894378</c:v>
                </c:pt>
                <c:pt idx="410">
                  <c:v>158.58809451077249</c:v>
                </c:pt>
                <c:pt idx="411">
                  <c:v>252.40753895521658</c:v>
                </c:pt>
                <c:pt idx="412">
                  <c:v>289.93531673299458</c:v>
                </c:pt>
                <c:pt idx="413">
                  <c:v>327.46309451077252</c:v>
                </c:pt>
                <c:pt idx="414">
                  <c:v>458.81031673299469</c:v>
                </c:pt>
                <c:pt idx="415">
                  <c:v>665.21309451077207</c:v>
                </c:pt>
                <c:pt idx="416">
                  <c:v>721.50476117743881</c:v>
                </c:pt>
                <c:pt idx="417">
                  <c:v>515.10198339966178</c:v>
                </c:pt>
                <c:pt idx="418">
                  <c:v>214.87976117743929</c:v>
                </c:pt>
                <c:pt idx="419">
                  <c:v>-85.342461044783178</c:v>
                </c:pt>
                <c:pt idx="420">
                  <c:v>-216.68968326700531</c:v>
                </c:pt>
                <c:pt idx="421">
                  <c:v>-66.578572155894662</c:v>
                </c:pt>
                <c:pt idx="422">
                  <c:v>158.58809451077181</c:v>
                </c:pt>
                <c:pt idx="423">
                  <c:v>383.75476117743904</c:v>
                </c:pt>
                <c:pt idx="424">
                  <c:v>702.74087228855069</c:v>
                </c:pt>
                <c:pt idx="425">
                  <c:v>1209.3658722885505</c:v>
                </c:pt>
                <c:pt idx="426">
                  <c:v>1753.5186500663276</c:v>
                </c:pt>
                <c:pt idx="427">
                  <c:v>1884.8658722885502</c:v>
                </c:pt>
                <c:pt idx="428">
                  <c:v>1321.9492056218835</c:v>
                </c:pt>
                <c:pt idx="429">
                  <c:v>552.6297611774387</c:v>
                </c:pt>
                <c:pt idx="430">
                  <c:v>83.532538955216552</c:v>
                </c:pt>
                <c:pt idx="431">
                  <c:v>-104.10634993367232</c:v>
                </c:pt>
                <c:pt idx="432">
                  <c:v>-85.342461044782553</c:v>
                </c:pt>
                <c:pt idx="433">
                  <c:v>46.004761177439562</c:v>
                </c:pt>
                <c:pt idx="434">
                  <c:v>64.76865006632805</c:v>
                </c:pt>
                <c:pt idx="435">
                  <c:v>-160.39801660033913</c:v>
                </c:pt>
                <c:pt idx="436">
                  <c:v>-535.67579437811696</c:v>
                </c:pt>
                <c:pt idx="437">
                  <c:v>-967.24523882256074</c:v>
                </c:pt>
                <c:pt idx="438">
                  <c:v>-1398.8146832670054</c:v>
                </c:pt>
                <c:pt idx="439">
                  <c:v>-1699.0369054892274</c:v>
                </c:pt>
                <c:pt idx="440">
                  <c:v>-1774.092461044783</c:v>
                </c:pt>
                <c:pt idx="441">
                  <c:v>-1511.3980166003389</c:v>
                </c:pt>
                <c:pt idx="442">
                  <c:v>-1004.7730166003388</c:v>
                </c:pt>
                <c:pt idx="443">
                  <c:v>-479.38412771144976</c:v>
                </c:pt>
                <c:pt idx="444">
                  <c:v>-47.814683267005407</c:v>
                </c:pt>
                <c:pt idx="445">
                  <c:v>158.58809451077235</c:v>
                </c:pt>
                <c:pt idx="446">
                  <c:v>196.11587228855012</c:v>
                </c:pt>
                <c:pt idx="447">
                  <c:v>196.11587228855012</c:v>
                </c:pt>
                <c:pt idx="448">
                  <c:v>196.11587228855012</c:v>
                </c:pt>
                <c:pt idx="449">
                  <c:v>196.11587228855012</c:v>
                </c:pt>
                <c:pt idx="450">
                  <c:v>196.11587228855012</c:v>
                </c:pt>
                <c:pt idx="451">
                  <c:v>196.11587228855012</c:v>
                </c:pt>
                <c:pt idx="452">
                  <c:v>196.11587228855012</c:v>
                </c:pt>
                <c:pt idx="453">
                  <c:v>196.11587228855012</c:v>
                </c:pt>
                <c:pt idx="454">
                  <c:v>196.11587228855012</c:v>
                </c:pt>
                <c:pt idx="455">
                  <c:v>196.11587228855012</c:v>
                </c:pt>
                <c:pt idx="456">
                  <c:v>196.11587228855012</c:v>
                </c:pt>
                <c:pt idx="457">
                  <c:v>196.11587228855012</c:v>
                </c:pt>
                <c:pt idx="458">
                  <c:v>196.11587228855012</c:v>
                </c:pt>
                <c:pt idx="459">
                  <c:v>196.11587228855012</c:v>
                </c:pt>
                <c:pt idx="460">
                  <c:v>196.11587228855012</c:v>
                </c:pt>
                <c:pt idx="461">
                  <c:v>196.11587228855012</c:v>
                </c:pt>
                <c:pt idx="462">
                  <c:v>196.11587228855012</c:v>
                </c:pt>
                <c:pt idx="463">
                  <c:v>196.11587228855012</c:v>
                </c:pt>
                <c:pt idx="464">
                  <c:v>196.11587228855012</c:v>
                </c:pt>
                <c:pt idx="465">
                  <c:v>196.11587228855012</c:v>
                </c:pt>
                <c:pt idx="466">
                  <c:v>196.11587228855012</c:v>
                </c:pt>
                <c:pt idx="467">
                  <c:v>196.11587228855012</c:v>
                </c:pt>
                <c:pt idx="468">
                  <c:v>196.11587228855012</c:v>
                </c:pt>
                <c:pt idx="469">
                  <c:v>196.11587228855012</c:v>
                </c:pt>
                <c:pt idx="470">
                  <c:v>196.11587228855012</c:v>
                </c:pt>
                <c:pt idx="471">
                  <c:v>196.11587228855012</c:v>
                </c:pt>
                <c:pt idx="472">
                  <c:v>196.11587228855012</c:v>
                </c:pt>
                <c:pt idx="473">
                  <c:v>196.11587228855012</c:v>
                </c:pt>
                <c:pt idx="474">
                  <c:v>196.11587228855012</c:v>
                </c:pt>
                <c:pt idx="475">
                  <c:v>196.11587228855012</c:v>
                </c:pt>
                <c:pt idx="476">
                  <c:v>196.11587228855012</c:v>
                </c:pt>
                <c:pt idx="477">
                  <c:v>196.11587228855012</c:v>
                </c:pt>
                <c:pt idx="478">
                  <c:v>196.11587228855012</c:v>
                </c:pt>
                <c:pt idx="479">
                  <c:v>196.11587228855012</c:v>
                </c:pt>
                <c:pt idx="480">
                  <c:v>196.11587228855012</c:v>
                </c:pt>
                <c:pt idx="481">
                  <c:v>196.11587228855012</c:v>
                </c:pt>
                <c:pt idx="482">
                  <c:v>196.11587228855012</c:v>
                </c:pt>
                <c:pt idx="483">
                  <c:v>196.11587228855012</c:v>
                </c:pt>
                <c:pt idx="484">
                  <c:v>196.11587228855012</c:v>
                </c:pt>
                <c:pt idx="485">
                  <c:v>196.11587228855012</c:v>
                </c:pt>
                <c:pt idx="486">
                  <c:v>196.11587228855012</c:v>
                </c:pt>
                <c:pt idx="487">
                  <c:v>196.11587228855012</c:v>
                </c:pt>
                <c:pt idx="488">
                  <c:v>196.11587228855012</c:v>
                </c:pt>
                <c:pt idx="489">
                  <c:v>196.11587228855012</c:v>
                </c:pt>
                <c:pt idx="490">
                  <c:v>196.11587228855012</c:v>
                </c:pt>
                <c:pt idx="491">
                  <c:v>196.11587228855012</c:v>
                </c:pt>
                <c:pt idx="492">
                  <c:v>196.11587228855012</c:v>
                </c:pt>
                <c:pt idx="493">
                  <c:v>196.11587228855012</c:v>
                </c:pt>
                <c:pt idx="494">
                  <c:v>196.11587228855012</c:v>
                </c:pt>
                <c:pt idx="495">
                  <c:v>196.11587228855012</c:v>
                </c:pt>
                <c:pt idx="496">
                  <c:v>196.11587228855012</c:v>
                </c:pt>
                <c:pt idx="497">
                  <c:v>196.11587228855012</c:v>
                </c:pt>
                <c:pt idx="498">
                  <c:v>196.11587228855012</c:v>
                </c:pt>
                <c:pt idx="499">
                  <c:v>196.11587228855012</c:v>
                </c:pt>
                <c:pt idx="500">
                  <c:v>196.11587228855012</c:v>
                </c:pt>
                <c:pt idx="501">
                  <c:v>196.11587228855012</c:v>
                </c:pt>
                <c:pt idx="502">
                  <c:v>196.11587228855012</c:v>
                </c:pt>
                <c:pt idx="503">
                  <c:v>196.11587228855012</c:v>
                </c:pt>
                <c:pt idx="504">
                  <c:v>196.11587228855012</c:v>
                </c:pt>
                <c:pt idx="505">
                  <c:v>196.11587228855012</c:v>
                </c:pt>
                <c:pt idx="506">
                  <c:v>196.11587228855012</c:v>
                </c:pt>
                <c:pt idx="507">
                  <c:v>196.11587228855012</c:v>
                </c:pt>
                <c:pt idx="508">
                  <c:v>196.11587228855012</c:v>
                </c:pt>
                <c:pt idx="509">
                  <c:v>196.11587228855012</c:v>
                </c:pt>
                <c:pt idx="510">
                  <c:v>196.11587228855012</c:v>
                </c:pt>
                <c:pt idx="511">
                  <c:v>289.93531673299458</c:v>
                </c:pt>
                <c:pt idx="512">
                  <c:v>665.21309451077241</c:v>
                </c:pt>
                <c:pt idx="513">
                  <c:v>1340.7130945107722</c:v>
                </c:pt>
                <c:pt idx="514">
                  <c:v>1941.157538955217</c:v>
                </c:pt>
                <c:pt idx="515">
                  <c:v>2110.0325389552168</c:v>
                </c:pt>
                <c:pt idx="516">
                  <c:v>1828.5742056218835</c:v>
                </c:pt>
                <c:pt idx="517">
                  <c:v>1153.074205621883</c:v>
                </c:pt>
                <c:pt idx="518">
                  <c:v>458.81031673299435</c:v>
                </c:pt>
                <c:pt idx="519">
                  <c:v>83.532538955217206</c:v>
                </c:pt>
                <c:pt idx="520">
                  <c:v>-104.10634993367169</c:v>
                </c:pt>
                <c:pt idx="521">
                  <c:v>-197.92579437811679</c:v>
                </c:pt>
                <c:pt idx="522">
                  <c:v>-272.98134993367205</c:v>
                </c:pt>
                <c:pt idx="523">
                  <c:v>-498.14801660033856</c:v>
                </c:pt>
                <c:pt idx="524">
                  <c:v>-910.95357215589422</c:v>
                </c:pt>
                <c:pt idx="525">
                  <c:v>-1286.2313499336722</c:v>
                </c:pt>
                <c:pt idx="526">
                  <c:v>-1286.2313499336722</c:v>
                </c:pt>
                <c:pt idx="527">
                  <c:v>-854.66190548922748</c:v>
                </c:pt>
                <c:pt idx="528">
                  <c:v>-366.80079437811651</c:v>
                </c:pt>
                <c:pt idx="529">
                  <c:v>-179.16190548922765</c:v>
                </c:pt>
                <c:pt idx="530">
                  <c:v>8.4769833996612487</c:v>
                </c:pt>
                <c:pt idx="531">
                  <c:v>196.11587228855012</c:v>
                </c:pt>
                <c:pt idx="532">
                  <c:v>233.64365006632789</c:v>
                </c:pt>
                <c:pt idx="533">
                  <c:v>421.28253895521681</c:v>
                </c:pt>
                <c:pt idx="534">
                  <c:v>759.03253895521675</c:v>
                </c:pt>
                <c:pt idx="535">
                  <c:v>946.67142784410566</c:v>
                </c:pt>
                <c:pt idx="536">
                  <c:v>1134.3103167329944</c:v>
                </c:pt>
                <c:pt idx="537">
                  <c:v>1659.6992056218835</c:v>
                </c:pt>
                <c:pt idx="538">
                  <c:v>2185.0880945107724</c:v>
                </c:pt>
                <c:pt idx="539">
                  <c:v>2091.2686500663281</c:v>
                </c:pt>
                <c:pt idx="540">
                  <c:v>1265.6575389552168</c:v>
                </c:pt>
                <c:pt idx="541">
                  <c:v>458.81031673299435</c:v>
                </c:pt>
                <c:pt idx="542">
                  <c:v>158.58809451077249</c:v>
                </c:pt>
                <c:pt idx="543">
                  <c:v>27.240872288550392</c:v>
                </c:pt>
                <c:pt idx="544">
                  <c:v>-179.16190548922765</c:v>
                </c:pt>
                <c:pt idx="545">
                  <c:v>-460.62023882256096</c:v>
                </c:pt>
                <c:pt idx="546">
                  <c:v>-516.91190548922782</c:v>
                </c:pt>
                <c:pt idx="547">
                  <c:v>-348.03690548922805</c:v>
                </c:pt>
                <c:pt idx="548">
                  <c:v>-216.68968326700531</c:v>
                </c:pt>
                <c:pt idx="549">
                  <c:v>-141.63412771144965</c:v>
                </c:pt>
                <c:pt idx="550">
                  <c:v>-104.10634993367232</c:v>
                </c:pt>
                <c:pt idx="551">
                  <c:v>-10.28690548922758</c:v>
                </c:pt>
                <c:pt idx="552">
                  <c:v>8.4769833996612487</c:v>
                </c:pt>
                <c:pt idx="553">
                  <c:v>8.4769833996612487</c:v>
                </c:pt>
                <c:pt idx="554">
                  <c:v>83.532538955216864</c:v>
                </c:pt>
                <c:pt idx="555">
                  <c:v>158.58809451077215</c:v>
                </c:pt>
                <c:pt idx="556">
                  <c:v>233.64365006632809</c:v>
                </c:pt>
                <c:pt idx="557">
                  <c:v>327.46309451077252</c:v>
                </c:pt>
                <c:pt idx="558">
                  <c:v>421.28253895521669</c:v>
                </c:pt>
                <c:pt idx="559">
                  <c:v>702.74087228855001</c:v>
                </c:pt>
                <c:pt idx="560">
                  <c:v>665.21309451077241</c:v>
                </c:pt>
                <c:pt idx="561">
                  <c:v>289.93531673299458</c:v>
                </c:pt>
                <c:pt idx="562">
                  <c:v>196.11587228855012</c:v>
                </c:pt>
                <c:pt idx="563">
                  <c:v>-104.10634993367198</c:v>
                </c:pt>
                <c:pt idx="564">
                  <c:v>-1098.5924610447832</c:v>
                </c:pt>
                <c:pt idx="565">
                  <c:v>-1792.8563499336722</c:v>
                </c:pt>
                <c:pt idx="566">
                  <c:v>-1699.0369054892274</c:v>
                </c:pt>
                <c:pt idx="567">
                  <c:v>-704.55079437811651</c:v>
                </c:pt>
                <c:pt idx="568">
                  <c:v>196.11587228855012</c:v>
                </c:pt>
                <c:pt idx="569">
                  <c:v>196.11587228855012</c:v>
                </c:pt>
                <c:pt idx="570">
                  <c:v>196.11587228855012</c:v>
                </c:pt>
                <c:pt idx="571">
                  <c:v>196.11587228855012</c:v>
                </c:pt>
                <c:pt idx="572">
                  <c:v>196.11587228855012</c:v>
                </c:pt>
                <c:pt idx="573">
                  <c:v>196.11587228855012</c:v>
                </c:pt>
                <c:pt idx="574">
                  <c:v>196.11587228855012</c:v>
                </c:pt>
                <c:pt idx="575">
                  <c:v>196.11587228855012</c:v>
                </c:pt>
                <c:pt idx="576">
                  <c:v>196.11587228855012</c:v>
                </c:pt>
                <c:pt idx="577">
                  <c:v>196.11587228855012</c:v>
                </c:pt>
                <c:pt idx="578">
                  <c:v>196.11587228855012</c:v>
                </c:pt>
                <c:pt idx="579">
                  <c:v>196.11587228855012</c:v>
                </c:pt>
                <c:pt idx="580">
                  <c:v>196.11587228855012</c:v>
                </c:pt>
                <c:pt idx="581">
                  <c:v>196.11587228855012</c:v>
                </c:pt>
                <c:pt idx="582">
                  <c:v>196.11587228855012</c:v>
                </c:pt>
                <c:pt idx="583">
                  <c:v>196.11587228855012</c:v>
                </c:pt>
                <c:pt idx="584">
                  <c:v>196.11587228855012</c:v>
                </c:pt>
                <c:pt idx="585">
                  <c:v>196.11587228855012</c:v>
                </c:pt>
                <c:pt idx="586">
                  <c:v>196.11587228855012</c:v>
                </c:pt>
                <c:pt idx="587">
                  <c:v>196.11587228855012</c:v>
                </c:pt>
                <c:pt idx="588">
                  <c:v>196.11587228855012</c:v>
                </c:pt>
                <c:pt idx="589">
                  <c:v>196.11587228855012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57D-3F4A-91B2-D596C6B519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44454352"/>
        <c:axId val="1149843775"/>
      </c:lineChart>
      <c:catAx>
        <c:axId val="17444543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9843775"/>
        <c:crosses val="autoZero"/>
        <c:auto val="1"/>
        <c:lblAlgn val="ctr"/>
        <c:lblOffset val="100"/>
        <c:noMultiLvlLbl val="0"/>
      </c:catAx>
      <c:valAx>
        <c:axId val="1149843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4454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(N) vs Total Elapsed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WLTC_class_3!$I$15</c:f>
              <c:strCache>
                <c:ptCount val="1"/>
                <c:pt idx="0">
                  <c:v>Acceleration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WLTC_class_3!$I$16:$I$605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37.527777777777779</c:v>
                </c:pt>
                <c:pt idx="12">
                  <c:v>318.98611111111109</c:v>
                </c:pt>
                <c:pt idx="13">
                  <c:v>975.72222222222217</c:v>
                </c:pt>
                <c:pt idx="14">
                  <c:v>1538.6388888888891</c:v>
                </c:pt>
                <c:pt idx="15">
                  <c:v>1444.8194444444443</c:v>
                </c:pt>
                <c:pt idx="16">
                  <c:v>1313.4722222222219</c:v>
                </c:pt>
                <c:pt idx="17">
                  <c:v>1613.6944444444443</c:v>
                </c:pt>
                <c:pt idx="18">
                  <c:v>1707.5138888888891</c:v>
                </c:pt>
                <c:pt idx="19">
                  <c:v>1088.3055555555557</c:v>
                </c:pt>
                <c:pt idx="20">
                  <c:v>394.04166666666691</c:v>
                </c:pt>
                <c:pt idx="21">
                  <c:v>150.11111111111123</c:v>
                </c:pt>
                <c:pt idx="22">
                  <c:v>131.34722222222209</c:v>
                </c:pt>
                <c:pt idx="23">
                  <c:v>150.11111111111123</c:v>
                </c:pt>
                <c:pt idx="24">
                  <c:v>375.27777777777777</c:v>
                </c:pt>
                <c:pt idx="25">
                  <c:v>525.38888888888835</c:v>
                </c:pt>
                <c:pt idx="26">
                  <c:v>619.20833333333348</c:v>
                </c:pt>
                <c:pt idx="27">
                  <c:v>881.90277777777828</c:v>
                </c:pt>
                <c:pt idx="28">
                  <c:v>938.19444444444446</c:v>
                </c:pt>
                <c:pt idx="29">
                  <c:v>881.90277777777692</c:v>
                </c:pt>
                <c:pt idx="30">
                  <c:v>637.97222222222194</c:v>
                </c:pt>
                <c:pt idx="31">
                  <c:v>375.27777777777777</c:v>
                </c:pt>
                <c:pt idx="32">
                  <c:v>262.69444444444417</c:v>
                </c:pt>
                <c:pt idx="33">
                  <c:v>206.40277777777806</c:v>
                </c:pt>
                <c:pt idx="34">
                  <c:v>112.58333333333358</c:v>
                </c:pt>
                <c:pt idx="35">
                  <c:v>-37.527777777776976</c:v>
                </c:pt>
                <c:pt idx="36">
                  <c:v>-337.74999999999949</c:v>
                </c:pt>
                <c:pt idx="37">
                  <c:v>-806.84722222222297</c:v>
                </c:pt>
                <c:pt idx="38">
                  <c:v>-1069.5416666666672</c:v>
                </c:pt>
                <c:pt idx="39">
                  <c:v>-994.48611111111063</c:v>
                </c:pt>
                <c:pt idx="40">
                  <c:v>-881.90277777777828</c:v>
                </c:pt>
                <c:pt idx="41">
                  <c:v>-1050.7777777777781</c:v>
                </c:pt>
                <c:pt idx="42">
                  <c:v>-1350.9999999999991</c:v>
                </c:pt>
                <c:pt idx="43">
                  <c:v>-1275.9444444444446</c:v>
                </c:pt>
                <c:pt idx="44">
                  <c:v>-788.08333333333383</c:v>
                </c:pt>
                <c:pt idx="45">
                  <c:v>-337.75000000000017</c:v>
                </c:pt>
                <c:pt idx="46">
                  <c:v>-262.69444444444417</c:v>
                </c:pt>
                <c:pt idx="47">
                  <c:v>-375.27777777777777</c:v>
                </c:pt>
                <c:pt idx="48">
                  <c:v>-318.98611111111097</c:v>
                </c:pt>
                <c:pt idx="49">
                  <c:v>-112.58333333333293</c:v>
                </c:pt>
                <c:pt idx="50">
                  <c:v>-75.055555555555955</c:v>
                </c:pt>
                <c:pt idx="51">
                  <c:v>-394.04166666666691</c:v>
                </c:pt>
                <c:pt idx="52">
                  <c:v>-806.84722222222206</c:v>
                </c:pt>
                <c:pt idx="53">
                  <c:v>-675.49999999999989</c:v>
                </c:pt>
                <c:pt idx="54">
                  <c:v>-206.40277777777771</c:v>
                </c:pt>
                <c:pt idx="55">
                  <c:v>-18.763888888888822</c:v>
                </c:pt>
                <c:pt idx="56">
                  <c:v>0</c:v>
                </c:pt>
                <c:pt idx="57">
                  <c:v>56.291666666666792</c:v>
                </c:pt>
                <c:pt idx="58">
                  <c:v>112.58333333333327</c:v>
                </c:pt>
                <c:pt idx="59">
                  <c:v>450.33333333333309</c:v>
                </c:pt>
                <c:pt idx="60">
                  <c:v>506.62500000000017</c:v>
                </c:pt>
                <c:pt idx="61">
                  <c:v>225.16666666666688</c:v>
                </c:pt>
                <c:pt idx="62">
                  <c:v>168.87499999999974</c:v>
                </c:pt>
                <c:pt idx="63">
                  <c:v>225.16666666666688</c:v>
                </c:pt>
                <c:pt idx="64">
                  <c:v>300.22222222222246</c:v>
                </c:pt>
                <c:pt idx="65">
                  <c:v>187.63888888888889</c:v>
                </c:pt>
                <c:pt idx="66">
                  <c:v>112.58333333333293</c:v>
                </c:pt>
                <c:pt idx="67">
                  <c:v>412.80555555555543</c:v>
                </c:pt>
                <c:pt idx="68">
                  <c:v>900.66666666666674</c:v>
                </c:pt>
                <c:pt idx="69">
                  <c:v>1163.3611111111109</c:v>
                </c:pt>
                <c:pt idx="70">
                  <c:v>1238.416666666667</c:v>
                </c:pt>
                <c:pt idx="71">
                  <c:v>1144.5972222222224</c:v>
                </c:pt>
                <c:pt idx="72">
                  <c:v>863.13888888888857</c:v>
                </c:pt>
                <c:pt idx="73">
                  <c:v>544.15277777777749</c:v>
                </c:pt>
                <c:pt idx="74">
                  <c:v>375.27777777777777</c:v>
                </c:pt>
                <c:pt idx="75">
                  <c:v>356.51388888888857</c:v>
                </c:pt>
                <c:pt idx="76">
                  <c:v>394.04166666666691</c:v>
                </c:pt>
                <c:pt idx="77">
                  <c:v>356.51388888888857</c:v>
                </c:pt>
                <c:pt idx="78">
                  <c:v>187.63888888888889</c:v>
                </c:pt>
                <c:pt idx="79">
                  <c:v>-56.291666666666131</c:v>
                </c:pt>
                <c:pt idx="80">
                  <c:v>-187.63888888888889</c:v>
                </c:pt>
                <c:pt idx="81">
                  <c:v>-318.98611111111165</c:v>
                </c:pt>
                <c:pt idx="82">
                  <c:v>-281.45833333333331</c:v>
                </c:pt>
                <c:pt idx="83">
                  <c:v>-112.58333333333226</c:v>
                </c:pt>
                <c:pt idx="84">
                  <c:v>-206.40277777777806</c:v>
                </c:pt>
                <c:pt idx="85">
                  <c:v>-262.69444444444548</c:v>
                </c:pt>
                <c:pt idx="86">
                  <c:v>-243.93055555555503</c:v>
                </c:pt>
                <c:pt idx="87">
                  <c:v>-206.40277777777672</c:v>
                </c:pt>
                <c:pt idx="88">
                  <c:v>-506.62500000000051</c:v>
                </c:pt>
                <c:pt idx="89">
                  <c:v>-1294.7083333333337</c:v>
                </c:pt>
                <c:pt idx="90">
                  <c:v>-1857.6249999999998</c:v>
                </c:pt>
                <c:pt idx="91">
                  <c:v>-1932.6805555555557</c:v>
                </c:pt>
                <c:pt idx="92">
                  <c:v>-1463.5833333333335</c:v>
                </c:pt>
                <c:pt idx="93">
                  <c:v>-938.19444444444446</c:v>
                </c:pt>
                <c:pt idx="94">
                  <c:v>-956.95833333333326</c:v>
                </c:pt>
                <c:pt idx="95">
                  <c:v>-1163.3611111111111</c:v>
                </c:pt>
                <c:pt idx="96">
                  <c:v>-1032.0138888888889</c:v>
                </c:pt>
                <c:pt idx="97">
                  <c:v>-675.49999999999989</c:v>
                </c:pt>
                <c:pt idx="98">
                  <c:v>-675.5</c:v>
                </c:pt>
                <c:pt idx="99">
                  <c:v>-412.8055555555556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37.527777777777779</c:v>
                </c:pt>
                <c:pt idx="138">
                  <c:v>356.51388888888891</c:v>
                </c:pt>
                <c:pt idx="139">
                  <c:v>1107.0694444444443</c:v>
                </c:pt>
                <c:pt idx="140">
                  <c:v>1838.8611111111109</c:v>
                </c:pt>
                <c:pt idx="141">
                  <c:v>1932.6805555555552</c:v>
                </c:pt>
                <c:pt idx="142">
                  <c:v>1350.9999999999998</c:v>
                </c:pt>
                <c:pt idx="143">
                  <c:v>656.73611111111109</c:v>
                </c:pt>
                <c:pt idx="144">
                  <c:v>356.51388888888926</c:v>
                </c:pt>
                <c:pt idx="145">
                  <c:v>544.15277777777817</c:v>
                </c:pt>
                <c:pt idx="146">
                  <c:v>863.13888888888857</c:v>
                </c:pt>
                <c:pt idx="147">
                  <c:v>919.43055555555532</c:v>
                </c:pt>
                <c:pt idx="148">
                  <c:v>713.02777777777794</c:v>
                </c:pt>
                <c:pt idx="149">
                  <c:v>394.04166666666691</c:v>
                </c:pt>
                <c:pt idx="150">
                  <c:v>37.527777777777644</c:v>
                </c:pt>
                <c:pt idx="151">
                  <c:v>-487.86111111111143</c:v>
                </c:pt>
                <c:pt idx="152">
                  <c:v>-1275.9444444444439</c:v>
                </c:pt>
                <c:pt idx="153">
                  <c:v>-1857.6249999999998</c:v>
                </c:pt>
                <c:pt idx="154">
                  <c:v>-1745.0416666666667</c:v>
                </c:pt>
                <c:pt idx="155">
                  <c:v>-994.4861111111112</c:v>
                </c:pt>
                <c:pt idx="156">
                  <c:v>-131.3472222222224</c:v>
                </c:pt>
                <c:pt idx="157">
                  <c:v>394.04166666666663</c:v>
                </c:pt>
                <c:pt idx="158">
                  <c:v>863.1388888888888</c:v>
                </c:pt>
                <c:pt idx="159">
                  <c:v>1125.8333333333337</c:v>
                </c:pt>
                <c:pt idx="160">
                  <c:v>1163.3611111111109</c:v>
                </c:pt>
                <c:pt idx="161">
                  <c:v>1013.2499999999997</c:v>
                </c:pt>
                <c:pt idx="162">
                  <c:v>788.08333333333383</c:v>
                </c:pt>
                <c:pt idx="163">
                  <c:v>750.55555555555554</c:v>
                </c:pt>
                <c:pt idx="164">
                  <c:v>656.73611111111109</c:v>
                </c:pt>
                <c:pt idx="165">
                  <c:v>487.86111111111143</c:v>
                </c:pt>
                <c:pt idx="166">
                  <c:v>394.04166666666691</c:v>
                </c:pt>
                <c:pt idx="167">
                  <c:v>581.68055555555577</c:v>
                </c:pt>
                <c:pt idx="168">
                  <c:v>750.55555555555554</c:v>
                </c:pt>
                <c:pt idx="169">
                  <c:v>525.38888888888835</c:v>
                </c:pt>
                <c:pt idx="170">
                  <c:v>37.527777777776976</c:v>
                </c:pt>
                <c:pt idx="171">
                  <c:v>-544.15277777777749</c:v>
                </c:pt>
                <c:pt idx="172">
                  <c:v>-1200.8888888888885</c:v>
                </c:pt>
                <c:pt idx="173">
                  <c:v>-1501.1111111111111</c:v>
                </c:pt>
                <c:pt idx="174">
                  <c:v>-1069.5416666666665</c:v>
                </c:pt>
                <c:pt idx="175">
                  <c:v>-375.27777777777777</c:v>
                </c:pt>
                <c:pt idx="176">
                  <c:v>112.58333333333293</c:v>
                </c:pt>
                <c:pt idx="177">
                  <c:v>506.62499999999983</c:v>
                </c:pt>
                <c:pt idx="178">
                  <c:v>619.20833333333348</c:v>
                </c:pt>
                <c:pt idx="179">
                  <c:v>337.75000000000017</c:v>
                </c:pt>
                <c:pt idx="180">
                  <c:v>56.291666666666792</c:v>
                </c:pt>
                <c:pt idx="181">
                  <c:v>-75.055555555555955</c:v>
                </c:pt>
                <c:pt idx="182">
                  <c:v>-225.16666666666654</c:v>
                </c:pt>
                <c:pt idx="183">
                  <c:v>-581.68055555555509</c:v>
                </c:pt>
                <c:pt idx="184">
                  <c:v>-881.9027777777776</c:v>
                </c:pt>
                <c:pt idx="185">
                  <c:v>-956.95833333333348</c:v>
                </c:pt>
                <c:pt idx="186">
                  <c:v>-881.90277777777828</c:v>
                </c:pt>
                <c:pt idx="187">
                  <c:v>-731.79166666666629</c:v>
                </c:pt>
                <c:pt idx="188">
                  <c:v>-600.44444444444423</c:v>
                </c:pt>
                <c:pt idx="189">
                  <c:v>-487.86111111111143</c:v>
                </c:pt>
                <c:pt idx="190">
                  <c:v>-375.27777777777777</c:v>
                </c:pt>
                <c:pt idx="191">
                  <c:v>-300.22222222222211</c:v>
                </c:pt>
                <c:pt idx="192">
                  <c:v>-225.16666666666654</c:v>
                </c:pt>
                <c:pt idx="193">
                  <c:v>-131.3472222222224</c:v>
                </c:pt>
                <c:pt idx="194">
                  <c:v>-93.819444444444443</c:v>
                </c:pt>
                <c:pt idx="195">
                  <c:v>-37.527777777777644</c:v>
                </c:pt>
                <c:pt idx="196">
                  <c:v>0</c:v>
                </c:pt>
                <c:pt idx="197">
                  <c:v>0</c:v>
                </c:pt>
                <c:pt idx="198">
                  <c:v>93.819444444444443</c:v>
                </c:pt>
                <c:pt idx="199">
                  <c:v>187.63888888888889</c:v>
                </c:pt>
                <c:pt idx="200">
                  <c:v>281.45833333333331</c:v>
                </c:pt>
                <c:pt idx="201">
                  <c:v>375.27777777777777</c:v>
                </c:pt>
                <c:pt idx="202">
                  <c:v>469.09722222222223</c:v>
                </c:pt>
                <c:pt idx="203">
                  <c:v>750.55555555555554</c:v>
                </c:pt>
                <c:pt idx="204">
                  <c:v>881.9027777777776</c:v>
                </c:pt>
                <c:pt idx="205">
                  <c:v>900.66666666666674</c:v>
                </c:pt>
                <c:pt idx="206">
                  <c:v>1069.5416666666665</c:v>
                </c:pt>
                <c:pt idx="207">
                  <c:v>1088.3055555555557</c:v>
                </c:pt>
                <c:pt idx="208">
                  <c:v>956.95833333333348</c:v>
                </c:pt>
                <c:pt idx="209">
                  <c:v>1050.7777777777781</c:v>
                </c:pt>
                <c:pt idx="210">
                  <c:v>1032.0138888888889</c:v>
                </c:pt>
                <c:pt idx="211">
                  <c:v>750.55555555555554</c:v>
                </c:pt>
                <c:pt idx="212">
                  <c:v>562.91666666666663</c:v>
                </c:pt>
                <c:pt idx="213">
                  <c:v>450.33333333333309</c:v>
                </c:pt>
                <c:pt idx="214">
                  <c:v>487.86111111111143</c:v>
                </c:pt>
                <c:pt idx="215">
                  <c:v>637.97222222222194</c:v>
                </c:pt>
                <c:pt idx="216">
                  <c:v>750.55555555555554</c:v>
                </c:pt>
                <c:pt idx="217">
                  <c:v>750.55555555555554</c:v>
                </c:pt>
                <c:pt idx="218">
                  <c:v>656.73611111111109</c:v>
                </c:pt>
                <c:pt idx="219">
                  <c:v>525.38888888888835</c:v>
                </c:pt>
                <c:pt idx="220">
                  <c:v>394.04166666666691</c:v>
                </c:pt>
                <c:pt idx="221">
                  <c:v>243.93055555555634</c:v>
                </c:pt>
                <c:pt idx="222">
                  <c:v>150.11111111111057</c:v>
                </c:pt>
                <c:pt idx="223">
                  <c:v>131.3472222222214</c:v>
                </c:pt>
                <c:pt idx="224">
                  <c:v>131.34722222222274</c:v>
                </c:pt>
                <c:pt idx="225">
                  <c:v>187.63888888888889</c:v>
                </c:pt>
                <c:pt idx="226">
                  <c:v>206.40277777777672</c:v>
                </c:pt>
                <c:pt idx="227">
                  <c:v>187.63888888888889</c:v>
                </c:pt>
                <c:pt idx="228">
                  <c:v>168.87500000000105</c:v>
                </c:pt>
                <c:pt idx="229">
                  <c:v>131.34722222222274</c:v>
                </c:pt>
                <c:pt idx="230">
                  <c:v>56.291666666666131</c:v>
                </c:pt>
                <c:pt idx="231">
                  <c:v>-56.291666666666131</c:v>
                </c:pt>
                <c:pt idx="232">
                  <c:v>-300.22222222222246</c:v>
                </c:pt>
                <c:pt idx="233">
                  <c:v>-619.20833333333417</c:v>
                </c:pt>
                <c:pt idx="234">
                  <c:v>-731.79166666666629</c:v>
                </c:pt>
                <c:pt idx="235">
                  <c:v>-581.68055555555577</c:v>
                </c:pt>
                <c:pt idx="236">
                  <c:v>-337.74999999999949</c:v>
                </c:pt>
                <c:pt idx="237">
                  <c:v>-262.69444444444417</c:v>
                </c:pt>
                <c:pt idx="238">
                  <c:v>-431.56944444444525</c:v>
                </c:pt>
                <c:pt idx="239">
                  <c:v>-769.31944444444468</c:v>
                </c:pt>
                <c:pt idx="240">
                  <c:v>-1013.2499999999997</c:v>
                </c:pt>
                <c:pt idx="241">
                  <c:v>-900.66666666666617</c:v>
                </c:pt>
                <c:pt idx="242">
                  <c:v>-844.375</c:v>
                </c:pt>
                <c:pt idx="243">
                  <c:v>-919.43055555555532</c:v>
                </c:pt>
                <c:pt idx="244">
                  <c:v>-881.90277777777828</c:v>
                </c:pt>
                <c:pt idx="245">
                  <c:v>-1050.7777777777781</c:v>
                </c:pt>
                <c:pt idx="246">
                  <c:v>-1350.9999999999991</c:v>
                </c:pt>
                <c:pt idx="247">
                  <c:v>-1275.9444444444446</c:v>
                </c:pt>
                <c:pt idx="248">
                  <c:v>-788.08333333333383</c:v>
                </c:pt>
                <c:pt idx="249">
                  <c:v>-337.75000000000017</c:v>
                </c:pt>
                <c:pt idx="250">
                  <c:v>-262.69444444444417</c:v>
                </c:pt>
                <c:pt idx="251">
                  <c:v>-375.27777777777777</c:v>
                </c:pt>
                <c:pt idx="252">
                  <c:v>-318.98611111111097</c:v>
                </c:pt>
                <c:pt idx="253">
                  <c:v>-112.58333333333293</c:v>
                </c:pt>
                <c:pt idx="254">
                  <c:v>-75.055555555555955</c:v>
                </c:pt>
                <c:pt idx="255">
                  <c:v>-394.04166666666691</c:v>
                </c:pt>
                <c:pt idx="256">
                  <c:v>-544.15277777777749</c:v>
                </c:pt>
                <c:pt idx="257">
                  <c:v>-56.291666666666465</c:v>
                </c:pt>
                <c:pt idx="258">
                  <c:v>637.97222222222194</c:v>
                </c:pt>
                <c:pt idx="259">
                  <c:v>975.7222222222224</c:v>
                </c:pt>
                <c:pt idx="260">
                  <c:v>994.4861111111112</c:v>
                </c:pt>
                <c:pt idx="261">
                  <c:v>956.95833333333292</c:v>
                </c:pt>
                <c:pt idx="262">
                  <c:v>1032.0138888888889</c:v>
                </c:pt>
                <c:pt idx="263">
                  <c:v>1275.9444444444446</c:v>
                </c:pt>
                <c:pt idx="264">
                  <c:v>1388.5277777777783</c:v>
                </c:pt>
                <c:pt idx="265">
                  <c:v>1219.6527777777778</c:v>
                </c:pt>
                <c:pt idx="266">
                  <c:v>881.90277777777692</c:v>
                </c:pt>
                <c:pt idx="267">
                  <c:v>731.79166666666629</c:v>
                </c:pt>
                <c:pt idx="268">
                  <c:v>675.50000000000034</c:v>
                </c:pt>
                <c:pt idx="269">
                  <c:v>562.91666666666663</c:v>
                </c:pt>
                <c:pt idx="270">
                  <c:v>300.22222222222246</c:v>
                </c:pt>
                <c:pt idx="271">
                  <c:v>-56.291666666666131</c:v>
                </c:pt>
                <c:pt idx="272">
                  <c:v>-131.34722222222274</c:v>
                </c:pt>
                <c:pt idx="273">
                  <c:v>-356.51388888888857</c:v>
                </c:pt>
                <c:pt idx="274">
                  <c:v>-844.375</c:v>
                </c:pt>
                <c:pt idx="275">
                  <c:v>-1069.5416666666672</c:v>
                </c:pt>
                <c:pt idx="276">
                  <c:v>-1200.8888888888885</c:v>
                </c:pt>
                <c:pt idx="277">
                  <c:v>-1332.2361111111113</c:v>
                </c:pt>
                <c:pt idx="278">
                  <c:v>-1669.9861111111109</c:v>
                </c:pt>
                <c:pt idx="279">
                  <c:v>-1782.5694444444443</c:v>
                </c:pt>
                <c:pt idx="280">
                  <c:v>-994.4861111111112</c:v>
                </c:pt>
                <c:pt idx="281">
                  <c:v>281.45833333333331</c:v>
                </c:pt>
                <c:pt idx="282">
                  <c:v>1200.8888888888894</c:v>
                </c:pt>
                <c:pt idx="283">
                  <c:v>1369.7638888888891</c:v>
                </c:pt>
                <c:pt idx="284">
                  <c:v>1407.2916666666667</c:v>
                </c:pt>
                <c:pt idx="285">
                  <c:v>1350.9999999999998</c:v>
                </c:pt>
                <c:pt idx="286">
                  <c:v>1238.416666666667</c:v>
                </c:pt>
                <c:pt idx="287">
                  <c:v>1238.416666666667</c:v>
                </c:pt>
                <c:pt idx="288">
                  <c:v>1238.4166666666656</c:v>
                </c:pt>
                <c:pt idx="289">
                  <c:v>975.72222222222285</c:v>
                </c:pt>
                <c:pt idx="290">
                  <c:v>469.09722222222223</c:v>
                </c:pt>
                <c:pt idx="291">
                  <c:v>0</c:v>
                </c:pt>
                <c:pt idx="292">
                  <c:v>-318.98611111111029</c:v>
                </c:pt>
                <c:pt idx="293">
                  <c:v>-356.51388888888994</c:v>
                </c:pt>
                <c:pt idx="294">
                  <c:v>-243.93055555555634</c:v>
                </c:pt>
                <c:pt idx="295">
                  <c:v>-112.58333333333226</c:v>
                </c:pt>
                <c:pt idx="296">
                  <c:v>0</c:v>
                </c:pt>
                <c:pt idx="297">
                  <c:v>75.055555555555287</c:v>
                </c:pt>
                <c:pt idx="298">
                  <c:v>93.819444444444443</c:v>
                </c:pt>
                <c:pt idx="299">
                  <c:v>37.527777777776976</c:v>
                </c:pt>
                <c:pt idx="300">
                  <c:v>-37.527777777776976</c:v>
                </c:pt>
                <c:pt idx="301">
                  <c:v>-131.3472222222214</c:v>
                </c:pt>
                <c:pt idx="302">
                  <c:v>-243.93055555555634</c:v>
                </c:pt>
                <c:pt idx="303">
                  <c:v>-337.75000000000085</c:v>
                </c:pt>
                <c:pt idx="304">
                  <c:v>-469.09722222222223</c:v>
                </c:pt>
                <c:pt idx="305">
                  <c:v>-562.91666666666663</c:v>
                </c:pt>
                <c:pt idx="306">
                  <c:v>-469.09722222222223</c:v>
                </c:pt>
                <c:pt idx="307">
                  <c:v>-281.45833333333331</c:v>
                </c:pt>
                <c:pt idx="308">
                  <c:v>-131.3472222222214</c:v>
                </c:pt>
                <c:pt idx="309">
                  <c:v>-112.58333333333226</c:v>
                </c:pt>
                <c:pt idx="310">
                  <c:v>-168.87499999999974</c:v>
                </c:pt>
                <c:pt idx="311">
                  <c:v>-225.16666666666717</c:v>
                </c:pt>
                <c:pt idx="312">
                  <c:v>-337.75000000000085</c:v>
                </c:pt>
                <c:pt idx="313">
                  <c:v>-469.09722222222223</c:v>
                </c:pt>
                <c:pt idx="314">
                  <c:v>-562.91666666666663</c:v>
                </c:pt>
                <c:pt idx="315">
                  <c:v>-562.91666666666663</c:v>
                </c:pt>
                <c:pt idx="316">
                  <c:v>-506.62499999999983</c:v>
                </c:pt>
                <c:pt idx="317">
                  <c:v>-562.91666666666663</c:v>
                </c:pt>
                <c:pt idx="318">
                  <c:v>-694.26388888888869</c:v>
                </c:pt>
                <c:pt idx="319">
                  <c:v>-731.79166666666629</c:v>
                </c:pt>
                <c:pt idx="320">
                  <c:v>-450.33333333333309</c:v>
                </c:pt>
                <c:pt idx="321">
                  <c:v>-225.16666666666717</c:v>
                </c:pt>
                <c:pt idx="322">
                  <c:v>-131.34722222222274</c:v>
                </c:pt>
                <c:pt idx="323">
                  <c:v>-112.58333333333293</c:v>
                </c:pt>
                <c:pt idx="324">
                  <c:v>-187.63888888888889</c:v>
                </c:pt>
                <c:pt idx="325">
                  <c:v>-75.055555555555955</c:v>
                </c:pt>
                <c:pt idx="326">
                  <c:v>-56.291666666666131</c:v>
                </c:pt>
                <c:pt idx="327">
                  <c:v>-112.58333333333293</c:v>
                </c:pt>
                <c:pt idx="328">
                  <c:v>-581.68055555555577</c:v>
                </c:pt>
                <c:pt idx="329">
                  <c:v>-1088.3055555555557</c:v>
                </c:pt>
                <c:pt idx="330">
                  <c:v>-675.50000000000034</c:v>
                </c:pt>
                <c:pt idx="331">
                  <c:v>-150.11111111111123</c:v>
                </c:pt>
                <c:pt idx="332">
                  <c:v>-187.63888888888857</c:v>
                </c:pt>
                <c:pt idx="333">
                  <c:v>-206.40277777777771</c:v>
                </c:pt>
                <c:pt idx="334">
                  <c:v>-168.87500000000009</c:v>
                </c:pt>
                <c:pt idx="335">
                  <c:v>-206.40277777777771</c:v>
                </c:pt>
                <c:pt idx="336">
                  <c:v>-131.34722222222209</c:v>
                </c:pt>
                <c:pt idx="337">
                  <c:v>0</c:v>
                </c:pt>
                <c:pt idx="338">
                  <c:v>206.40277777777771</c:v>
                </c:pt>
                <c:pt idx="339">
                  <c:v>619.20833333333348</c:v>
                </c:pt>
                <c:pt idx="340">
                  <c:v>1069.5416666666667</c:v>
                </c:pt>
                <c:pt idx="341">
                  <c:v>1182.1250000000002</c:v>
                </c:pt>
                <c:pt idx="342">
                  <c:v>731.79166666666629</c:v>
                </c:pt>
                <c:pt idx="343">
                  <c:v>225.16666666666654</c:v>
                </c:pt>
                <c:pt idx="344">
                  <c:v>93.819444444444443</c:v>
                </c:pt>
                <c:pt idx="345">
                  <c:v>206.40277777777737</c:v>
                </c:pt>
                <c:pt idx="346">
                  <c:v>206.40277777777806</c:v>
                </c:pt>
                <c:pt idx="347">
                  <c:v>131.34722222222274</c:v>
                </c:pt>
                <c:pt idx="348">
                  <c:v>206.40277777777737</c:v>
                </c:pt>
                <c:pt idx="349">
                  <c:v>187.63888888888889</c:v>
                </c:pt>
                <c:pt idx="350">
                  <c:v>93.819444444444443</c:v>
                </c:pt>
                <c:pt idx="351">
                  <c:v>0</c:v>
                </c:pt>
                <c:pt idx="352">
                  <c:v>-37.527777777777644</c:v>
                </c:pt>
                <c:pt idx="353">
                  <c:v>-37.527777777778311</c:v>
                </c:pt>
                <c:pt idx="354">
                  <c:v>-18.763888888889156</c:v>
                </c:pt>
                <c:pt idx="355">
                  <c:v>37.527777777778311</c:v>
                </c:pt>
                <c:pt idx="356">
                  <c:v>56.291666666666792</c:v>
                </c:pt>
                <c:pt idx="357">
                  <c:v>-18.763888888889156</c:v>
                </c:pt>
                <c:pt idx="358">
                  <c:v>-243.93055555555571</c:v>
                </c:pt>
                <c:pt idx="359">
                  <c:v>-562.91666666666663</c:v>
                </c:pt>
                <c:pt idx="360">
                  <c:v>-694.26388888888869</c:v>
                </c:pt>
                <c:pt idx="361">
                  <c:v>-581.68055555555577</c:v>
                </c:pt>
                <c:pt idx="362">
                  <c:v>-394.04166666666623</c:v>
                </c:pt>
                <c:pt idx="363">
                  <c:v>-225.16666666666654</c:v>
                </c:pt>
                <c:pt idx="364">
                  <c:v>-75.055555555555955</c:v>
                </c:pt>
                <c:pt idx="365">
                  <c:v>18.763888888889156</c:v>
                </c:pt>
                <c:pt idx="366">
                  <c:v>93.819444444444443</c:v>
                </c:pt>
                <c:pt idx="367">
                  <c:v>243.93055555555571</c:v>
                </c:pt>
                <c:pt idx="368">
                  <c:v>431.56944444444457</c:v>
                </c:pt>
                <c:pt idx="369">
                  <c:v>412.80555555555543</c:v>
                </c:pt>
                <c:pt idx="370">
                  <c:v>187.63888888888889</c:v>
                </c:pt>
                <c:pt idx="371">
                  <c:v>-93.819444444444443</c:v>
                </c:pt>
                <c:pt idx="372">
                  <c:v>-600.44444444444423</c:v>
                </c:pt>
                <c:pt idx="373">
                  <c:v>-1144.5972222222224</c:v>
                </c:pt>
                <c:pt idx="374">
                  <c:v>-1294.7083333333335</c:v>
                </c:pt>
                <c:pt idx="375">
                  <c:v>-1088.3055555555552</c:v>
                </c:pt>
                <c:pt idx="376">
                  <c:v>-788.08333333333348</c:v>
                </c:pt>
                <c:pt idx="377">
                  <c:v>-562.91666666666663</c:v>
                </c:pt>
                <c:pt idx="378">
                  <c:v>-412.80555555555543</c:v>
                </c:pt>
                <c:pt idx="379">
                  <c:v>-318.98611111111114</c:v>
                </c:pt>
                <c:pt idx="380">
                  <c:v>-356.51388888888897</c:v>
                </c:pt>
                <c:pt idx="381">
                  <c:v>-431.5694444444444</c:v>
                </c:pt>
                <c:pt idx="382">
                  <c:v>-450.33333333333326</c:v>
                </c:pt>
                <c:pt idx="383">
                  <c:v>-487.8611111111112</c:v>
                </c:pt>
                <c:pt idx="384">
                  <c:v>-525.38888888888891</c:v>
                </c:pt>
                <c:pt idx="385">
                  <c:v>-431.5694444444444</c:v>
                </c:pt>
                <c:pt idx="386">
                  <c:v>-168.875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93.819444444444443</c:v>
                </c:pt>
                <c:pt idx="392">
                  <c:v>394.04166666666669</c:v>
                </c:pt>
                <c:pt idx="393">
                  <c:v>806.84722222222217</c:v>
                </c:pt>
                <c:pt idx="394">
                  <c:v>1163.3611111111113</c:v>
                </c:pt>
                <c:pt idx="395">
                  <c:v>1407.2916666666667</c:v>
                </c:pt>
                <c:pt idx="396">
                  <c:v>1557.4027777777781</c:v>
                </c:pt>
                <c:pt idx="397">
                  <c:v>1613.6944444444441</c:v>
                </c:pt>
                <c:pt idx="398">
                  <c:v>1426.055555555555</c:v>
                </c:pt>
                <c:pt idx="399">
                  <c:v>881.90277777777828</c:v>
                </c:pt>
                <c:pt idx="400">
                  <c:v>262.6944444444448</c:v>
                </c:pt>
                <c:pt idx="401">
                  <c:v>-131.34722222222274</c:v>
                </c:pt>
                <c:pt idx="402">
                  <c:v>-431.56944444444457</c:v>
                </c:pt>
                <c:pt idx="403">
                  <c:v>-619.2083333333328</c:v>
                </c:pt>
                <c:pt idx="404">
                  <c:v>-581.68055555555577</c:v>
                </c:pt>
                <c:pt idx="405">
                  <c:v>-544.15277777777817</c:v>
                </c:pt>
                <c:pt idx="406">
                  <c:v>-600.44444444444423</c:v>
                </c:pt>
                <c:pt idx="407">
                  <c:v>-637.97222222222194</c:v>
                </c:pt>
                <c:pt idx="408">
                  <c:v>-525.38888888888903</c:v>
                </c:pt>
                <c:pt idx="409">
                  <c:v>-262.69444444444451</c:v>
                </c:pt>
                <c:pt idx="410">
                  <c:v>-37.527777777777644</c:v>
                </c:pt>
                <c:pt idx="411">
                  <c:v>56.291666666666465</c:v>
                </c:pt>
                <c:pt idx="412">
                  <c:v>93.819444444444443</c:v>
                </c:pt>
                <c:pt idx="413">
                  <c:v>131.3472222222224</c:v>
                </c:pt>
                <c:pt idx="414">
                  <c:v>262.69444444444451</c:v>
                </c:pt>
                <c:pt idx="415">
                  <c:v>469.09722222222189</c:v>
                </c:pt>
                <c:pt idx="416">
                  <c:v>525.38888888888869</c:v>
                </c:pt>
                <c:pt idx="417">
                  <c:v>318.98611111111165</c:v>
                </c:pt>
                <c:pt idx="418">
                  <c:v>18.763888888889156</c:v>
                </c:pt>
                <c:pt idx="419">
                  <c:v>-281.45833333333331</c:v>
                </c:pt>
                <c:pt idx="420">
                  <c:v>-412.80555555555543</c:v>
                </c:pt>
                <c:pt idx="421">
                  <c:v>-262.6944444444448</c:v>
                </c:pt>
                <c:pt idx="422">
                  <c:v>-37.527777777778311</c:v>
                </c:pt>
                <c:pt idx="423">
                  <c:v>187.63888888888889</c:v>
                </c:pt>
                <c:pt idx="424">
                  <c:v>506.62500000000051</c:v>
                </c:pt>
                <c:pt idx="425">
                  <c:v>1013.2500000000003</c:v>
                </c:pt>
                <c:pt idx="426">
                  <c:v>1557.4027777777774</c:v>
                </c:pt>
                <c:pt idx="427">
                  <c:v>1688.75</c:v>
                </c:pt>
                <c:pt idx="428">
                  <c:v>1125.8333333333333</c:v>
                </c:pt>
                <c:pt idx="429">
                  <c:v>356.51388888888857</c:v>
                </c:pt>
                <c:pt idx="430">
                  <c:v>-112.58333333333358</c:v>
                </c:pt>
                <c:pt idx="431">
                  <c:v>-300.22222222222246</c:v>
                </c:pt>
                <c:pt idx="432">
                  <c:v>-281.45833333333269</c:v>
                </c:pt>
                <c:pt idx="433">
                  <c:v>-150.11111111111057</c:v>
                </c:pt>
                <c:pt idx="434">
                  <c:v>-131.34722222222209</c:v>
                </c:pt>
                <c:pt idx="435">
                  <c:v>-356.51388888888926</c:v>
                </c:pt>
                <c:pt idx="436">
                  <c:v>-731.79166666666708</c:v>
                </c:pt>
                <c:pt idx="437">
                  <c:v>-1163.3611111111109</c:v>
                </c:pt>
                <c:pt idx="438">
                  <c:v>-1594.9305555555557</c:v>
                </c:pt>
                <c:pt idx="439">
                  <c:v>-1895.1527777777776</c:v>
                </c:pt>
                <c:pt idx="440">
                  <c:v>-1970.2083333333333</c:v>
                </c:pt>
                <c:pt idx="441">
                  <c:v>-1707.5138888888891</c:v>
                </c:pt>
                <c:pt idx="442">
                  <c:v>-1200.8888888888889</c:v>
                </c:pt>
                <c:pt idx="443">
                  <c:v>-675.49999999999989</c:v>
                </c:pt>
                <c:pt idx="444">
                  <c:v>-243.93055555555554</c:v>
                </c:pt>
                <c:pt idx="445">
                  <c:v>-37.527777777777779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93.819444444444443</c:v>
                </c:pt>
                <c:pt idx="512">
                  <c:v>469.09722222222223</c:v>
                </c:pt>
                <c:pt idx="513">
                  <c:v>1144.5972222222219</c:v>
                </c:pt>
                <c:pt idx="514">
                  <c:v>1745.0416666666667</c:v>
                </c:pt>
                <c:pt idx="515">
                  <c:v>1913.9166666666667</c:v>
                </c:pt>
                <c:pt idx="516">
                  <c:v>1632.4583333333333</c:v>
                </c:pt>
                <c:pt idx="517">
                  <c:v>956.95833333333292</c:v>
                </c:pt>
                <c:pt idx="518">
                  <c:v>262.69444444444417</c:v>
                </c:pt>
                <c:pt idx="519">
                  <c:v>-112.58333333333293</c:v>
                </c:pt>
                <c:pt idx="520">
                  <c:v>-300.22222222222183</c:v>
                </c:pt>
                <c:pt idx="521">
                  <c:v>-394.04166666666691</c:v>
                </c:pt>
                <c:pt idx="522">
                  <c:v>-469.09722222222223</c:v>
                </c:pt>
                <c:pt idx="523">
                  <c:v>-694.26388888888869</c:v>
                </c:pt>
                <c:pt idx="524">
                  <c:v>-1107.0694444444443</c:v>
                </c:pt>
                <c:pt idx="525">
                  <c:v>-1482.3472222222224</c:v>
                </c:pt>
                <c:pt idx="526">
                  <c:v>-1482.3472222222224</c:v>
                </c:pt>
                <c:pt idx="527">
                  <c:v>-1050.7777777777776</c:v>
                </c:pt>
                <c:pt idx="528">
                  <c:v>-562.91666666666663</c:v>
                </c:pt>
                <c:pt idx="529">
                  <c:v>-375.27777777777777</c:v>
                </c:pt>
                <c:pt idx="530">
                  <c:v>-187.63888888888889</c:v>
                </c:pt>
                <c:pt idx="531">
                  <c:v>0</c:v>
                </c:pt>
                <c:pt idx="532">
                  <c:v>37.527777777777779</c:v>
                </c:pt>
                <c:pt idx="533">
                  <c:v>225.16666666666666</c:v>
                </c:pt>
                <c:pt idx="534">
                  <c:v>562.91666666666663</c:v>
                </c:pt>
                <c:pt idx="535">
                  <c:v>750.55555555555554</c:v>
                </c:pt>
                <c:pt idx="536">
                  <c:v>938.19444444444423</c:v>
                </c:pt>
                <c:pt idx="537">
                  <c:v>1463.5833333333333</c:v>
                </c:pt>
                <c:pt idx="538">
                  <c:v>1988.9722222222224</c:v>
                </c:pt>
                <c:pt idx="539">
                  <c:v>1895.1527777777781</c:v>
                </c:pt>
                <c:pt idx="540">
                  <c:v>1069.5416666666665</c:v>
                </c:pt>
                <c:pt idx="541">
                  <c:v>262.69444444444417</c:v>
                </c:pt>
                <c:pt idx="542">
                  <c:v>-37.527777777777644</c:v>
                </c:pt>
                <c:pt idx="543">
                  <c:v>-168.87499999999974</c:v>
                </c:pt>
                <c:pt idx="544">
                  <c:v>-375.27777777777777</c:v>
                </c:pt>
                <c:pt idx="545">
                  <c:v>-656.73611111111109</c:v>
                </c:pt>
                <c:pt idx="546">
                  <c:v>-713.02777777777794</c:v>
                </c:pt>
                <c:pt idx="547">
                  <c:v>-544.15277777777817</c:v>
                </c:pt>
                <c:pt idx="548">
                  <c:v>-412.80555555555543</c:v>
                </c:pt>
                <c:pt idx="549">
                  <c:v>-337.74999999999977</c:v>
                </c:pt>
                <c:pt idx="550">
                  <c:v>-300.22222222222246</c:v>
                </c:pt>
                <c:pt idx="551">
                  <c:v>-206.40277777777771</c:v>
                </c:pt>
                <c:pt idx="552">
                  <c:v>-187.63888888888889</c:v>
                </c:pt>
                <c:pt idx="553">
                  <c:v>-187.63888888888889</c:v>
                </c:pt>
                <c:pt idx="554">
                  <c:v>-112.58333333333327</c:v>
                </c:pt>
                <c:pt idx="555">
                  <c:v>-37.527777777777978</c:v>
                </c:pt>
                <c:pt idx="556">
                  <c:v>37.527777777777978</c:v>
                </c:pt>
                <c:pt idx="557">
                  <c:v>131.3472222222224</c:v>
                </c:pt>
                <c:pt idx="558">
                  <c:v>225.16666666666654</c:v>
                </c:pt>
                <c:pt idx="559">
                  <c:v>506.62499999999983</c:v>
                </c:pt>
                <c:pt idx="560">
                  <c:v>469.09722222222223</c:v>
                </c:pt>
                <c:pt idx="561">
                  <c:v>93.819444444444443</c:v>
                </c:pt>
                <c:pt idx="562">
                  <c:v>0</c:v>
                </c:pt>
                <c:pt idx="563">
                  <c:v>-300.22222222222211</c:v>
                </c:pt>
                <c:pt idx="564">
                  <c:v>-1294.7083333333335</c:v>
                </c:pt>
                <c:pt idx="565">
                  <c:v>-1988.9722222222224</c:v>
                </c:pt>
                <c:pt idx="566">
                  <c:v>-1895.1527777777776</c:v>
                </c:pt>
                <c:pt idx="567">
                  <c:v>-900.66666666666663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3F-DD44-9E9A-2ECD7BBFE2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1616336"/>
        <c:axId val="1541797232"/>
      </c:lineChart>
      <c:catAx>
        <c:axId val="1541616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1797232"/>
        <c:crosses val="autoZero"/>
        <c:auto val="1"/>
        <c:lblAlgn val="ctr"/>
        <c:lblOffset val="100"/>
        <c:noMultiLvlLbl val="0"/>
      </c:catAx>
      <c:valAx>
        <c:axId val="15417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1616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 (N) vs Total</a:t>
            </a:r>
            <a:r>
              <a:rPr lang="en-US" baseline="0"/>
              <a:t> Elapsed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WLTC_class_3!$J$15</c:f>
              <c:strCache>
                <c:ptCount val="1"/>
                <c:pt idx="0">
                  <c:v>Roll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WLTC_class_3!$J$16:$J$605</c:f>
              <c:numCache>
                <c:formatCode>0.00</c:formatCode>
                <c:ptCount val="590"/>
                <c:pt idx="0">
                  <c:v>185.54634000000001</c:v>
                </c:pt>
                <c:pt idx="1">
                  <c:v>185.54634000000001</c:v>
                </c:pt>
                <c:pt idx="2">
                  <c:v>185.54634000000001</c:v>
                </c:pt>
                <c:pt idx="3">
                  <c:v>185.54634000000001</c:v>
                </c:pt>
                <c:pt idx="4">
                  <c:v>185.54634000000001</c:v>
                </c:pt>
                <c:pt idx="5">
                  <c:v>185.54634000000001</c:v>
                </c:pt>
                <c:pt idx="6">
                  <c:v>185.54634000000001</c:v>
                </c:pt>
                <c:pt idx="7">
                  <c:v>185.54634000000001</c:v>
                </c:pt>
                <c:pt idx="8">
                  <c:v>185.54634000000001</c:v>
                </c:pt>
                <c:pt idx="9">
                  <c:v>185.54634000000001</c:v>
                </c:pt>
                <c:pt idx="10">
                  <c:v>185.54634000000001</c:v>
                </c:pt>
                <c:pt idx="11">
                  <c:v>185.54634000000001</c:v>
                </c:pt>
                <c:pt idx="12">
                  <c:v>185.54634000000001</c:v>
                </c:pt>
                <c:pt idx="13">
                  <c:v>185.54634000000001</c:v>
                </c:pt>
                <c:pt idx="14">
                  <c:v>185.54634000000001</c:v>
                </c:pt>
                <c:pt idx="15">
                  <c:v>185.54634000000001</c:v>
                </c:pt>
                <c:pt idx="16">
                  <c:v>185.54634000000001</c:v>
                </c:pt>
                <c:pt idx="17">
                  <c:v>185.54634000000001</c:v>
                </c:pt>
                <c:pt idx="18">
                  <c:v>185.54634000000001</c:v>
                </c:pt>
                <c:pt idx="19">
                  <c:v>185.54634000000001</c:v>
                </c:pt>
                <c:pt idx="20">
                  <c:v>185.54634000000001</c:v>
                </c:pt>
                <c:pt idx="21">
                  <c:v>185.54634000000001</c:v>
                </c:pt>
                <c:pt idx="22">
                  <c:v>185.54634000000001</c:v>
                </c:pt>
                <c:pt idx="23">
                  <c:v>185.54634000000001</c:v>
                </c:pt>
                <c:pt idx="24">
                  <c:v>185.54634000000001</c:v>
                </c:pt>
                <c:pt idx="25">
                  <c:v>185.54634000000001</c:v>
                </c:pt>
                <c:pt idx="26">
                  <c:v>185.54634000000001</c:v>
                </c:pt>
                <c:pt idx="27">
                  <c:v>185.54634000000001</c:v>
                </c:pt>
                <c:pt idx="28">
                  <c:v>185.54634000000001</c:v>
                </c:pt>
                <c:pt idx="29">
                  <c:v>185.54634000000001</c:v>
                </c:pt>
                <c:pt idx="30">
                  <c:v>185.54634000000001</c:v>
                </c:pt>
                <c:pt idx="31">
                  <c:v>185.54634000000001</c:v>
                </c:pt>
                <c:pt idx="32">
                  <c:v>185.54634000000001</c:v>
                </c:pt>
                <c:pt idx="33">
                  <c:v>185.54634000000001</c:v>
                </c:pt>
                <c:pt idx="34">
                  <c:v>185.54634000000001</c:v>
                </c:pt>
                <c:pt idx="35">
                  <c:v>185.54634000000001</c:v>
                </c:pt>
                <c:pt idx="36">
                  <c:v>185.54634000000001</c:v>
                </c:pt>
                <c:pt idx="37">
                  <c:v>185.54634000000001</c:v>
                </c:pt>
                <c:pt idx="38">
                  <c:v>185.54634000000001</c:v>
                </c:pt>
                <c:pt idx="39">
                  <c:v>185.54634000000001</c:v>
                </c:pt>
                <c:pt idx="40">
                  <c:v>185.54634000000001</c:v>
                </c:pt>
                <c:pt idx="41">
                  <c:v>185.54634000000001</c:v>
                </c:pt>
                <c:pt idx="42">
                  <c:v>185.54634000000001</c:v>
                </c:pt>
                <c:pt idx="43">
                  <c:v>185.54634000000001</c:v>
                </c:pt>
                <c:pt idx="44">
                  <c:v>185.54634000000001</c:v>
                </c:pt>
                <c:pt idx="45">
                  <c:v>185.54634000000001</c:v>
                </c:pt>
                <c:pt idx="46">
                  <c:v>185.54634000000001</c:v>
                </c:pt>
                <c:pt idx="47">
                  <c:v>185.54634000000001</c:v>
                </c:pt>
                <c:pt idx="48">
                  <c:v>185.54634000000001</c:v>
                </c:pt>
                <c:pt idx="49">
                  <c:v>185.54634000000001</c:v>
                </c:pt>
                <c:pt idx="50">
                  <c:v>185.54634000000001</c:v>
                </c:pt>
                <c:pt idx="51">
                  <c:v>185.54634000000001</c:v>
                </c:pt>
                <c:pt idx="52">
                  <c:v>185.54634000000001</c:v>
                </c:pt>
                <c:pt idx="53">
                  <c:v>185.54634000000001</c:v>
                </c:pt>
                <c:pt idx="54">
                  <c:v>185.54634000000001</c:v>
                </c:pt>
                <c:pt idx="55">
                  <c:v>185.54634000000001</c:v>
                </c:pt>
                <c:pt idx="56">
                  <c:v>185.54634000000001</c:v>
                </c:pt>
                <c:pt idx="57">
                  <c:v>185.54634000000001</c:v>
                </c:pt>
                <c:pt idx="58">
                  <c:v>185.54634000000001</c:v>
                </c:pt>
                <c:pt idx="59">
                  <c:v>185.54634000000001</c:v>
                </c:pt>
                <c:pt idx="60">
                  <c:v>185.54634000000001</c:v>
                </c:pt>
                <c:pt idx="61">
                  <c:v>185.54634000000001</c:v>
                </c:pt>
                <c:pt idx="62">
                  <c:v>185.54634000000001</c:v>
                </c:pt>
                <c:pt idx="63">
                  <c:v>185.54634000000001</c:v>
                </c:pt>
                <c:pt idx="64">
                  <c:v>185.54634000000001</c:v>
                </c:pt>
                <c:pt idx="65">
                  <c:v>185.54634000000001</c:v>
                </c:pt>
                <c:pt idx="66">
                  <c:v>185.54634000000001</c:v>
                </c:pt>
                <c:pt idx="67">
                  <c:v>185.54634000000001</c:v>
                </c:pt>
                <c:pt idx="68">
                  <c:v>185.54634000000001</c:v>
                </c:pt>
                <c:pt idx="69">
                  <c:v>185.54634000000001</c:v>
                </c:pt>
                <c:pt idx="70">
                  <c:v>185.54634000000001</c:v>
                </c:pt>
                <c:pt idx="71">
                  <c:v>185.54634000000001</c:v>
                </c:pt>
                <c:pt idx="72">
                  <c:v>185.54634000000001</c:v>
                </c:pt>
                <c:pt idx="73">
                  <c:v>185.54634000000001</c:v>
                </c:pt>
                <c:pt idx="74">
                  <c:v>185.54634000000001</c:v>
                </c:pt>
                <c:pt idx="75">
                  <c:v>185.54634000000001</c:v>
                </c:pt>
                <c:pt idx="76">
                  <c:v>185.54634000000001</c:v>
                </c:pt>
                <c:pt idx="77">
                  <c:v>185.54634000000001</c:v>
                </c:pt>
                <c:pt idx="78">
                  <c:v>185.54634000000001</c:v>
                </c:pt>
                <c:pt idx="79">
                  <c:v>185.54634000000001</c:v>
                </c:pt>
                <c:pt idx="80">
                  <c:v>185.54634000000001</c:v>
                </c:pt>
                <c:pt idx="81">
                  <c:v>185.54634000000001</c:v>
                </c:pt>
                <c:pt idx="82">
                  <c:v>185.54634000000001</c:v>
                </c:pt>
                <c:pt idx="83">
                  <c:v>185.54634000000001</c:v>
                </c:pt>
                <c:pt idx="84">
                  <c:v>185.54634000000001</c:v>
                </c:pt>
                <c:pt idx="85">
                  <c:v>185.54634000000001</c:v>
                </c:pt>
                <c:pt idx="86">
                  <c:v>185.54634000000001</c:v>
                </c:pt>
                <c:pt idx="87">
                  <c:v>185.54634000000001</c:v>
                </c:pt>
                <c:pt idx="88">
                  <c:v>185.54634000000001</c:v>
                </c:pt>
                <c:pt idx="89">
                  <c:v>185.54634000000001</c:v>
                </c:pt>
                <c:pt idx="90">
                  <c:v>185.54634000000001</c:v>
                </c:pt>
                <c:pt idx="91">
                  <c:v>185.54634000000001</c:v>
                </c:pt>
                <c:pt idx="92">
                  <c:v>185.54634000000001</c:v>
                </c:pt>
                <c:pt idx="93">
                  <c:v>185.54634000000001</c:v>
                </c:pt>
                <c:pt idx="94">
                  <c:v>185.54634000000001</c:v>
                </c:pt>
                <c:pt idx="95">
                  <c:v>185.54634000000001</c:v>
                </c:pt>
                <c:pt idx="96">
                  <c:v>185.54634000000001</c:v>
                </c:pt>
                <c:pt idx="97">
                  <c:v>185.54634000000001</c:v>
                </c:pt>
                <c:pt idx="98">
                  <c:v>185.54634000000001</c:v>
                </c:pt>
                <c:pt idx="99">
                  <c:v>185.54634000000001</c:v>
                </c:pt>
                <c:pt idx="100">
                  <c:v>185.54634000000001</c:v>
                </c:pt>
                <c:pt idx="101">
                  <c:v>185.54634000000001</c:v>
                </c:pt>
                <c:pt idx="102">
                  <c:v>185.54634000000001</c:v>
                </c:pt>
                <c:pt idx="103">
                  <c:v>185.54634000000001</c:v>
                </c:pt>
                <c:pt idx="104">
                  <c:v>185.54634000000001</c:v>
                </c:pt>
                <c:pt idx="105">
                  <c:v>185.54634000000001</c:v>
                </c:pt>
                <c:pt idx="106">
                  <c:v>185.54634000000001</c:v>
                </c:pt>
                <c:pt idx="107">
                  <c:v>185.54634000000001</c:v>
                </c:pt>
                <c:pt idx="108">
                  <c:v>185.54634000000001</c:v>
                </c:pt>
                <c:pt idx="109">
                  <c:v>185.54634000000001</c:v>
                </c:pt>
                <c:pt idx="110">
                  <c:v>185.54634000000001</c:v>
                </c:pt>
                <c:pt idx="111">
                  <c:v>185.54634000000001</c:v>
                </c:pt>
                <c:pt idx="112">
                  <c:v>185.54634000000001</c:v>
                </c:pt>
                <c:pt idx="113">
                  <c:v>185.54634000000001</c:v>
                </c:pt>
                <c:pt idx="114">
                  <c:v>185.54634000000001</c:v>
                </c:pt>
                <c:pt idx="115">
                  <c:v>185.54634000000001</c:v>
                </c:pt>
                <c:pt idx="116">
                  <c:v>185.54634000000001</c:v>
                </c:pt>
                <c:pt idx="117">
                  <c:v>185.54634000000001</c:v>
                </c:pt>
                <c:pt idx="118">
                  <c:v>185.54634000000001</c:v>
                </c:pt>
                <c:pt idx="119">
                  <c:v>185.54634000000001</c:v>
                </c:pt>
                <c:pt idx="120">
                  <c:v>185.54634000000001</c:v>
                </c:pt>
                <c:pt idx="121">
                  <c:v>185.54634000000001</c:v>
                </c:pt>
                <c:pt idx="122">
                  <c:v>185.54634000000001</c:v>
                </c:pt>
                <c:pt idx="123">
                  <c:v>185.54634000000001</c:v>
                </c:pt>
                <c:pt idx="124">
                  <c:v>185.54634000000001</c:v>
                </c:pt>
                <c:pt idx="125">
                  <c:v>185.54634000000001</c:v>
                </c:pt>
                <c:pt idx="126">
                  <c:v>185.54634000000001</c:v>
                </c:pt>
                <c:pt idx="127">
                  <c:v>185.54634000000001</c:v>
                </c:pt>
                <c:pt idx="128">
                  <c:v>185.54634000000001</c:v>
                </c:pt>
                <c:pt idx="129">
                  <c:v>185.54634000000001</c:v>
                </c:pt>
                <c:pt idx="130">
                  <c:v>185.54634000000001</c:v>
                </c:pt>
                <c:pt idx="131">
                  <c:v>185.54634000000001</c:v>
                </c:pt>
                <c:pt idx="132">
                  <c:v>185.54634000000001</c:v>
                </c:pt>
                <c:pt idx="133">
                  <c:v>185.54634000000001</c:v>
                </c:pt>
                <c:pt idx="134">
                  <c:v>185.54634000000001</c:v>
                </c:pt>
                <c:pt idx="135">
                  <c:v>185.54634000000001</c:v>
                </c:pt>
                <c:pt idx="136">
                  <c:v>185.54634000000001</c:v>
                </c:pt>
                <c:pt idx="137">
                  <c:v>185.54634000000001</c:v>
                </c:pt>
                <c:pt idx="138">
                  <c:v>185.54634000000001</c:v>
                </c:pt>
                <c:pt idx="139">
                  <c:v>185.54634000000001</c:v>
                </c:pt>
                <c:pt idx="140">
                  <c:v>185.54634000000001</c:v>
                </c:pt>
                <c:pt idx="141">
                  <c:v>185.54634000000001</c:v>
                </c:pt>
                <c:pt idx="142">
                  <c:v>185.54634000000001</c:v>
                </c:pt>
                <c:pt idx="143">
                  <c:v>185.54634000000001</c:v>
                </c:pt>
                <c:pt idx="144">
                  <c:v>185.54634000000001</c:v>
                </c:pt>
                <c:pt idx="145">
                  <c:v>185.54634000000001</c:v>
                </c:pt>
                <c:pt idx="146">
                  <c:v>185.54634000000001</c:v>
                </c:pt>
                <c:pt idx="147">
                  <c:v>185.54634000000001</c:v>
                </c:pt>
                <c:pt idx="148">
                  <c:v>185.54634000000001</c:v>
                </c:pt>
                <c:pt idx="149">
                  <c:v>185.54634000000001</c:v>
                </c:pt>
                <c:pt idx="150">
                  <c:v>185.54634000000001</c:v>
                </c:pt>
                <c:pt idx="151">
                  <c:v>185.54634000000001</c:v>
                </c:pt>
                <c:pt idx="152">
                  <c:v>185.54634000000001</c:v>
                </c:pt>
                <c:pt idx="153">
                  <c:v>185.54634000000001</c:v>
                </c:pt>
                <c:pt idx="154">
                  <c:v>185.54634000000001</c:v>
                </c:pt>
                <c:pt idx="155">
                  <c:v>185.54634000000001</c:v>
                </c:pt>
                <c:pt idx="156">
                  <c:v>185.54634000000001</c:v>
                </c:pt>
                <c:pt idx="157">
                  <c:v>185.54634000000001</c:v>
                </c:pt>
                <c:pt idx="158">
                  <c:v>185.54634000000001</c:v>
                </c:pt>
                <c:pt idx="159">
                  <c:v>185.54634000000001</c:v>
                </c:pt>
                <c:pt idx="160">
                  <c:v>185.54634000000001</c:v>
                </c:pt>
                <c:pt idx="161">
                  <c:v>185.54634000000001</c:v>
                </c:pt>
                <c:pt idx="162">
                  <c:v>185.54634000000001</c:v>
                </c:pt>
                <c:pt idx="163">
                  <c:v>185.54634000000001</c:v>
                </c:pt>
                <c:pt idx="164">
                  <c:v>185.54634000000001</c:v>
                </c:pt>
                <c:pt idx="165">
                  <c:v>185.54634000000001</c:v>
                </c:pt>
                <c:pt idx="166">
                  <c:v>185.54634000000001</c:v>
                </c:pt>
                <c:pt idx="167">
                  <c:v>185.54634000000001</c:v>
                </c:pt>
                <c:pt idx="168">
                  <c:v>185.54634000000001</c:v>
                </c:pt>
                <c:pt idx="169">
                  <c:v>185.54634000000001</c:v>
                </c:pt>
                <c:pt idx="170">
                  <c:v>185.54634000000001</c:v>
                </c:pt>
                <c:pt idx="171">
                  <c:v>185.54634000000001</c:v>
                </c:pt>
                <c:pt idx="172">
                  <c:v>185.54634000000001</c:v>
                </c:pt>
                <c:pt idx="173">
                  <c:v>185.54634000000001</c:v>
                </c:pt>
                <c:pt idx="174">
                  <c:v>185.54634000000001</c:v>
                </c:pt>
                <c:pt idx="175">
                  <c:v>185.54634000000001</c:v>
                </c:pt>
                <c:pt idx="176">
                  <c:v>185.54634000000001</c:v>
                </c:pt>
                <c:pt idx="177">
                  <c:v>185.54634000000001</c:v>
                </c:pt>
                <c:pt idx="178">
                  <c:v>185.54634000000001</c:v>
                </c:pt>
                <c:pt idx="179">
                  <c:v>185.54634000000001</c:v>
                </c:pt>
                <c:pt idx="180">
                  <c:v>185.54634000000001</c:v>
                </c:pt>
                <c:pt idx="181">
                  <c:v>185.54634000000001</c:v>
                </c:pt>
                <c:pt idx="182">
                  <c:v>185.54634000000001</c:v>
                </c:pt>
                <c:pt idx="183">
                  <c:v>185.54634000000001</c:v>
                </c:pt>
                <c:pt idx="184">
                  <c:v>185.54634000000001</c:v>
                </c:pt>
                <c:pt idx="185">
                  <c:v>185.54634000000001</c:v>
                </c:pt>
                <c:pt idx="186">
                  <c:v>185.54634000000001</c:v>
                </c:pt>
                <c:pt idx="187">
                  <c:v>185.54634000000001</c:v>
                </c:pt>
                <c:pt idx="188">
                  <c:v>185.54634000000001</c:v>
                </c:pt>
                <c:pt idx="189">
                  <c:v>185.54634000000001</c:v>
                </c:pt>
                <c:pt idx="190">
                  <c:v>185.54634000000001</c:v>
                </c:pt>
                <c:pt idx="191">
                  <c:v>185.54634000000001</c:v>
                </c:pt>
                <c:pt idx="192">
                  <c:v>185.54634000000001</c:v>
                </c:pt>
                <c:pt idx="193">
                  <c:v>185.54634000000001</c:v>
                </c:pt>
                <c:pt idx="194">
                  <c:v>185.54634000000001</c:v>
                </c:pt>
                <c:pt idx="195">
                  <c:v>185.54634000000001</c:v>
                </c:pt>
                <c:pt idx="196">
                  <c:v>185.54634000000001</c:v>
                </c:pt>
                <c:pt idx="197">
                  <c:v>185.54634000000001</c:v>
                </c:pt>
                <c:pt idx="198">
                  <c:v>185.54634000000001</c:v>
                </c:pt>
                <c:pt idx="199">
                  <c:v>185.54634000000001</c:v>
                </c:pt>
                <c:pt idx="200">
                  <c:v>185.54634000000001</c:v>
                </c:pt>
                <c:pt idx="201">
                  <c:v>185.54634000000001</c:v>
                </c:pt>
                <c:pt idx="202">
                  <c:v>185.54634000000001</c:v>
                </c:pt>
                <c:pt idx="203">
                  <c:v>185.54634000000001</c:v>
                </c:pt>
                <c:pt idx="204">
                  <c:v>185.54634000000001</c:v>
                </c:pt>
                <c:pt idx="205">
                  <c:v>185.54634000000001</c:v>
                </c:pt>
                <c:pt idx="206">
                  <c:v>185.54634000000001</c:v>
                </c:pt>
                <c:pt idx="207">
                  <c:v>185.54634000000001</c:v>
                </c:pt>
                <c:pt idx="208">
                  <c:v>185.54634000000001</c:v>
                </c:pt>
                <c:pt idx="209">
                  <c:v>185.54634000000001</c:v>
                </c:pt>
                <c:pt idx="210">
                  <c:v>185.54634000000001</c:v>
                </c:pt>
                <c:pt idx="211">
                  <c:v>185.54634000000001</c:v>
                </c:pt>
                <c:pt idx="212">
                  <c:v>185.54634000000001</c:v>
                </c:pt>
                <c:pt idx="213">
                  <c:v>185.54634000000001</c:v>
                </c:pt>
                <c:pt idx="214">
                  <c:v>185.54634000000001</c:v>
                </c:pt>
                <c:pt idx="215">
                  <c:v>185.54634000000001</c:v>
                </c:pt>
                <c:pt idx="216">
                  <c:v>185.54634000000001</c:v>
                </c:pt>
                <c:pt idx="217">
                  <c:v>185.54634000000001</c:v>
                </c:pt>
                <c:pt idx="218">
                  <c:v>185.54634000000001</c:v>
                </c:pt>
                <c:pt idx="219">
                  <c:v>185.54634000000001</c:v>
                </c:pt>
                <c:pt idx="220">
                  <c:v>185.54634000000001</c:v>
                </c:pt>
                <c:pt idx="221">
                  <c:v>185.54634000000001</c:v>
                </c:pt>
                <c:pt idx="222">
                  <c:v>185.54634000000001</c:v>
                </c:pt>
                <c:pt idx="223">
                  <c:v>185.54634000000001</c:v>
                </c:pt>
                <c:pt idx="224">
                  <c:v>185.54634000000001</c:v>
                </c:pt>
                <c:pt idx="225">
                  <c:v>185.54634000000001</c:v>
                </c:pt>
                <c:pt idx="226">
                  <c:v>185.54634000000001</c:v>
                </c:pt>
                <c:pt idx="227">
                  <c:v>185.54634000000001</c:v>
                </c:pt>
                <c:pt idx="228">
                  <c:v>185.54634000000001</c:v>
                </c:pt>
                <c:pt idx="229">
                  <c:v>185.54634000000001</c:v>
                </c:pt>
                <c:pt idx="230">
                  <c:v>185.54634000000001</c:v>
                </c:pt>
                <c:pt idx="231">
                  <c:v>185.54634000000001</c:v>
                </c:pt>
                <c:pt idx="232">
                  <c:v>185.54634000000001</c:v>
                </c:pt>
                <c:pt idx="233">
                  <c:v>185.54634000000001</c:v>
                </c:pt>
                <c:pt idx="234">
                  <c:v>185.54634000000001</c:v>
                </c:pt>
                <c:pt idx="235">
                  <c:v>185.54634000000001</c:v>
                </c:pt>
                <c:pt idx="236">
                  <c:v>185.54634000000001</c:v>
                </c:pt>
                <c:pt idx="237">
                  <c:v>185.54634000000001</c:v>
                </c:pt>
                <c:pt idx="238">
                  <c:v>185.54634000000001</c:v>
                </c:pt>
                <c:pt idx="239">
                  <c:v>185.54634000000001</c:v>
                </c:pt>
                <c:pt idx="240">
                  <c:v>185.54634000000001</c:v>
                </c:pt>
                <c:pt idx="241">
                  <c:v>185.54634000000001</c:v>
                </c:pt>
                <c:pt idx="242">
                  <c:v>185.54634000000001</c:v>
                </c:pt>
                <c:pt idx="243">
                  <c:v>185.54634000000001</c:v>
                </c:pt>
                <c:pt idx="244">
                  <c:v>185.54634000000001</c:v>
                </c:pt>
                <c:pt idx="245">
                  <c:v>185.54634000000001</c:v>
                </c:pt>
                <c:pt idx="246">
                  <c:v>185.54634000000001</c:v>
                </c:pt>
                <c:pt idx="247">
                  <c:v>185.54634000000001</c:v>
                </c:pt>
                <c:pt idx="248">
                  <c:v>185.54634000000001</c:v>
                </c:pt>
                <c:pt idx="249">
                  <c:v>185.54634000000001</c:v>
                </c:pt>
                <c:pt idx="250">
                  <c:v>185.54634000000001</c:v>
                </c:pt>
                <c:pt idx="251">
                  <c:v>185.54634000000001</c:v>
                </c:pt>
                <c:pt idx="252">
                  <c:v>185.54634000000001</c:v>
                </c:pt>
                <c:pt idx="253">
                  <c:v>185.54634000000001</c:v>
                </c:pt>
                <c:pt idx="254">
                  <c:v>185.54634000000001</c:v>
                </c:pt>
                <c:pt idx="255">
                  <c:v>185.54634000000001</c:v>
                </c:pt>
                <c:pt idx="256">
                  <c:v>185.54634000000001</c:v>
                </c:pt>
                <c:pt idx="257">
                  <c:v>185.54634000000001</c:v>
                </c:pt>
                <c:pt idx="258">
                  <c:v>185.54634000000001</c:v>
                </c:pt>
                <c:pt idx="259">
                  <c:v>185.54634000000001</c:v>
                </c:pt>
                <c:pt idx="260">
                  <c:v>185.54634000000001</c:v>
                </c:pt>
                <c:pt idx="261">
                  <c:v>185.54634000000001</c:v>
                </c:pt>
                <c:pt idx="262">
                  <c:v>185.54634000000001</c:v>
                </c:pt>
                <c:pt idx="263">
                  <c:v>185.54634000000001</c:v>
                </c:pt>
                <c:pt idx="264">
                  <c:v>185.54634000000001</c:v>
                </c:pt>
                <c:pt idx="265">
                  <c:v>185.54634000000001</c:v>
                </c:pt>
                <c:pt idx="266">
                  <c:v>185.54634000000001</c:v>
                </c:pt>
                <c:pt idx="267">
                  <c:v>185.54634000000001</c:v>
                </c:pt>
                <c:pt idx="268">
                  <c:v>185.54634000000001</c:v>
                </c:pt>
                <c:pt idx="269">
                  <c:v>185.54634000000001</c:v>
                </c:pt>
                <c:pt idx="270">
                  <c:v>185.54634000000001</c:v>
                </c:pt>
                <c:pt idx="271">
                  <c:v>185.54634000000001</c:v>
                </c:pt>
                <c:pt idx="272">
                  <c:v>185.54634000000001</c:v>
                </c:pt>
                <c:pt idx="273">
                  <c:v>185.54634000000001</c:v>
                </c:pt>
                <c:pt idx="274">
                  <c:v>185.54634000000001</c:v>
                </c:pt>
                <c:pt idx="275">
                  <c:v>185.54634000000001</c:v>
                </c:pt>
                <c:pt idx="276">
                  <c:v>185.54634000000001</c:v>
                </c:pt>
                <c:pt idx="277">
                  <c:v>185.54634000000001</c:v>
                </c:pt>
                <c:pt idx="278">
                  <c:v>185.54634000000001</c:v>
                </c:pt>
                <c:pt idx="279">
                  <c:v>185.54634000000001</c:v>
                </c:pt>
                <c:pt idx="280">
                  <c:v>185.54634000000001</c:v>
                </c:pt>
                <c:pt idx="281">
                  <c:v>185.54634000000001</c:v>
                </c:pt>
                <c:pt idx="282">
                  <c:v>185.54634000000001</c:v>
                </c:pt>
                <c:pt idx="283">
                  <c:v>185.54634000000001</c:v>
                </c:pt>
                <c:pt idx="284">
                  <c:v>185.54634000000001</c:v>
                </c:pt>
                <c:pt idx="285">
                  <c:v>185.54634000000001</c:v>
                </c:pt>
                <c:pt idx="286">
                  <c:v>185.54634000000001</c:v>
                </c:pt>
                <c:pt idx="287">
                  <c:v>185.54634000000001</c:v>
                </c:pt>
                <c:pt idx="288">
                  <c:v>185.54634000000001</c:v>
                </c:pt>
                <c:pt idx="289">
                  <c:v>185.54634000000001</c:v>
                </c:pt>
                <c:pt idx="290">
                  <c:v>185.54634000000001</c:v>
                </c:pt>
                <c:pt idx="291">
                  <c:v>185.54634000000001</c:v>
                </c:pt>
                <c:pt idx="292">
                  <c:v>185.54634000000001</c:v>
                </c:pt>
                <c:pt idx="293">
                  <c:v>185.54634000000001</c:v>
                </c:pt>
                <c:pt idx="294">
                  <c:v>185.54634000000001</c:v>
                </c:pt>
                <c:pt idx="295">
                  <c:v>185.54634000000001</c:v>
                </c:pt>
                <c:pt idx="296">
                  <c:v>185.54634000000001</c:v>
                </c:pt>
                <c:pt idx="297">
                  <c:v>185.54634000000001</c:v>
                </c:pt>
                <c:pt idx="298">
                  <c:v>185.54634000000001</c:v>
                </c:pt>
                <c:pt idx="299">
                  <c:v>185.54634000000001</c:v>
                </c:pt>
                <c:pt idx="300">
                  <c:v>185.54634000000001</c:v>
                </c:pt>
                <c:pt idx="301">
                  <c:v>185.54634000000001</c:v>
                </c:pt>
                <c:pt idx="302">
                  <c:v>185.54634000000001</c:v>
                </c:pt>
                <c:pt idx="303">
                  <c:v>185.54634000000001</c:v>
                </c:pt>
                <c:pt idx="304">
                  <c:v>185.54634000000001</c:v>
                </c:pt>
                <c:pt idx="305">
                  <c:v>185.54634000000001</c:v>
                </c:pt>
                <c:pt idx="306">
                  <c:v>185.54634000000001</c:v>
                </c:pt>
                <c:pt idx="307">
                  <c:v>185.54634000000001</c:v>
                </c:pt>
                <c:pt idx="308">
                  <c:v>185.54634000000001</c:v>
                </c:pt>
                <c:pt idx="309">
                  <c:v>185.54634000000001</c:v>
                </c:pt>
                <c:pt idx="310">
                  <c:v>185.54634000000001</c:v>
                </c:pt>
                <c:pt idx="311">
                  <c:v>185.54634000000001</c:v>
                </c:pt>
                <c:pt idx="312">
                  <c:v>185.54634000000001</c:v>
                </c:pt>
                <c:pt idx="313">
                  <c:v>185.54634000000001</c:v>
                </c:pt>
                <c:pt idx="314">
                  <c:v>185.54634000000001</c:v>
                </c:pt>
                <c:pt idx="315">
                  <c:v>185.54634000000001</c:v>
                </c:pt>
                <c:pt idx="316">
                  <c:v>185.54634000000001</c:v>
                </c:pt>
                <c:pt idx="317">
                  <c:v>185.54634000000001</c:v>
                </c:pt>
                <c:pt idx="318">
                  <c:v>185.54634000000001</c:v>
                </c:pt>
                <c:pt idx="319">
                  <c:v>185.54634000000001</c:v>
                </c:pt>
                <c:pt idx="320">
                  <c:v>185.54634000000001</c:v>
                </c:pt>
                <c:pt idx="321">
                  <c:v>185.54634000000001</c:v>
                </c:pt>
                <c:pt idx="322">
                  <c:v>185.54634000000001</c:v>
                </c:pt>
                <c:pt idx="323">
                  <c:v>185.54634000000001</c:v>
                </c:pt>
                <c:pt idx="324">
                  <c:v>185.54634000000001</c:v>
                </c:pt>
                <c:pt idx="325">
                  <c:v>185.54634000000001</c:v>
                </c:pt>
                <c:pt idx="326">
                  <c:v>185.54634000000001</c:v>
                </c:pt>
                <c:pt idx="327">
                  <c:v>185.54634000000001</c:v>
                </c:pt>
                <c:pt idx="328">
                  <c:v>185.54634000000001</c:v>
                </c:pt>
                <c:pt idx="329">
                  <c:v>185.54634000000001</c:v>
                </c:pt>
                <c:pt idx="330">
                  <c:v>185.54634000000001</c:v>
                </c:pt>
                <c:pt idx="331">
                  <c:v>185.54634000000001</c:v>
                </c:pt>
                <c:pt idx="332">
                  <c:v>185.54634000000001</c:v>
                </c:pt>
                <c:pt idx="333">
                  <c:v>185.54634000000001</c:v>
                </c:pt>
                <c:pt idx="334">
                  <c:v>185.54634000000001</c:v>
                </c:pt>
                <c:pt idx="335">
                  <c:v>185.54634000000001</c:v>
                </c:pt>
                <c:pt idx="336">
                  <c:v>185.54634000000001</c:v>
                </c:pt>
                <c:pt idx="337">
                  <c:v>185.54634000000001</c:v>
                </c:pt>
                <c:pt idx="338">
                  <c:v>185.54634000000001</c:v>
                </c:pt>
                <c:pt idx="339">
                  <c:v>185.54634000000001</c:v>
                </c:pt>
                <c:pt idx="340">
                  <c:v>185.54634000000001</c:v>
                </c:pt>
                <c:pt idx="341">
                  <c:v>185.54634000000001</c:v>
                </c:pt>
                <c:pt idx="342">
                  <c:v>185.54634000000001</c:v>
                </c:pt>
                <c:pt idx="343">
                  <c:v>185.54634000000001</c:v>
                </c:pt>
                <c:pt idx="344">
                  <c:v>185.54634000000001</c:v>
                </c:pt>
                <c:pt idx="345">
                  <c:v>185.54634000000001</c:v>
                </c:pt>
                <c:pt idx="346">
                  <c:v>185.54634000000001</c:v>
                </c:pt>
                <c:pt idx="347">
                  <c:v>185.54634000000001</c:v>
                </c:pt>
                <c:pt idx="348">
                  <c:v>185.54634000000001</c:v>
                </c:pt>
                <c:pt idx="349">
                  <c:v>185.54634000000001</c:v>
                </c:pt>
                <c:pt idx="350">
                  <c:v>185.54634000000001</c:v>
                </c:pt>
                <c:pt idx="351">
                  <c:v>185.54634000000001</c:v>
                </c:pt>
                <c:pt idx="352">
                  <c:v>185.54634000000001</c:v>
                </c:pt>
                <c:pt idx="353">
                  <c:v>185.54634000000001</c:v>
                </c:pt>
                <c:pt idx="354">
                  <c:v>185.54634000000001</c:v>
                </c:pt>
                <c:pt idx="355">
                  <c:v>185.54634000000001</c:v>
                </c:pt>
                <c:pt idx="356">
                  <c:v>185.54634000000001</c:v>
                </c:pt>
                <c:pt idx="357">
                  <c:v>185.54634000000001</c:v>
                </c:pt>
                <c:pt idx="358">
                  <c:v>185.54634000000001</c:v>
                </c:pt>
                <c:pt idx="359">
                  <c:v>185.54634000000001</c:v>
                </c:pt>
                <c:pt idx="360">
                  <c:v>185.54634000000001</c:v>
                </c:pt>
                <c:pt idx="361">
                  <c:v>185.54634000000001</c:v>
                </c:pt>
                <c:pt idx="362">
                  <c:v>185.54634000000001</c:v>
                </c:pt>
                <c:pt idx="363">
                  <c:v>185.54634000000001</c:v>
                </c:pt>
                <c:pt idx="364">
                  <c:v>185.54634000000001</c:v>
                </c:pt>
                <c:pt idx="365">
                  <c:v>185.54634000000001</c:v>
                </c:pt>
                <c:pt idx="366">
                  <c:v>185.54634000000001</c:v>
                </c:pt>
                <c:pt idx="367">
                  <c:v>185.54634000000001</c:v>
                </c:pt>
                <c:pt idx="368">
                  <c:v>185.54634000000001</c:v>
                </c:pt>
                <c:pt idx="369">
                  <c:v>185.54634000000001</c:v>
                </c:pt>
                <c:pt idx="370">
                  <c:v>185.54634000000001</c:v>
                </c:pt>
                <c:pt idx="371">
                  <c:v>185.54634000000001</c:v>
                </c:pt>
                <c:pt idx="372">
                  <c:v>185.54634000000001</c:v>
                </c:pt>
                <c:pt idx="373">
                  <c:v>185.54634000000001</c:v>
                </c:pt>
                <c:pt idx="374">
                  <c:v>185.54634000000001</c:v>
                </c:pt>
                <c:pt idx="375">
                  <c:v>185.54634000000001</c:v>
                </c:pt>
                <c:pt idx="376">
                  <c:v>185.54634000000001</c:v>
                </c:pt>
                <c:pt idx="377">
                  <c:v>185.54634000000001</c:v>
                </c:pt>
                <c:pt idx="378">
                  <c:v>185.54634000000001</c:v>
                </c:pt>
                <c:pt idx="379">
                  <c:v>185.54634000000001</c:v>
                </c:pt>
                <c:pt idx="380">
                  <c:v>185.54634000000001</c:v>
                </c:pt>
                <c:pt idx="381">
                  <c:v>185.54634000000001</c:v>
                </c:pt>
                <c:pt idx="382">
                  <c:v>185.54634000000001</c:v>
                </c:pt>
                <c:pt idx="383">
                  <c:v>185.54634000000001</c:v>
                </c:pt>
                <c:pt idx="384">
                  <c:v>185.54634000000001</c:v>
                </c:pt>
                <c:pt idx="385">
                  <c:v>185.54634000000001</c:v>
                </c:pt>
                <c:pt idx="386">
                  <c:v>185.54634000000001</c:v>
                </c:pt>
                <c:pt idx="387">
                  <c:v>185.54634000000001</c:v>
                </c:pt>
                <c:pt idx="388">
                  <c:v>185.54634000000001</c:v>
                </c:pt>
                <c:pt idx="389">
                  <c:v>185.54634000000001</c:v>
                </c:pt>
                <c:pt idx="390">
                  <c:v>185.54634000000001</c:v>
                </c:pt>
                <c:pt idx="391">
                  <c:v>185.54634000000001</c:v>
                </c:pt>
                <c:pt idx="392">
                  <c:v>185.54634000000001</c:v>
                </c:pt>
                <c:pt idx="393">
                  <c:v>185.54634000000001</c:v>
                </c:pt>
                <c:pt idx="394">
                  <c:v>185.54634000000001</c:v>
                </c:pt>
                <c:pt idx="395">
                  <c:v>185.54634000000001</c:v>
                </c:pt>
                <c:pt idx="396">
                  <c:v>185.54634000000001</c:v>
                </c:pt>
                <c:pt idx="397">
                  <c:v>185.54634000000001</c:v>
                </c:pt>
                <c:pt idx="398">
                  <c:v>185.54634000000001</c:v>
                </c:pt>
                <c:pt idx="399">
                  <c:v>185.54634000000001</c:v>
                </c:pt>
                <c:pt idx="400">
                  <c:v>185.54634000000001</c:v>
                </c:pt>
                <c:pt idx="401">
                  <c:v>185.54634000000001</c:v>
                </c:pt>
                <c:pt idx="402">
                  <c:v>185.54634000000001</c:v>
                </c:pt>
                <c:pt idx="403">
                  <c:v>185.54634000000001</c:v>
                </c:pt>
                <c:pt idx="404">
                  <c:v>185.54634000000001</c:v>
                </c:pt>
                <c:pt idx="405">
                  <c:v>185.54634000000001</c:v>
                </c:pt>
                <c:pt idx="406">
                  <c:v>185.54634000000001</c:v>
                </c:pt>
                <c:pt idx="407">
                  <c:v>185.54634000000001</c:v>
                </c:pt>
                <c:pt idx="408">
                  <c:v>185.54634000000001</c:v>
                </c:pt>
                <c:pt idx="409">
                  <c:v>185.54634000000001</c:v>
                </c:pt>
                <c:pt idx="410">
                  <c:v>185.54634000000001</c:v>
                </c:pt>
                <c:pt idx="411">
                  <c:v>185.54634000000001</c:v>
                </c:pt>
                <c:pt idx="412">
                  <c:v>185.54634000000001</c:v>
                </c:pt>
                <c:pt idx="413">
                  <c:v>185.54634000000001</c:v>
                </c:pt>
                <c:pt idx="414">
                  <c:v>185.54634000000001</c:v>
                </c:pt>
                <c:pt idx="415">
                  <c:v>185.54634000000001</c:v>
                </c:pt>
                <c:pt idx="416">
                  <c:v>185.54634000000001</c:v>
                </c:pt>
                <c:pt idx="417">
                  <c:v>185.54634000000001</c:v>
                </c:pt>
                <c:pt idx="418">
                  <c:v>185.54634000000001</c:v>
                </c:pt>
                <c:pt idx="419">
                  <c:v>185.54634000000001</c:v>
                </c:pt>
                <c:pt idx="420">
                  <c:v>185.54634000000001</c:v>
                </c:pt>
                <c:pt idx="421">
                  <c:v>185.54634000000001</c:v>
                </c:pt>
                <c:pt idx="422">
                  <c:v>185.54634000000001</c:v>
                </c:pt>
                <c:pt idx="423">
                  <c:v>185.54634000000001</c:v>
                </c:pt>
                <c:pt idx="424">
                  <c:v>185.54634000000001</c:v>
                </c:pt>
                <c:pt idx="425">
                  <c:v>185.54634000000001</c:v>
                </c:pt>
                <c:pt idx="426">
                  <c:v>185.54634000000001</c:v>
                </c:pt>
                <c:pt idx="427">
                  <c:v>185.54634000000001</c:v>
                </c:pt>
                <c:pt idx="428">
                  <c:v>185.54634000000001</c:v>
                </c:pt>
                <c:pt idx="429">
                  <c:v>185.54634000000001</c:v>
                </c:pt>
                <c:pt idx="430">
                  <c:v>185.54634000000001</c:v>
                </c:pt>
                <c:pt idx="431">
                  <c:v>185.54634000000001</c:v>
                </c:pt>
                <c:pt idx="432">
                  <c:v>185.54634000000001</c:v>
                </c:pt>
                <c:pt idx="433">
                  <c:v>185.54634000000001</c:v>
                </c:pt>
                <c:pt idx="434">
                  <c:v>185.54634000000001</c:v>
                </c:pt>
                <c:pt idx="435">
                  <c:v>185.54634000000001</c:v>
                </c:pt>
                <c:pt idx="436">
                  <c:v>185.54634000000001</c:v>
                </c:pt>
                <c:pt idx="437">
                  <c:v>185.54634000000001</c:v>
                </c:pt>
                <c:pt idx="438">
                  <c:v>185.54634000000001</c:v>
                </c:pt>
                <c:pt idx="439">
                  <c:v>185.54634000000001</c:v>
                </c:pt>
                <c:pt idx="440">
                  <c:v>185.54634000000001</c:v>
                </c:pt>
                <c:pt idx="441">
                  <c:v>185.54634000000001</c:v>
                </c:pt>
                <c:pt idx="442">
                  <c:v>185.54634000000001</c:v>
                </c:pt>
                <c:pt idx="443">
                  <c:v>185.54634000000001</c:v>
                </c:pt>
                <c:pt idx="444">
                  <c:v>185.54634000000001</c:v>
                </c:pt>
                <c:pt idx="445">
                  <c:v>185.54634000000001</c:v>
                </c:pt>
                <c:pt idx="446">
                  <c:v>185.54634000000001</c:v>
                </c:pt>
                <c:pt idx="447">
                  <c:v>185.54634000000001</c:v>
                </c:pt>
                <c:pt idx="448">
                  <c:v>185.54634000000001</c:v>
                </c:pt>
                <c:pt idx="449">
                  <c:v>185.54634000000001</c:v>
                </c:pt>
                <c:pt idx="450">
                  <c:v>185.54634000000001</c:v>
                </c:pt>
                <c:pt idx="451">
                  <c:v>185.54634000000001</c:v>
                </c:pt>
                <c:pt idx="452">
                  <c:v>185.54634000000001</c:v>
                </c:pt>
                <c:pt idx="453">
                  <c:v>185.54634000000001</c:v>
                </c:pt>
                <c:pt idx="454">
                  <c:v>185.54634000000001</c:v>
                </c:pt>
                <c:pt idx="455">
                  <c:v>185.54634000000001</c:v>
                </c:pt>
                <c:pt idx="456">
                  <c:v>185.54634000000001</c:v>
                </c:pt>
                <c:pt idx="457">
                  <c:v>185.54634000000001</c:v>
                </c:pt>
                <c:pt idx="458">
                  <c:v>185.54634000000001</c:v>
                </c:pt>
                <c:pt idx="459">
                  <c:v>185.54634000000001</c:v>
                </c:pt>
                <c:pt idx="460">
                  <c:v>185.54634000000001</c:v>
                </c:pt>
                <c:pt idx="461">
                  <c:v>185.54634000000001</c:v>
                </c:pt>
                <c:pt idx="462">
                  <c:v>185.54634000000001</c:v>
                </c:pt>
                <c:pt idx="463">
                  <c:v>185.54634000000001</c:v>
                </c:pt>
                <c:pt idx="464">
                  <c:v>185.54634000000001</c:v>
                </c:pt>
                <c:pt idx="465">
                  <c:v>185.54634000000001</c:v>
                </c:pt>
                <c:pt idx="466">
                  <c:v>185.54634000000001</c:v>
                </c:pt>
                <c:pt idx="467">
                  <c:v>185.54634000000001</c:v>
                </c:pt>
                <c:pt idx="468">
                  <c:v>185.54634000000001</c:v>
                </c:pt>
                <c:pt idx="469">
                  <c:v>185.54634000000001</c:v>
                </c:pt>
                <c:pt idx="470">
                  <c:v>185.54634000000001</c:v>
                </c:pt>
                <c:pt idx="471">
                  <c:v>185.54634000000001</c:v>
                </c:pt>
                <c:pt idx="472">
                  <c:v>185.54634000000001</c:v>
                </c:pt>
                <c:pt idx="473">
                  <c:v>185.54634000000001</c:v>
                </c:pt>
                <c:pt idx="474">
                  <c:v>185.54634000000001</c:v>
                </c:pt>
                <c:pt idx="475">
                  <c:v>185.54634000000001</c:v>
                </c:pt>
                <c:pt idx="476">
                  <c:v>185.54634000000001</c:v>
                </c:pt>
                <c:pt idx="477">
                  <c:v>185.54634000000001</c:v>
                </c:pt>
                <c:pt idx="478">
                  <c:v>185.54634000000001</c:v>
                </c:pt>
                <c:pt idx="479">
                  <c:v>185.54634000000001</c:v>
                </c:pt>
                <c:pt idx="480">
                  <c:v>185.54634000000001</c:v>
                </c:pt>
                <c:pt idx="481">
                  <c:v>185.54634000000001</c:v>
                </c:pt>
                <c:pt idx="482">
                  <c:v>185.54634000000001</c:v>
                </c:pt>
                <c:pt idx="483">
                  <c:v>185.54634000000001</c:v>
                </c:pt>
                <c:pt idx="484">
                  <c:v>185.54634000000001</c:v>
                </c:pt>
                <c:pt idx="485">
                  <c:v>185.54634000000001</c:v>
                </c:pt>
                <c:pt idx="486">
                  <c:v>185.54634000000001</c:v>
                </c:pt>
                <c:pt idx="487">
                  <c:v>185.54634000000001</c:v>
                </c:pt>
                <c:pt idx="488">
                  <c:v>185.54634000000001</c:v>
                </c:pt>
                <c:pt idx="489">
                  <c:v>185.54634000000001</c:v>
                </c:pt>
                <c:pt idx="490">
                  <c:v>185.54634000000001</c:v>
                </c:pt>
                <c:pt idx="491">
                  <c:v>185.54634000000001</c:v>
                </c:pt>
                <c:pt idx="492">
                  <c:v>185.54634000000001</c:v>
                </c:pt>
                <c:pt idx="493">
                  <c:v>185.54634000000001</c:v>
                </c:pt>
                <c:pt idx="494">
                  <c:v>185.54634000000001</c:v>
                </c:pt>
                <c:pt idx="495">
                  <c:v>185.54634000000001</c:v>
                </c:pt>
                <c:pt idx="496">
                  <c:v>185.54634000000001</c:v>
                </c:pt>
                <c:pt idx="497">
                  <c:v>185.54634000000001</c:v>
                </c:pt>
                <c:pt idx="498">
                  <c:v>185.54634000000001</c:v>
                </c:pt>
                <c:pt idx="499">
                  <c:v>185.54634000000001</c:v>
                </c:pt>
                <c:pt idx="500">
                  <c:v>185.54634000000001</c:v>
                </c:pt>
                <c:pt idx="501">
                  <c:v>185.54634000000001</c:v>
                </c:pt>
                <c:pt idx="502">
                  <c:v>185.54634000000001</c:v>
                </c:pt>
                <c:pt idx="503">
                  <c:v>185.54634000000001</c:v>
                </c:pt>
                <c:pt idx="504">
                  <c:v>185.54634000000001</c:v>
                </c:pt>
                <c:pt idx="505">
                  <c:v>185.54634000000001</c:v>
                </c:pt>
                <c:pt idx="506">
                  <c:v>185.54634000000001</c:v>
                </c:pt>
                <c:pt idx="507">
                  <c:v>185.54634000000001</c:v>
                </c:pt>
                <c:pt idx="508">
                  <c:v>185.54634000000001</c:v>
                </c:pt>
                <c:pt idx="509">
                  <c:v>185.54634000000001</c:v>
                </c:pt>
                <c:pt idx="510">
                  <c:v>185.54634000000001</c:v>
                </c:pt>
                <c:pt idx="511">
                  <c:v>185.54634000000001</c:v>
                </c:pt>
                <c:pt idx="512">
                  <c:v>185.54634000000001</c:v>
                </c:pt>
                <c:pt idx="513">
                  <c:v>185.54634000000001</c:v>
                </c:pt>
                <c:pt idx="514">
                  <c:v>185.54634000000001</c:v>
                </c:pt>
                <c:pt idx="515">
                  <c:v>185.54634000000001</c:v>
                </c:pt>
                <c:pt idx="516">
                  <c:v>185.54634000000001</c:v>
                </c:pt>
                <c:pt idx="517">
                  <c:v>185.54634000000001</c:v>
                </c:pt>
                <c:pt idx="518">
                  <c:v>185.54634000000001</c:v>
                </c:pt>
                <c:pt idx="519">
                  <c:v>185.54634000000001</c:v>
                </c:pt>
                <c:pt idx="520">
                  <c:v>185.54634000000001</c:v>
                </c:pt>
                <c:pt idx="521">
                  <c:v>185.54634000000001</c:v>
                </c:pt>
                <c:pt idx="522">
                  <c:v>185.54634000000001</c:v>
                </c:pt>
                <c:pt idx="523">
                  <c:v>185.54634000000001</c:v>
                </c:pt>
                <c:pt idx="524">
                  <c:v>185.54634000000001</c:v>
                </c:pt>
                <c:pt idx="525">
                  <c:v>185.54634000000001</c:v>
                </c:pt>
                <c:pt idx="526">
                  <c:v>185.54634000000001</c:v>
                </c:pt>
                <c:pt idx="527">
                  <c:v>185.54634000000001</c:v>
                </c:pt>
                <c:pt idx="528">
                  <c:v>185.54634000000001</c:v>
                </c:pt>
                <c:pt idx="529">
                  <c:v>185.54634000000001</c:v>
                </c:pt>
                <c:pt idx="530">
                  <c:v>185.54634000000001</c:v>
                </c:pt>
                <c:pt idx="531">
                  <c:v>185.54634000000001</c:v>
                </c:pt>
                <c:pt idx="532">
                  <c:v>185.54634000000001</c:v>
                </c:pt>
                <c:pt idx="533">
                  <c:v>185.54634000000001</c:v>
                </c:pt>
                <c:pt idx="534">
                  <c:v>185.54634000000001</c:v>
                </c:pt>
                <c:pt idx="535">
                  <c:v>185.54634000000001</c:v>
                </c:pt>
                <c:pt idx="536">
                  <c:v>185.54634000000001</c:v>
                </c:pt>
                <c:pt idx="537">
                  <c:v>185.54634000000001</c:v>
                </c:pt>
                <c:pt idx="538">
                  <c:v>185.54634000000001</c:v>
                </c:pt>
                <c:pt idx="539">
                  <c:v>185.54634000000001</c:v>
                </c:pt>
                <c:pt idx="540">
                  <c:v>185.54634000000001</c:v>
                </c:pt>
                <c:pt idx="541">
                  <c:v>185.54634000000001</c:v>
                </c:pt>
                <c:pt idx="542">
                  <c:v>185.54634000000001</c:v>
                </c:pt>
                <c:pt idx="543">
                  <c:v>185.54634000000001</c:v>
                </c:pt>
                <c:pt idx="544">
                  <c:v>185.54634000000001</c:v>
                </c:pt>
                <c:pt idx="545">
                  <c:v>185.54634000000001</c:v>
                </c:pt>
                <c:pt idx="546">
                  <c:v>185.54634000000001</c:v>
                </c:pt>
                <c:pt idx="547">
                  <c:v>185.54634000000001</c:v>
                </c:pt>
                <c:pt idx="548">
                  <c:v>185.54634000000001</c:v>
                </c:pt>
                <c:pt idx="549">
                  <c:v>185.54634000000001</c:v>
                </c:pt>
                <c:pt idx="550">
                  <c:v>185.54634000000001</c:v>
                </c:pt>
                <c:pt idx="551">
                  <c:v>185.54634000000001</c:v>
                </c:pt>
                <c:pt idx="552">
                  <c:v>185.54634000000001</c:v>
                </c:pt>
                <c:pt idx="553">
                  <c:v>185.54634000000001</c:v>
                </c:pt>
                <c:pt idx="554">
                  <c:v>185.54634000000001</c:v>
                </c:pt>
                <c:pt idx="555">
                  <c:v>185.54634000000001</c:v>
                </c:pt>
                <c:pt idx="556">
                  <c:v>185.54634000000001</c:v>
                </c:pt>
                <c:pt idx="557">
                  <c:v>185.54634000000001</c:v>
                </c:pt>
                <c:pt idx="558">
                  <c:v>185.54634000000001</c:v>
                </c:pt>
                <c:pt idx="559">
                  <c:v>185.54634000000001</c:v>
                </c:pt>
                <c:pt idx="560">
                  <c:v>185.54634000000001</c:v>
                </c:pt>
                <c:pt idx="561">
                  <c:v>185.54634000000001</c:v>
                </c:pt>
                <c:pt idx="562">
                  <c:v>185.54634000000001</c:v>
                </c:pt>
                <c:pt idx="563">
                  <c:v>185.54634000000001</c:v>
                </c:pt>
                <c:pt idx="564">
                  <c:v>185.54634000000001</c:v>
                </c:pt>
                <c:pt idx="565">
                  <c:v>185.54634000000001</c:v>
                </c:pt>
                <c:pt idx="566">
                  <c:v>185.54634000000001</c:v>
                </c:pt>
                <c:pt idx="567">
                  <c:v>185.54634000000001</c:v>
                </c:pt>
                <c:pt idx="568">
                  <c:v>185.54634000000001</c:v>
                </c:pt>
                <c:pt idx="569">
                  <c:v>185.54634000000001</c:v>
                </c:pt>
                <c:pt idx="570">
                  <c:v>185.54634000000001</c:v>
                </c:pt>
                <c:pt idx="571">
                  <c:v>185.54634000000001</c:v>
                </c:pt>
                <c:pt idx="572">
                  <c:v>185.54634000000001</c:v>
                </c:pt>
                <c:pt idx="573">
                  <c:v>185.54634000000001</c:v>
                </c:pt>
                <c:pt idx="574">
                  <c:v>185.54634000000001</c:v>
                </c:pt>
                <c:pt idx="575">
                  <c:v>185.54634000000001</c:v>
                </c:pt>
                <c:pt idx="576">
                  <c:v>185.54634000000001</c:v>
                </c:pt>
                <c:pt idx="577">
                  <c:v>185.54634000000001</c:v>
                </c:pt>
                <c:pt idx="578">
                  <c:v>185.54634000000001</c:v>
                </c:pt>
                <c:pt idx="579">
                  <c:v>185.54634000000001</c:v>
                </c:pt>
                <c:pt idx="580">
                  <c:v>185.54634000000001</c:v>
                </c:pt>
                <c:pt idx="581">
                  <c:v>185.54634000000001</c:v>
                </c:pt>
                <c:pt idx="582">
                  <c:v>185.54634000000001</c:v>
                </c:pt>
                <c:pt idx="583">
                  <c:v>185.54634000000001</c:v>
                </c:pt>
                <c:pt idx="584">
                  <c:v>185.54634000000001</c:v>
                </c:pt>
                <c:pt idx="585">
                  <c:v>185.54634000000001</c:v>
                </c:pt>
                <c:pt idx="586">
                  <c:v>185.54634000000001</c:v>
                </c:pt>
                <c:pt idx="587">
                  <c:v>185.54634000000001</c:v>
                </c:pt>
                <c:pt idx="588">
                  <c:v>185.54634000000001</c:v>
                </c:pt>
                <c:pt idx="589">
                  <c:v>185.54634000000001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D7-ED4C-BE63-7DFB7C230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8667999"/>
        <c:axId val="778823103"/>
      </c:lineChart>
      <c:catAx>
        <c:axId val="77866799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8823103"/>
        <c:crosses val="autoZero"/>
        <c:auto val="1"/>
        <c:lblAlgn val="ctr"/>
        <c:lblOffset val="100"/>
        <c:noMultiLvlLbl val="0"/>
      </c:catAx>
      <c:valAx>
        <c:axId val="778823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86679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(N) vs Total Elapsed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WLTC_class_3!$K$15</c:f>
              <c:strCache>
                <c:ptCount val="1"/>
                <c:pt idx="0">
                  <c:v>Aero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WLTC_class_3!$K$16:$K$605</c:f>
              <c:numCache>
                <c:formatCode>0.00</c:formatCode>
                <c:ptCount val="590"/>
                <c:pt idx="0">
                  <c:v>10.56953228855012</c:v>
                </c:pt>
                <c:pt idx="1">
                  <c:v>10.56953228855012</c:v>
                </c:pt>
                <c:pt idx="2">
                  <c:v>10.56953228855012</c:v>
                </c:pt>
                <c:pt idx="3">
                  <c:v>10.56953228855012</c:v>
                </c:pt>
                <c:pt idx="4">
                  <c:v>10.56953228855012</c:v>
                </c:pt>
                <c:pt idx="5">
                  <c:v>10.56953228855012</c:v>
                </c:pt>
                <c:pt idx="6">
                  <c:v>10.56953228855012</c:v>
                </c:pt>
                <c:pt idx="7">
                  <c:v>10.56953228855012</c:v>
                </c:pt>
                <c:pt idx="8">
                  <c:v>10.56953228855012</c:v>
                </c:pt>
                <c:pt idx="9">
                  <c:v>10.56953228855012</c:v>
                </c:pt>
                <c:pt idx="10">
                  <c:v>10.56953228855012</c:v>
                </c:pt>
                <c:pt idx="11">
                  <c:v>10.56953228855012</c:v>
                </c:pt>
                <c:pt idx="12">
                  <c:v>10.56953228855012</c:v>
                </c:pt>
                <c:pt idx="13">
                  <c:v>10.56953228855012</c:v>
                </c:pt>
                <c:pt idx="14">
                  <c:v>10.56953228855012</c:v>
                </c:pt>
                <c:pt idx="15">
                  <c:v>10.56953228855012</c:v>
                </c:pt>
                <c:pt idx="16">
                  <c:v>10.56953228855012</c:v>
                </c:pt>
                <c:pt idx="17">
                  <c:v>10.56953228855012</c:v>
                </c:pt>
                <c:pt idx="18">
                  <c:v>10.56953228855012</c:v>
                </c:pt>
                <c:pt idx="19">
                  <c:v>10.56953228855012</c:v>
                </c:pt>
                <c:pt idx="20">
                  <c:v>10.56953228855012</c:v>
                </c:pt>
                <c:pt idx="21">
                  <c:v>10.56953228855012</c:v>
                </c:pt>
                <c:pt idx="22">
                  <c:v>10.56953228855012</c:v>
                </c:pt>
                <c:pt idx="23">
                  <c:v>10.56953228855012</c:v>
                </c:pt>
                <c:pt idx="24">
                  <c:v>10.56953228855012</c:v>
                </c:pt>
                <c:pt idx="25">
                  <c:v>10.56953228855012</c:v>
                </c:pt>
                <c:pt idx="26">
                  <c:v>10.56953228855012</c:v>
                </c:pt>
                <c:pt idx="27">
                  <c:v>10.56953228855012</c:v>
                </c:pt>
                <c:pt idx="28">
                  <c:v>10.56953228855012</c:v>
                </c:pt>
                <c:pt idx="29">
                  <c:v>10.56953228855012</c:v>
                </c:pt>
                <c:pt idx="30">
                  <c:v>10.56953228855012</c:v>
                </c:pt>
                <c:pt idx="31">
                  <c:v>10.56953228855012</c:v>
                </c:pt>
                <c:pt idx="32">
                  <c:v>10.56953228855012</c:v>
                </c:pt>
                <c:pt idx="33">
                  <c:v>10.56953228855012</c:v>
                </c:pt>
                <c:pt idx="34">
                  <c:v>10.56953228855012</c:v>
                </c:pt>
                <c:pt idx="35">
                  <c:v>10.56953228855012</c:v>
                </c:pt>
                <c:pt idx="36">
                  <c:v>10.56953228855012</c:v>
                </c:pt>
                <c:pt idx="37">
                  <c:v>10.56953228855012</c:v>
                </c:pt>
                <c:pt idx="38">
                  <c:v>10.56953228855012</c:v>
                </c:pt>
                <c:pt idx="39">
                  <c:v>10.56953228855012</c:v>
                </c:pt>
                <c:pt idx="40">
                  <c:v>10.56953228855012</c:v>
                </c:pt>
                <c:pt idx="41">
                  <c:v>10.56953228855012</c:v>
                </c:pt>
                <c:pt idx="42">
                  <c:v>10.56953228855012</c:v>
                </c:pt>
                <c:pt idx="43">
                  <c:v>10.56953228855012</c:v>
                </c:pt>
                <c:pt idx="44">
                  <c:v>10.56953228855012</c:v>
                </c:pt>
                <c:pt idx="45">
                  <c:v>10.56953228855012</c:v>
                </c:pt>
                <c:pt idx="46">
                  <c:v>10.56953228855012</c:v>
                </c:pt>
                <c:pt idx="47">
                  <c:v>10.56953228855012</c:v>
                </c:pt>
                <c:pt idx="48">
                  <c:v>10.56953228855012</c:v>
                </c:pt>
                <c:pt idx="49">
                  <c:v>10.56953228855012</c:v>
                </c:pt>
                <c:pt idx="50">
                  <c:v>10.56953228855012</c:v>
                </c:pt>
                <c:pt idx="51">
                  <c:v>10.56953228855012</c:v>
                </c:pt>
                <c:pt idx="52">
                  <c:v>10.56953228855012</c:v>
                </c:pt>
                <c:pt idx="53">
                  <c:v>10.56953228855012</c:v>
                </c:pt>
                <c:pt idx="54">
                  <c:v>10.56953228855012</c:v>
                </c:pt>
                <c:pt idx="55">
                  <c:v>10.56953228855012</c:v>
                </c:pt>
                <c:pt idx="56">
                  <c:v>10.56953228855012</c:v>
                </c:pt>
                <c:pt idx="57">
                  <c:v>10.56953228855012</c:v>
                </c:pt>
                <c:pt idx="58">
                  <c:v>10.56953228855012</c:v>
                </c:pt>
                <c:pt idx="59">
                  <c:v>10.56953228855012</c:v>
                </c:pt>
                <c:pt idx="60">
                  <c:v>10.56953228855012</c:v>
                </c:pt>
                <c:pt idx="61">
                  <c:v>10.56953228855012</c:v>
                </c:pt>
                <c:pt idx="62">
                  <c:v>10.56953228855012</c:v>
                </c:pt>
                <c:pt idx="63">
                  <c:v>10.56953228855012</c:v>
                </c:pt>
                <c:pt idx="64">
                  <c:v>10.56953228855012</c:v>
                </c:pt>
                <c:pt idx="65">
                  <c:v>10.56953228855012</c:v>
                </c:pt>
                <c:pt idx="66">
                  <c:v>10.56953228855012</c:v>
                </c:pt>
                <c:pt idx="67">
                  <c:v>10.56953228855012</c:v>
                </c:pt>
                <c:pt idx="68">
                  <c:v>10.56953228855012</c:v>
                </c:pt>
                <c:pt idx="69">
                  <c:v>10.56953228855012</c:v>
                </c:pt>
                <c:pt idx="70">
                  <c:v>10.56953228855012</c:v>
                </c:pt>
                <c:pt idx="71">
                  <c:v>10.56953228855012</c:v>
                </c:pt>
                <c:pt idx="72">
                  <c:v>10.56953228855012</c:v>
                </c:pt>
                <c:pt idx="73">
                  <c:v>10.56953228855012</c:v>
                </c:pt>
                <c:pt idx="74">
                  <c:v>10.56953228855012</c:v>
                </c:pt>
                <c:pt idx="75">
                  <c:v>10.56953228855012</c:v>
                </c:pt>
                <c:pt idx="76">
                  <c:v>10.56953228855012</c:v>
                </c:pt>
                <c:pt idx="77">
                  <c:v>10.56953228855012</c:v>
                </c:pt>
                <c:pt idx="78">
                  <c:v>10.56953228855012</c:v>
                </c:pt>
                <c:pt idx="79">
                  <c:v>10.56953228855012</c:v>
                </c:pt>
                <c:pt idx="80">
                  <c:v>10.56953228855012</c:v>
                </c:pt>
                <c:pt idx="81">
                  <c:v>10.56953228855012</c:v>
                </c:pt>
                <c:pt idx="82">
                  <c:v>10.56953228855012</c:v>
                </c:pt>
                <c:pt idx="83">
                  <c:v>10.56953228855012</c:v>
                </c:pt>
                <c:pt idx="84">
                  <c:v>10.56953228855012</c:v>
                </c:pt>
                <c:pt idx="85">
                  <c:v>10.56953228855012</c:v>
                </c:pt>
                <c:pt idx="86">
                  <c:v>10.56953228855012</c:v>
                </c:pt>
                <c:pt idx="87">
                  <c:v>10.56953228855012</c:v>
                </c:pt>
                <c:pt idx="88">
                  <c:v>10.56953228855012</c:v>
                </c:pt>
                <c:pt idx="89">
                  <c:v>10.56953228855012</c:v>
                </c:pt>
                <c:pt idx="90">
                  <c:v>10.56953228855012</c:v>
                </c:pt>
                <c:pt idx="91">
                  <c:v>10.56953228855012</c:v>
                </c:pt>
                <c:pt idx="92">
                  <c:v>10.56953228855012</c:v>
                </c:pt>
                <c:pt idx="93">
                  <c:v>10.56953228855012</c:v>
                </c:pt>
                <c:pt idx="94">
                  <c:v>10.56953228855012</c:v>
                </c:pt>
                <c:pt idx="95">
                  <c:v>10.56953228855012</c:v>
                </c:pt>
                <c:pt idx="96">
                  <c:v>10.56953228855012</c:v>
                </c:pt>
                <c:pt idx="97">
                  <c:v>10.56953228855012</c:v>
                </c:pt>
                <c:pt idx="98">
                  <c:v>10.56953228855012</c:v>
                </c:pt>
                <c:pt idx="99">
                  <c:v>10.56953228855012</c:v>
                </c:pt>
                <c:pt idx="100">
                  <c:v>10.56953228855012</c:v>
                </c:pt>
                <c:pt idx="101">
                  <c:v>10.56953228855012</c:v>
                </c:pt>
                <c:pt idx="102">
                  <c:v>10.56953228855012</c:v>
                </c:pt>
                <c:pt idx="103">
                  <c:v>10.56953228855012</c:v>
                </c:pt>
                <c:pt idx="104">
                  <c:v>10.56953228855012</c:v>
                </c:pt>
                <c:pt idx="105">
                  <c:v>10.56953228855012</c:v>
                </c:pt>
                <c:pt idx="106">
                  <c:v>10.56953228855012</c:v>
                </c:pt>
                <c:pt idx="107">
                  <c:v>10.56953228855012</c:v>
                </c:pt>
                <c:pt idx="108">
                  <c:v>10.56953228855012</c:v>
                </c:pt>
                <c:pt idx="109">
                  <c:v>10.56953228855012</c:v>
                </c:pt>
                <c:pt idx="110">
                  <c:v>10.56953228855012</c:v>
                </c:pt>
                <c:pt idx="111">
                  <c:v>10.56953228855012</c:v>
                </c:pt>
                <c:pt idx="112">
                  <c:v>10.56953228855012</c:v>
                </c:pt>
                <c:pt idx="113">
                  <c:v>10.56953228855012</c:v>
                </c:pt>
                <c:pt idx="114">
                  <c:v>10.56953228855012</c:v>
                </c:pt>
                <c:pt idx="115">
                  <c:v>10.56953228855012</c:v>
                </c:pt>
                <c:pt idx="116">
                  <c:v>10.56953228855012</c:v>
                </c:pt>
                <c:pt idx="117">
                  <c:v>10.56953228855012</c:v>
                </c:pt>
                <c:pt idx="118">
                  <c:v>10.56953228855012</c:v>
                </c:pt>
                <c:pt idx="119">
                  <c:v>10.56953228855012</c:v>
                </c:pt>
                <c:pt idx="120">
                  <c:v>10.56953228855012</c:v>
                </c:pt>
                <c:pt idx="121">
                  <c:v>10.56953228855012</c:v>
                </c:pt>
                <c:pt idx="122">
                  <c:v>10.56953228855012</c:v>
                </c:pt>
                <c:pt idx="123">
                  <c:v>10.56953228855012</c:v>
                </c:pt>
                <c:pt idx="124">
                  <c:v>10.56953228855012</c:v>
                </c:pt>
                <c:pt idx="125">
                  <c:v>10.56953228855012</c:v>
                </c:pt>
                <c:pt idx="126">
                  <c:v>10.56953228855012</c:v>
                </c:pt>
                <c:pt idx="127">
                  <c:v>10.56953228855012</c:v>
                </c:pt>
                <c:pt idx="128">
                  <c:v>10.56953228855012</c:v>
                </c:pt>
                <c:pt idx="129">
                  <c:v>10.56953228855012</c:v>
                </c:pt>
                <c:pt idx="130">
                  <c:v>10.56953228855012</c:v>
                </c:pt>
                <c:pt idx="131">
                  <c:v>10.56953228855012</c:v>
                </c:pt>
                <c:pt idx="132">
                  <c:v>10.56953228855012</c:v>
                </c:pt>
                <c:pt idx="133">
                  <c:v>10.56953228855012</c:v>
                </c:pt>
                <c:pt idx="134">
                  <c:v>10.56953228855012</c:v>
                </c:pt>
                <c:pt idx="135">
                  <c:v>10.56953228855012</c:v>
                </c:pt>
                <c:pt idx="136">
                  <c:v>10.56953228855012</c:v>
                </c:pt>
                <c:pt idx="137">
                  <c:v>10.56953228855012</c:v>
                </c:pt>
                <c:pt idx="138">
                  <c:v>10.56953228855012</c:v>
                </c:pt>
                <c:pt idx="139">
                  <c:v>10.56953228855012</c:v>
                </c:pt>
                <c:pt idx="140">
                  <c:v>10.56953228855012</c:v>
                </c:pt>
                <c:pt idx="141">
                  <c:v>10.56953228855012</c:v>
                </c:pt>
                <c:pt idx="142">
                  <c:v>10.56953228855012</c:v>
                </c:pt>
                <c:pt idx="143">
                  <c:v>10.56953228855012</c:v>
                </c:pt>
                <c:pt idx="144">
                  <c:v>10.56953228855012</c:v>
                </c:pt>
                <c:pt idx="145">
                  <c:v>10.56953228855012</c:v>
                </c:pt>
                <c:pt idx="146">
                  <c:v>10.56953228855012</c:v>
                </c:pt>
                <c:pt idx="147">
                  <c:v>10.56953228855012</c:v>
                </c:pt>
                <c:pt idx="148">
                  <c:v>10.56953228855012</c:v>
                </c:pt>
                <c:pt idx="149">
                  <c:v>10.56953228855012</c:v>
                </c:pt>
                <c:pt idx="150">
                  <c:v>10.56953228855012</c:v>
                </c:pt>
                <c:pt idx="151">
                  <c:v>10.56953228855012</c:v>
                </c:pt>
                <c:pt idx="152">
                  <c:v>10.56953228855012</c:v>
                </c:pt>
                <c:pt idx="153">
                  <c:v>10.56953228855012</c:v>
                </c:pt>
                <c:pt idx="154">
                  <c:v>10.56953228855012</c:v>
                </c:pt>
                <c:pt idx="155">
                  <c:v>10.56953228855012</c:v>
                </c:pt>
                <c:pt idx="156">
                  <c:v>10.56953228855012</c:v>
                </c:pt>
                <c:pt idx="157">
                  <c:v>10.56953228855012</c:v>
                </c:pt>
                <c:pt idx="158">
                  <c:v>10.56953228855012</c:v>
                </c:pt>
                <c:pt idx="159">
                  <c:v>10.56953228855012</c:v>
                </c:pt>
                <c:pt idx="160">
                  <c:v>10.56953228855012</c:v>
                </c:pt>
                <c:pt idx="161">
                  <c:v>10.56953228855012</c:v>
                </c:pt>
                <c:pt idx="162">
                  <c:v>10.56953228855012</c:v>
                </c:pt>
                <c:pt idx="163">
                  <c:v>10.56953228855012</c:v>
                </c:pt>
                <c:pt idx="164">
                  <c:v>10.56953228855012</c:v>
                </c:pt>
                <c:pt idx="165">
                  <c:v>10.56953228855012</c:v>
                </c:pt>
                <c:pt idx="166">
                  <c:v>10.56953228855012</c:v>
                </c:pt>
                <c:pt idx="167">
                  <c:v>10.56953228855012</c:v>
                </c:pt>
                <c:pt idx="168">
                  <c:v>10.56953228855012</c:v>
                </c:pt>
                <c:pt idx="169">
                  <c:v>10.56953228855012</c:v>
                </c:pt>
                <c:pt idx="170">
                  <c:v>10.56953228855012</c:v>
                </c:pt>
                <c:pt idx="171">
                  <c:v>10.56953228855012</c:v>
                </c:pt>
                <c:pt idx="172">
                  <c:v>10.56953228855012</c:v>
                </c:pt>
                <c:pt idx="173">
                  <c:v>10.56953228855012</c:v>
                </c:pt>
                <c:pt idx="174">
                  <c:v>10.56953228855012</c:v>
                </c:pt>
                <c:pt idx="175">
                  <c:v>10.56953228855012</c:v>
                </c:pt>
                <c:pt idx="176">
                  <c:v>10.56953228855012</c:v>
                </c:pt>
                <c:pt idx="177">
                  <c:v>10.56953228855012</c:v>
                </c:pt>
                <c:pt idx="178">
                  <c:v>10.56953228855012</c:v>
                </c:pt>
                <c:pt idx="179">
                  <c:v>10.56953228855012</c:v>
                </c:pt>
                <c:pt idx="180">
                  <c:v>10.56953228855012</c:v>
                </c:pt>
                <c:pt idx="181">
                  <c:v>10.56953228855012</c:v>
                </c:pt>
                <c:pt idx="182">
                  <c:v>10.56953228855012</c:v>
                </c:pt>
                <c:pt idx="183">
                  <c:v>10.56953228855012</c:v>
                </c:pt>
                <c:pt idx="184">
                  <c:v>10.56953228855012</c:v>
                </c:pt>
                <c:pt idx="185">
                  <c:v>10.56953228855012</c:v>
                </c:pt>
                <c:pt idx="186">
                  <c:v>10.56953228855012</c:v>
                </c:pt>
                <c:pt idx="187">
                  <c:v>10.56953228855012</c:v>
                </c:pt>
                <c:pt idx="188">
                  <c:v>10.56953228855012</c:v>
                </c:pt>
                <c:pt idx="189">
                  <c:v>10.56953228855012</c:v>
                </c:pt>
                <c:pt idx="190">
                  <c:v>10.56953228855012</c:v>
                </c:pt>
                <c:pt idx="191">
                  <c:v>10.56953228855012</c:v>
                </c:pt>
                <c:pt idx="192">
                  <c:v>10.56953228855012</c:v>
                </c:pt>
                <c:pt idx="193">
                  <c:v>10.56953228855012</c:v>
                </c:pt>
                <c:pt idx="194">
                  <c:v>10.56953228855012</c:v>
                </c:pt>
                <c:pt idx="195">
                  <c:v>10.56953228855012</c:v>
                </c:pt>
                <c:pt idx="196">
                  <c:v>10.56953228855012</c:v>
                </c:pt>
                <c:pt idx="197">
                  <c:v>10.56953228855012</c:v>
                </c:pt>
                <c:pt idx="198">
                  <c:v>10.56953228855012</c:v>
                </c:pt>
                <c:pt idx="199">
                  <c:v>10.56953228855012</c:v>
                </c:pt>
                <c:pt idx="200">
                  <c:v>10.56953228855012</c:v>
                </c:pt>
                <c:pt idx="201">
                  <c:v>10.56953228855012</c:v>
                </c:pt>
                <c:pt idx="202">
                  <c:v>10.56953228855012</c:v>
                </c:pt>
                <c:pt idx="203">
                  <c:v>10.56953228855012</c:v>
                </c:pt>
                <c:pt idx="204">
                  <c:v>10.56953228855012</c:v>
                </c:pt>
                <c:pt idx="205">
                  <c:v>10.56953228855012</c:v>
                </c:pt>
                <c:pt idx="206">
                  <c:v>10.56953228855012</c:v>
                </c:pt>
                <c:pt idx="207">
                  <c:v>10.56953228855012</c:v>
                </c:pt>
                <c:pt idx="208">
                  <c:v>10.56953228855012</c:v>
                </c:pt>
                <c:pt idx="209">
                  <c:v>10.56953228855012</c:v>
                </c:pt>
                <c:pt idx="210">
                  <c:v>10.56953228855012</c:v>
                </c:pt>
                <c:pt idx="211">
                  <c:v>10.56953228855012</c:v>
                </c:pt>
                <c:pt idx="212">
                  <c:v>10.56953228855012</c:v>
                </c:pt>
                <c:pt idx="213">
                  <c:v>10.56953228855012</c:v>
                </c:pt>
                <c:pt idx="214">
                  <c:v>10.56953228855012</c:v>
                </c:pt>
                <c:pt idx="215">
                  <c:v>10.56953228855012</c:v>
                </c:pt>
                <c:pt idx="216">
                  <c:v>10.56953228855012</c:v>
                </c:pt>
                <c:pt idx="217">
                  <c:v>10.56953228855012</c:v>
                </c:pt>
                <c:pt idx="218">
                  <c:v>10.56953228855012</c:v>
                </c:pt>
                <c:pt idx="219">
                  <c:v>10.56953228855012</c:v>
                </c:pt>
                <c:pt idx="220">
                  <c:v>10.56953228855012</c:v>
                </c:pt>
                <c:pt idx="221">
                  <c:v>10.56953228855012</c:v>
                </c:pt>
                <c:pt idx="222">
                  <c:v>10.56953228855012</c:v>
                </c:pt>
                <c:pt idx="223">
                  <c:v>10.56953228855012</c:v>
                </c:pt>
                <c:pt idx="224">
                  <c:v>10.56953228855012</c:v>
                </c:pt>
                <c:pt idx="225">
                  <c:v>10.56953228855012</c:v>
                </c:pt>
                <c:pt idx="226">
                  <c:v>10.56953228855012</c:v>
                </c:pt>
                <c:pt idx="227">
                  <c:v>10.56953228855012</c:v>
                </c:pt>
                <c:pt idx="228">
                  <c:v>10.56953228855012</c:v>
                </c:pt>
                <c:pt idx="229">
                  <c:v>10.56953228855012</c:v>
                </c:pt>
                <c:pt idx="230">
                  <c:v>10.56953228855012</c:v>
                </c:pt>
                <c:pt idx="231">
                  <c:v>10.56953228855012</c:v>
                </c:pt>
                <c:pt idx="232">
                  <c:v>10.56953228855012</c:v>
                </c:pt>
                <c:pt idx="233">
                  <c:v>10.56953228855012</c:v>
                </c:pt>
                <c:pt idx="234">
                  <c:v>10.56953228855012</c:v>
                </c:pt>
                <c:pt idx="235">
                  <c:v>10.56953228855012</c:v>
                </c:pt>
                <c:pt idx="236">
                  <c:v>10.56953228855012</c:v>
                </c:pt>
                <c:pt idx="237">
                  <c:v>10.56953228855012</c:v>
                </c:pt>
                <c:pt idx="238">
                  <c:v>10.56953228855012</c:v>
                </c:pt>
                <c:pt idx="239">
                  <c:v>10.56953228855012</c:v>
                </c:pt>
                <c:pt idx="240">
                  <c:v>10.56953228855012</c:v>
                </c:pt>
                <c:pt idx="241">
                  <c:v>10.56953228855012</c:v>
                </c:pt>
                <c:pt idx="242">
                  <c:v>10.56953228855012</c:v>
                </c:pt>
                <c:pt idx="243">
                  <c:v>10.56953228855012</c:v>
                </c:pt>
                <c:pt idx="244">
                  <c:v>10.56953228855012</c:v>
                </c:pt>
                <c:pt idx="245">
                  <c:v>10.56953228855012</c:v>
                </c:pt>
                <c:pt idx="246">
                  <c:v>10.56953228855012</c:v>
                </c:pt>
                <c:pt idx="247">
                  <c:v>10.56953228855012</c:v>
                </c:pt>
                <c:pt idx="248">
                  <c:v>10.56953228855012</c:v>
                </c:pt>
                <c:pt idx="249">
                  <c:v>10.56953228855012</c:v>
                </c:pt>
                <c:pt idx="250">
                  <c:v>10.56953228855012</c:v>
                </c:pt>
                <c:pt idx="251">
                  <c:v>10.56953228855012</c:v>
                </c:pt>
                <c:pt idx="252">
                  <c:v>10.56953228855012</c:v>
                </c:pt>
                <c:pt idx="253">
                  <c:v>10.56953228855012</c:v>
                </c:pt>
                <c:pt idx="254">
                  <c:v>10.56953228855012</c:v>
                </c:pt>
                <c:pt idx="255">
                  <c:v>10.56953228855012</c:v>
                </c:pt>
                <c:pt idx="256">
                  <c:v>10.56953228855012</c:v>
                </c:pt>
                <c:pt idx="257">
                  <c:v>10.56953228855012</c:v>
                </c:pt>
                <c:pt idx="258">
                  <c:v>10.56953228855012</c:v>
                </c:pt>
                <c:pt idx="259">
                  <c:v>10.56953228855012</c:v>
                </c:pt>
                <c:pt idx="260">
                  <c:v>10.56953228855012</c:v>
                </c:pt>
                <c:pt idx="261">
                  <c:v>10.56953228855012</c:v>
                </c:pt>
                <c:pt idx="262">
                  <c:v>10.56953228855012</c:v>
                </c:pt>
                <c:pt idx="263">
                  <c:v>10.56953228855012</c:v>
                </c:pt>
                <c:pt idx="264">
                  <c:v>10.56953228855012</c:v>
                </c:pt>
                <c:pt idx="265">
                  <c:v>10.56953228855012</c:v>
                </c:pt>
                <c:pt idx="266">
                  <c:v>10.56953228855012</c:v>
                </c:pt>
                <c:pt idx="267">
                  <c:v>10.56953228855012</c:v>
                </c:pt>
                <c:pt idx="268">
                  <c:v>10.56953228855012</c:v>
                </c:pt>
                <c:pt idx="269">
                  <c:v>10.56953228855012</c:v>
                </c:pt>
                <c:pt idx="270">
                  <c:v>10.56953228855012</c:v>
                </c:pt>
                <c:pt idx="271">
                  <c:v>10.56953228855012</c:v>
                </c:pt>
                <c:pt idx="272">
                  <c:v>10.56953228855012</c:v>
                </c:pt>
                <c:pt idx="273">
                  <c:v>10.56953228855012</c:v>
                </c:pt>
                <c:pt idx="274">
                  <c:v>10.56953228855012</c:v>
                </c:pt>
                <c:pt idx="275">
                  <c:v>10.56953228855012</c:v>
                </c:pt>
                <c:pt idx="276">
                  <c:v>10.56953228855012</c:v>
                </c:pt>
                <c:pt idx="277">
                  <c:v>10.56953228855012</c:v>
                </c:pt>
                <c:pt idx="278">
                  <c:v>10.56953228855012</c:v>
                </c:pt>
                <c:pt idx="279">
                  <c:v>10.56953228855012</c:v>
                </c:pt>
                <c:pt idx="280">
                  <c:v>10.56953228855012</c:v>
                </c:pt>
                <c:pt idx="281">
                  <c:v>10.56953228855012</c:v>
                </c:pt>
                <c:pt idx="282">
                  <c:v>10.56953228855012</c:v>
                </c:pt>
                <c:pt idx="283">
                  <c:v>10.56953228855012</c:v>
                </c:pt>
                <c:pt idx="284">
                  <c:v>10.56953228855012</c:v>
                </c:pt>
                <c:pt idx="285">
                  <c:v>10.56953228855012</c:v>
                </c:pt>
                <c:pt idx="286">
                  <c:v>10.56953228855012</c:v>
                </c:pt>
                <c:pt idx="287">
                  <c:v>10.56953228855012</c:v>
                </c:pt>
                <c:pt idx="288">
                  <c:v>10.56953228855012</c:v>
                </c:pt>
                <c:pt idx="289">
                  <c:v>10.56953228855012</c:v>
                </c:pt>
                <c:pt idx="290">
                  <c:v>10.56953228855012</c:v>
                </c:pt>
                <c:pt idx="291">
                  <c:v>10.56953228855012</c:v>
                </c:pt>
                <c:pt idx="292">
                  <c:v>10.56953228855012</c:v>
                </c:pt>
                <c:pt idx="293">
                  <c:v>10.56953228855012</c:v>
                </c:pt>
                <c:pt idx="294">
                  <c:v>10.56953228855012</c:v>
                </c:pt>
                <c:pt idx="295">
                  <c:v>10.56953228855012</c:v>
                </c:pt>
                <c:pt idx="296">
                  <c:v>10.56953228855012</c:v>
                </c:pt>
                <c:pt idx="297">
                  <c:v>10.56953228855012</c:v>
                </c:pt>
                <c:pt idx="298">
                  <c:v>10.56953228855012</c:v>
                </c:pt>
                <c:pt idx="299">
                  <c:v>10.56953228855012</c:v>
                </c:pt>
                <c:pt idx="300">
                  <c:v>10.56953228855012</c:v>
                </c:pt>
                <c:pt idx="301">
                  <c:v>10.56953228855012</c:v>
                </c:pt>
                <c:pt idx="302">
                  <c:v>10.56953228855012</c:v>
                </c:pt>
                <c:pt idx="303">
                  <c:v>10.56953228855012</c:v>
                </c:pt>
                <c:pt idx="304">
                  <c:v>10.56953228855012</c:v>
                </c:pt>
                <c:pt idx="305">
                  <c:v>10.56953228855012</c:v>
                </c:pt>
                <c:pt idx="306">
                  <c:v>10.56953228855012</c:v>
                </c:pt>
                <c:pt idx="307">
                  <c:v>10.56953228855012</c:v>
                </c:pt>
                <c:pt idx="308">
                  <c:v>10.56953228855012</c:v>
                </c:pt>
                <c:pt idx="309">
                  <c:v>10.56953228855012</c:v>
                </c:pt>
                <c:pt idx="310">
                  <c:v>10.56953228855012</c:v>
                </c:pt>
                <c:pt idx="311">
                  <c:v>10.56953228855012</c:v>
                </c:pt>
                <c:pt idx="312">
                  <c:v>10.56953228855012</c:v>
                </c:pt>
                <c:pt idx="313">
                  <c:v>10.56953228855012</c:v>
                </c:pt>
                <c:pt idx="314">
                  <c:v>10.56953228855012</c:v>
                </c:pt>
                <c:pt idx="315">
                  <c:v>10.56953228855012</c:v>
                </c:pt>
                <c:pt idx="316">
                  <c:v>10.56953228855012</c:v>
                </c:pt>
                <c:pt idx="317">
                  <c:v>10.56953228855012</c:v>
                </c:pt>
                <c:pt idx="318">
                  <c:v>10.56953228855012</c:v>
                </c:pt>
                <c:pt idx="319">
                  <c:v>10.56953228855012</c:v>
                </c:pt>
                <c:pt idx="320">
                  <c:v>10.56953228855012</c:v>
                </c:pt>
                <c:pt idx="321">
                  <c:v>10.56953228855012</c:v>
                </c:pt>
                <c:pt idx="322">
                  <c:v>10.56953228855012</c:v>
                </c:pt>
                <c:pt idx="323">
                  <c:v>10.56953228855012</c:v>
                </c:pt>
                <c:pt idx="324">
                  <c:v>10.56953228855012</c:v>
                </c:pt>
                <c:pt idx="325">
                  <c:v>10.56953228855012</c:v>
                </c:pt>
                <c:pt idx="326">
                  <c:v>10.56953228855012</c:v>
                </c:pt>
                <c:pt idx="327">
                  <c:v>10.56953228855012</c:v>
                </c:pt>
                <c:pt idx="328">
                  <c:v>10.56953228855012</c:v>
                </c:pt>
                <c:pt idx="329">
                  <c:v>10.56953228855012</c:v>
                </c:pt>
                <c:pt idx="330">
                  <c:v>10.56953228855012</c:v>
                </c:pt>
                <c:pt idx="331">
                  <c:v>10.56953228855012</c:v>
                </c:pt>
                <c:pt idx="332">
                  <c:v>10.56953228855012</c:v>
                </c:pt>
                <c:pt idx="333">
                  <c:v>10.56953228855012</c:v>
                </c:pt>
                <c:pt idx="334">
                  <c:v>10.56953228855012</c:v>
                </c:pt>
                <c:pt idx="335">
                  <c:v>10.56953228855012</c:v>
                </c:pt>
                <c:pt idx="336">
                  <c:v>10.56953228855012</c:v>
                </c:pt>
                <c:pt idx="337">
                  <c:v>10.56953228855012</c:v>
                </c:pt>
                <c:pt idx="338">
                  <c:v>10.56953228855012</c:v>
                </c:pt>
                <c:pt idx="339">
                  <c:v>10.56953228855012</c:v>
                </c:pt>
                <c:pt idx="340">
                  <c:v>10.56953228855012</c:v>
                </c:pt>
                <c:pt idx="341">
                  <c:v>10.56953228855012</c:v>
                </c:pt>
                <c:pt idx="342">
                  <c:v>10.56953228855012</c:v>
                </c:pt>
                <c:pt idx="343">
                  <c:v>10.56953228855012</c:v>
                </c:pt>
                <c:pt idx="344">
                  <c:v>10.56953228855012</c:v>
                </c:pt>
                <c:pt idx="345">
                  <c:v>10.56953228855012</c:v>
                </c:pt>
                <c:pt idx="346">
                  <c:v>10.56953228855012</c:v>
                </c:pt>
                <c:pt idx="347">
                  <c:v>10.56953228855012</c:v>
                </c:pt>
                <c:pt idx="348">
                  <c:v>10.56953228855012</c:v>
                </c:pt>
                <c:pt idx="349">
                  <c:v>10.56953228855012</c:v>
                </c:pt>
                <c:pt idx="350">
                  <c:v>10.56953228855012</c:v>
                </c:pt>
                <c:pt idx="351">
                  <c:v>10.56953228855012</c:v>
                </c:pt>
                <c:pt idx="352">
                  <c:v>10.56953228855012</c:v>
                </c:pt>
                <c:pt idx="353">
                  <c:v>10.56953228855012</c:v>
                </c:pt>
                <c:pt idx="354">
                  <c:v>10.56953228855012</c:v>
                </c:pt>
                <c:pt idx="355">
                  <c:v>10.56953228855012</c:v>
                </c:pt>
                <c:pt idx="356">
                  <c:v>10.56953228855012</c:v>
                </c:pt>
                <c:pt idx="357">
                  <c:v>10.56953228855012</c:v>
                </c:pt>
                <c:pt idx="358">
                  <c:v>10.56953228855012</c:v>
                </c:pt>
                <c:pt idx="359">
                  <c:v>10.56953228855012</c:v>
                </c:pt>
                <c:pt idx="360">
                  <c:v>10.56953228855012</c:v>
                </c:pt>
                <c:pt idx="361">
                  <c:v>10.56953228855012</c:v>
                </c:pt>
                <c:pt idx="362">
                  <c:v>10.56953228855012</c:v>
                </c:pt>
                <c:pt idx="363">
                  <c:v>10.56953228855012</c:v>
                </c:pt>
                <c:pt idx="364">
                  <c:v>10.56953228855012</c:v>
                </c:pt>
                <c:pt idx="365">
                  <c:v>10.56953228855012</c:v>
                </c:pt>
                <c:pt idx="366">
                  <c:v>10.56953228855012</c:v>
                </c:pt>
                <c:pt idx="367">
                  <c:v>10.56953228855012</c:v>
                </c:pt>
                <c:pt idx="368">
                  <c:v>10.56953228855012</c:v>
                </c:pt>
                <c:pt idx="369">
                  <c:v>10.56953228855012</c:v>
                </c:pt>
                <c:pt idx="370">
                  <c:v>10.56953228855012</c:v>
                </c:pt>
                <c:pt idx="371">
                  <c:v>10.56953228855012</c:v>
                </c:pt>
                <c:pt idx="372">
                  <c:v>10.56953228855012</c:v>
                </c:pt>
                <c:pt idx="373">
                  <c:v>10.56953228855012</c:v>
                </c:pt>
                <c:pt idx="374">
                  <c:v>10.56953228855012</c:v>
                </c:pt>
                <c:pt idx="375">
                  <c:v>10.56953228855012</c:v>
                </c:pt>
                <c:pt idx="376">
                  <c:v>10.56953228855012</c:v>
                </c:pt>
                <c:pt idx="377">
                  <c:v>10.56953228855012</c:v>
                </c:pt>
                <c:pt idx="378">
                  <c:v>10.56953228855012</c:v>
                </c:pt>
                <c:pt idx="379">
                  <c:v>10.56953228855012</c:v>
                </c:pt>
                <c:pt idx="380">
                  <c:v>10.56953228855012</c:v>
                </c:pt>
                <c:pt idx="381">
                  <c:v>10.56953228855012</c:v>
                </c:pt>
                <c:pt idx="382">
                  <c:v>10.56953228855012</c:v>
                </c:pt>
                <c:pt idx="383">
                  <c:v>10.56953228855012</c:v>
                </c:pt>
                <c:pt idx="384">
                  <c:v>10.56953228855012</c:v>
                </c:pt>
                <c:pt idx="385">
                  <c:v>10.56953228855012</c:v>
                </c:pt>
                <c:pt idx="386">
                  <c:v>10.56953228855012</c:v>
                </c:pt>
                <c:pt idx="387">
                  <c:v>10.56953228855012</c:v>
                </c:pt>
                <c:pt idx="388">
                  <c:v>10.56953228855012</c:v>
                </c:pt>
                <c:pt idx="389">
                  <c:v>10.56953228855012</c:v>
                </c:pt>
                <c:pt idx="390">
                  <c:v>10.56953228855012</c:v>
                </c:pt>
                <c:pt idx="391">
                  <c:v>10.56953228855012</c:v>
                </c:pt>
                <c:pt idx="392">
                  <c:v>10.56953228855012</c:v>
                </c:pt>
                <c:pt idx="393">
                  <c:v>10.56953228855012</c:v>
                </c:pt>
                <c:pt idx="394">
                  <c:v>10.56953228855012</c:v>
                </c:pt>
                <c:pt idx="395">
                  <c:v>10.56953228855012</c:v>
                </c:pt>
                <c:pt idx="396">
                  <c:v>10.56953228855012</c:v>
                </c:pt>
                <c:pt idx="397">
                  <c:v>10.56953228855012</c:v>
                </c:pt>
                <c:pt idx="398">
                  <c:v>10.56953228855012</c:v>
                </c:pt>
                <c:pt idx="399">
                  <c:v>10.56953228855012</c:v>
                </c:pt>
                <c:pt idx="400">
                  <c:v>10.56953228855012</c:v>
                </c:pt>
                <c:pt idx="401">
                  <c:v>10.56953228855012</c:v>
                </c:pt>
                <c:pt idx="402">
                  <c:v>10.56953228855012</c:v>
                </c:pt>
                <c:pt idx="403">
                  <c:v>10.56953228855012</c:v>
                </c:pt>
                <c:pt idx="404">
                  <c:v>10.56953228855012</c:v>
                </c:pt>
                <c:pt idx="405">
                  <c:v>10.56953228855012</c:v>
                </c:pt>
                <c:pt idx="406">
                  <c:v>10.56953228855012</c:v>
                </c:pt>
                <c:pt idx="407">
                  <c:v>10.56953228855012</c:v>
                </c:pt>
                <c:pt idx="408">
                  <c:v>10.56953228855012</c:v>
                </c:pt>
                <c:pt idx="409">
                  <c:v>10.56953228855012</c:v>
                </c:pt>
                <c:pt idx="410">
                  <c:v>10.56953228855012</c:v>
                </c:pt>
                <c:pt idx="411">
                  <c:v>10.56953228855012</c:v>
                </c:pt>
                <c:pt idx="412">
                  <c:v>10.56953228855012</c:v>
                </c:pt>
                <c:pt idx="413">
                  <c:v>10.56953228855012</c:v>
                </c:pt>
                <c:pt idx="414">
                  <c:v>10.56953228855012</c:v>
                </c:pt>
                <c:pt idx="415">
                  <c:v>10.56953228855012</c:v>
                </c:pt>
                <c:pt idx="416">
                  <c:v>10.56953228855012</c:v>
                </c:pt>
                <c:pt idx="417">
                  <c:v>10.56953228855012</c:v>
                </c:pt>
                <c:pt idx="418">
                  <c:v>10.56953228855012</c:v>
                </c:pt>
                <c:pt idx="419">
                  <c:v>10.56953228855012</c:v>
                </c:pt>
                <c:pt idx="420">
                  <c:v>10.56953228855012</c:v>
                </c:pt>
                <c:pt idx="421">
                  <c:v>10.56953228855012</c:v>
                </c:pt>
                <c:pt idx="422">
                  <c:v>10.56953228855012</c:v>
                </c:pt>
                <c:pt idx="423">
                  <c:v>10.56953228855012</c:v>
                </c:pt>
                <c:pt idx="424">
                  <c:v>10.56953228855012</c:v>
                </c:pt>
                <c:pt idx="425">
                  <c:v>10.56953228855012</c:v>
                </c:pt>
                <c:pt idx="426">
                  <c:v>10.56953228855012</c:v>
                </c:pt>
                <c:pt idx="427">
                  <c:v>10.56953228855012</c:v>
                </c:pt>
                <c:pt idx="428">
                  <c:v>10.56953228855012</c:v>
                </c:pt>
                <c:pt idx="429">
                  <c:v>10.56953228855012</c:v>
                </c:pt>
                <c:pt idx="430">
                  <c:v>10.56953228855012</c:v>
                </c:pt>
                <c:pt idx="431">
                  <c:v>10.56953228855012</c:v>
                </c:pt>
                <c:pt idx="432">
                  <c:v>10.56953228855012</c:v>
                </c:pt>
                <c:pt idx="433">
                  <c:v>10.56953228855012</c:v>
                </c:pt>
                <c:pt idx="434">
                  <c:v>10.56953228855012</c:v>
                </c:pt>
                <c:pt idx="435">
                  <c:v>10.56953228855012</c:v>
                </c:pt>
                <c:pt idx="436">
                  <c:v>10.56953228855012</c:v>
                </c:pt>
                <c:pt idx="437">
                  <c:v>10.56953228855012</c:v>
                </c:pt>
                <c:pt idx="438">
                  <c:v>10.56953228855012</c:v>
                </c:pt>
                <c:pt idx="439">
                  <c:v>10.56953228855012</c:v>
                </c:pt>
                <c:pt idx="440">
                  <c:v>10.56953228855012</c:v>
                </c:pt>
                <c:pt idx="441">
                  <c:v>10.56953228855012</c:v>
                </c:pt>
                <c:pt idx="442">
                  <c:v>10.56953228855012</c:v>
                </c:pt>
                <c:pt idx="443">
                  <c:v>10.56953228855012</c:v>
                </c:pt>
                <c:pt idx="444">
                  <c:v>10.56953228855012</c:v>
                </c:pt>
                <c:pt idx="445">
                  <c:v>10.56953228855012</c:v>
                </c:pt>
                <c:pt idx="446">
                  <c:v>10.56953228855012</c:v>
                </c:pt>
                <c:pt idx="447">
                  <c:v>10.56953228855012</c:v>
                </c:pt>
                <c:pt idx="448">
                  <c:v>10.56953228855012</c:v>
                </c:pt>
                <c:pt idx="449">
                  <c:v>10.56953228855012</c:v>
                </c:pt>
                <c:pt idx="450">
                  <c:v>10.56953228855012</c:v>
                </c:pt>
                <c:pt idx="451">
                  <c:v>10.56953228855012</c:v>
                </c:pt>
                <c:pt idx="452">
                  <c:v>10.56953228855012</c:v>
                </c:pt>
                <c:pt idx="453">
                  <c:v>10.56953228855012</c:v>
                </c:pt>
                <c:pt idx="454">
                  <c:v>10.56953228855012</c:v>
                </c:pt>
                <c:pt idx="455">
                  <c:v>10.56953228855012</c:v>
                </c:pt>
                <c:pt idx="456">
                  <c:v>10.56953228855012</c:v>
                </c:pt>
                <c:pt idx="457">
                  <c:v>10.56953228855012</c:v>
                </c:pt>
                <c:pt idx="458">
                  <c:v>10.56953228855012</c:v>
                </c:pt>
                <c:pt idx="459">
                  <c:v>10.56953228855012</c:v>
                </c:pt>
                <c:pt idx="460">
                  <c:v>10.56953228855012</c:v>
                </c:pt>
                <c:pt idx="461">
                  <c:v>10.56953228855012</c:v>
                </c:pt>
                <c:pt idx="462">
                  <c:v>10.56953228855012</c:v>
                </c:pt>
                <c:pt idx="463">
                  <c:v>10.56953228855012</c:v>
                </c:pt>
                <c:pt idx="464">
                  <c:v>10.56953228855012</c:v>
                </c:pt>
                <c:pt idx="465">
                  <c:v>10.56953228855012</c:v>
                </c:pt>
                <c:pt idx="466">
                  <c:v>10.56953228855012</c:v>
                </c:pt>
                <c:pt idx="467">
                  <c:v>10.56953228855012</c:v>
                </c:pt>
                <c:pt idx="468">
                  <c:v>10.56953228855012</c:v>
                </c:pt>
                <c:pt idx="469">
                  <c:v>10.56953228855012</c:v>
                </c:pt>
                <c:pt idx="470">
                  <c:v>10.56953228855012</c:v>
                </c:pt>
                <c:pt idx="471">
                  <c:v>10.56953228855012</c:v>
                </c:pt>
                <c:pt idx="472">
                  <c:v>10.56953228855012</c:v>
                </c:pt>
                <c:pt idx="473">
                  <c:v>10.56953228855012</c:v>
                </c:pt>
                <c:pt idx="474">
                  <c:v>10.56953228855012</c:v>
                </c:pt>
                <c:pt idx="475">
                  <c:v>10.56953228855012</c:v>
                </c:pt>
                <c:pt idx="476">
                  <c:v>10.56953228855012</c:v>
                </c:pt>
                <c:pt idx="477">
                  <c:v>10.56953228855012</c:v>
                </c:pt>
                <c:pt idx="478">
                  <c:v>10.56953228855012</c:v>
                </c:pt>
                <c:pt idx="479">
                  <c:v>10.56953228855012</c:v>
                </c:pt>
                <c:pt idx="480">
                  <c:v>10.56953228855012</c:v>
                </c:pt>
                <c:pt idx="481">
                  <c:v>10.56953228855012</c:v>
                </c:pt>
                <c:pt idx="482">
                  <c:v>10.56953228855012</c:v>
                </c:pt>
                <c:pt idx="483">
                  <c:v>10.56953228855012</c:v>
                </c:pt>
                <c:pt idx="484">
                  <c:v>10.56953228855012</c:v>
                </c:pt>
                <c:pt idx="485">
                  <c:v>10.56953228855012</c:v>
                </c:pt>
                <c:pt idx="486">
                  <c:v>10.56953228855012</c:v>
                </c:pt>
                <c:pt idx="487">
                  <c:v>10.56953228855012</c:v>
                </c:pt>
                <c:pt idx="488">
                  <c:v>10.56953228855012</c:v>
                </c:pt>
                <c:pt idx="489">
                  <c:v>10.56953228855012</c:v>
                </c:pt>
                <c:pt idx="490">
                  <c:v>10.56953228855012</c:v>
                </c:pt>
                <c:pt idx="491">
                  <c:v>10.56953228855012</c:v>
                </c:pt>
                <c:pt idx="492">
                  <c:v>10.56953228855012</c:v>
                </c:pt>
                <c:pt idx="493">
                  <c:v>10.56953228855012</c:v>
                </c:pt>
                <c:pt idx="494">
                  <c:v>10.56953228855012</c:v>
                </c:pt>
                <c:pt idx="495">
                  <c:v>10.56953228855012</c:v>
                </c:pt>
                <c:pt idx="496">
                  <c:v>10.56953228855012</c:v>
                </c:pt>
                <c:pt idx="497">
                  <c:v>10.56953228855012</c:v>
                </c:pt>
                <c:pt idx="498">
                  <c:v>10.56953228855012</c:v>
                </c:pt>
                <c:pt idx="499">
                  <c:v>10.56953228855012</c:v>
                </c:pt>
                <c:pt idx="500">
                  <c:v>10.56953228855012</c:v>
                </c:pt>
                <c:pt idx="501">
                  <c:v>10.56953228855012</c:v>
                </c:pt>
                <c:pt idx="502">
                  <c:v>10.56953228855012</c:v>
                </c:pt>
                <c:pt idx="503">
                  <c:v>10.56953228855012</c:v>
                </c:pt>
                <c:pt idx="504">
                  <c:v>10.56953228855012</c:v>
                </c:pt>
                <c:pt idx="505">
                  <c:v>10.56953228855012</c:v>
                </c:pt>
                <c:pt idx="506">
                  <c:v>10.56953228855012</c:v>
                </c:pt>
                <c:pt idx="507">
                  <c:v>10.56953228855012</c:v>
                </c:pt>
                <c:pt idx="508">
                  <c:v>10.56953228855012</c:v>
                </c:pt>
                <c:pt idx="509">
                  <c:v>10.56953228855012</c:v>
                </c:pt>
                <c:pt idx="510">
                  <c:v>10.56953228855012</c:v>
                </c:pt>
                <c:pt idx="511">
                  <c:v>10.56953228855012</c:v>
                </c:pt>
                <c:pt idx="512">
                  <c:v>10.56953228855012</c:v>
                </c:pt>
                <c:pt idx="513">
                  <c:v>10.56953228855012</c:v>
                </c:pt>
                <c:pt idx="514">
                  <c:v>10.56953228855012</c:v>
                </c:pt>
                <c:pt idx="515">
                  <c:v>10.56953228855012</c:v>
                </c:pt>
                <c:pt idx="516">
                  <c:v>10.56953228855012</c:v>
                </c:pt>
                <c:pt idx="517">
                  <c:v>10.56953228855012</c:v>
                </c:pt>
                <c:pt idx="518">
                  <c:v>10.56953228855012</c:v>
                </c:pt>
                <c:pt idx="519">
                  <c:v>10.56953228855012</c:v>
                </c:pt>
                <c:pt idx="520">
                  <c:v>10.56953228855012</c:v>
                </c:pt>
                <c:pt idx="521">
                  <c:v>10.56953228855012</c:v>
                </c:pt>
                <c:pt idx="522">
                  <c:v>10.56953228855012</c:v>
                </c:pt>
                <c:pt idx="523">
                  <c:v>10.56953228855012</c:v>
                </c:pt>
                <c:pt idx="524">
                  <c:v>10.56953228855012</c:v>
                </c:pt>
                <c:pt idx="525">
                  <c:v>10.56953228855012</c:v>
                </c:pt>
                <c:pt idx="526">
                  <c:v>10.56953228855012</c:v>
                </c:pt>
                <c:pt idx="527">
                  <c:v>10.56953228855012</c:v>
                </c:pt>
                <c:pt idx="528">
                  <c:v>10.56953228855012</c:v>
                </c:pt>
                <c:pt idx="529">
                  <c:v>10.56953228855012</c:v>
                </c:pt>
                <c:pt idx="530">
                  <c:v>10.56953228855012</c:v>
                </c:pt>
                <c:pt idx="531">
                  <c:v>10.56953228855012</c:v>
                </c:pt>
                <c:pt idx="532">
                  <c:v>10.56953228855012</c:v>
                </c:pt>
                <c:pt idx="533">
                  <c:v>10.56953228855012</c:v>
                </c:pt>
                <c:pt idx="534">
                  <c:v>10.56953228855012</c:v>
                </c:pt>
                <c:pt idx="535">
                  <c:v>10.56953228855012</c:v>
                </c:pt>
                <c:pt idx="536">
                  <c:v>10.56953228855012</c:v>
                </c:pt>
                <c:pt idx="537">
                  <c:v>10.56953228855012</c:v>
                </c:pt>
                <c:pt idx="538">
                  <c:v>10.56953228855012</c:v>
                </c:pt>
                <c:pt idx="539">
                  <c:v>10.56953228855012</c:v>
                </c:pt>
                <c:pt idx="540">
                  <c:v>10.56953228855012</c:v>
                </c:pt>
                <c:pt idx="541">
                  <c:v>10.56953228855012</c:v>
                </c:pt>
                <c:pt idx="542">
                  <c:v>10.56953228855012</c:v>
                </c:pt>
                <c:pt idx="543">
                  <c:v>10.56953228855012</c:v>
                </c:pt>
                <c:pt idx="544">
                  <c:v>10.56953228855012</c:v>
                </c:pt>
                <c:pt idx="545">
                  <c:v>10.56953228855012</c:v>
                </c:pt>
                <c:pt idx="546">
                  <c:v>10.56953228855012</c:v>
                </c:pt>
                <c:pt idx="547">
                  <c:v>10.56953228855012</c:v>
                </c:pt>
                <c:pt idx="548">
                  <c:v>10.56953228855012</c:v>
                </c:pt>
                <c:pt idx="549">
                  <c:v>10.56953228855012</c:v>
                </c:pt>
                <c:pt idx="550">
                  <c:v>10.56953228855012</c:v>
                </c:pt>
                <c:pt idx="551">
                  <c:v>10.56953228855012</c:v>
                </c:pt>
                <c:pt idx="552">
                  <c:v>10.56953228855012</c:v>
                </c:pt>
                <c:pt idx="553">
                  <c:v>10.56953228855012</c:v>
                </c:pt>
                <c:pt idx="554">
                  <c:v>10.56953228855012</c:v>
                </c:pt>
                <c:pt idx="555">
                  <c:v>10.56953228855012</c:v>
                </c:pt>
                <c:pt idx="556">
                  <c:v>10.56953228855012</c:v>
                </c:pt>
                <c:pt idx="557">
                  <c:v>10.56953228855012</c:v>
                </c:pt>
                <c:pt idx="558">
                  <c:v>10.56953228855012</c:v>
                </c:pt>
                <c:pt idx="559">
                  <c:v>10.56953228855012</c:v>
                </c:pt>
                <c:pt idx="560">
                  <c:v>10.56953228855012</c:v>
                </c:pt>
                <c:pt idx="561">
                  <c:v>10.56953228855012</c:v>
                </c:pt>
                <c:pt idx="562">
                  <c:v>10.56953228855012</c:v>
                </c:pt>
                <c:pt idx="563">
                  <c:v>10.56953228855012</c:v>
                </c:pt>
                <c:pt idx="564">
                  <c:v>10.56953228855012</c:v>
                </c:pt>
                <c:pt idx="565">
                  <c:v>10.56953228855012</c:v>
                </c:pt>
                <c:pt idx="566">
                  <c:v>10.56953228855012</c:v>
                </c:pt>
                <c:pt idx="567">
                  <c:v>10.56953228855012</c:v>
                </c:pt>
                <c:pt idx="568">
                  <c:v>10.56953228855012</c:v>
                </c:pt>
                <c:pt idx="569">
                  <c:v>10.56953228855012</c:v>
                </c:pt>
                <c:pt idx="570">
                  <c:v>10.56953228855012</c:v>
                </c:pt>
                <c:pt idx="571">
                  <c:v>10.56953228855012</c:v>
                </c:pt>
                <c:pt idx="572">
                  <c:v>10.56953228855012</c:v>
                </c:pt>
                <c:pt idx="573">
                  <c:v>10.56953228855012</c:v>
                </c:pt>
                <c:pt idx="574">
                  <c:v>10.56953228855012</c:v>
                </c:pt>
                <c:pt idx="575">
                  <c:v>10.56953228855012</c:v>
                </c:pt>
                <c:pt idx="576">
                  <c:v>10.56953228855012</c:v>
                </c:pt>
                <c:pt idx="577">
                  <c:v>10.56953228855012</c:v>
                </c:pt>
                <c:pt idx="578">
                  <c:v>10.56953228855012</c:v>
                </c:pt>
                <c:pt idx="579">
                  <c:v>10.56953228855012</c:v>
                </c:pt>
                <c:pt idx="580">
                  <c:v>10.56953228855012</c:v>
                </c:pt>
                <c:pt idx="581">
                  <c:v>10.56953228855012</c:v>
                </c:pt>
                <c:pt idx="582">
                  <c:v>10.56953228855012</c:v>
                </c:pt>
                <c:pt idx="583">
                  <c:v>10.56953228855012</c:v>
                </c:pt>
                <c:pt idx="584">
                  <c:v>10.56953228855012</c:v>
                </c:pt>
                <c:pt idx="585">
                  <c:v>10.56953228855012</c:v>
                </c:pt>
                <c:pt idx="586">
                  <c:v>10.56953228855012</c:v>
                </c:pt>
                <c:pt idx="587">
                  <c:v>10.56953228855012</c:v>
                </c:pt>
                <c:pt idx="588">
                  <c:v>10.56953228855012</c:v>
                </c:pt>
                <c:pt idx="589">
                  <c:v>10.56953228855012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FC-254A-BF67-14E178330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80124048"/>
        <c:axId val="100159391"/>
      </c:lineChart>
      <c:catAx>
        <c:axId val="15801240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159391"/>
        <c:crosses val="autoZero"/>
        <c:auto val="1"/>
        <c:lblAlgn val="ctr"/>
        <c:lblOffset val="100"/>
        <c:noMultiLvlLbl val="0"/>
      </c:catAx>
      <c:valAx>
        <c:axId val="100159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012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(N) vs Total</a:t>
            </a:r>
            <a:r>
              <a:rPr lang="en-US" baseline="0"/>
              <a:t> Elapsed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WLTC_class_3!$L$15</c:f>
              <c:strCache>
                <c:ptCount val="1"/>
                <c:pt idx="0">
                  <c:v>Total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WLTC_class_3!$L$16:$L$605</c:f>
              <c:numCache>
                <c:formatCode>0.00</c:formatCode>
                <c:ptCount val="590"/>
                <c:pt idx="0">
                  <c:v>196.11587228855012</c:v>
                </c:pt>
                <c:pt idx="1">
                  <c:v>196.11587228855012</c:v>
                </c:pt>
                <c:pt idx="2">
                  <c:v>196.11587228855012</c:v>
                </c:pt>
                <c:pt idx="3">
                  <c:v>196.11587228855012</c:v>
                </c:pt>
                <c:pt idx="4">
                  <c:v>196.11587228855012</c:v>
                </c:pt>
                <c:pt idx="5">
                  <c:v>196.11587228855012</c:v>
                </c:pt>
                <c:pt idx="6">
                  <c:v>196.11587228855012</c:v>
                </c:pt>
                <c:pt idx="7">
                  <c:v>196.11587228855012</c:v>
                </c:pt>
                <c:pt idx="8">
                  <c:v>196.11587228855012</c:v>
                </c:pt>
                <c:pt idx="9">
                  <c:v>196.11587228855012</c:v>
                </c:pt>
                <c:pt idx="10">
                  <c:v>196.11587228855012</c:v>
                </c:pt>
                <c:pt idx="11">
                  <c:v>233.64365006632789</c:v>
                </c:pt>
                <c:pt idx="12">
                  <c:v>515.10198339966121</c:v>
                </c:pt>
                <c:pt idx="13">
                  <c:v>1171.8380945107724</c:v>
                </c:pt>
                <c:pt idx="14">
                  <c:v>1734.7547611774394</c:v>
                </c:pt>
                <c:pt idx="15">
                  <c:v>1640.9353167329946</c:v>
                </c:pt>
                <c:pt idx="16">
                  <c:v>1509.5880945107722</c:v>
                </c:pt>
                <c:pt idx="17">
                  <c:v>1809.8103167329946</c:v>
                </c:pt>
                <c:pt idx="18">
                  <c:v>1903.6297611774394</c:v>
                </c:pt>
                <c:pt idx="19">
                  <c:v>1284.4214278441059</c:v>
                </c:pt>
                <c:pt idx="20">
                  <c:v>590.15753895521709</c:v>
                </c:pt>
                <c:pt idx="21">
                  <c:v>346.22698339966138</c:v>
                </c:pt>
                <c:pt idx="22">
                  <c:v>327.46309451077224</c:v>
                </c:pt>
                <c:pt idx="23">
                  <c:v>346.22698339966138</c:v>
                </c:pt>
                <c:pt idx="24">
                  <c:v>571.39365006632795</c:v>
                </c:pt>
                <c:pt idx="25">
                  <c:v>721.50476117743847</c:v>
                </c:pt>
                <c:pt idx="26">
                  <c:v>815.32420562188361</c:v>
                </c:pt>
                <c:pt idx="27">
                  <c:v>1078.0186500663285</c:v>
                </c:pt>
                <c:pt idx="28">
                  <c:v>1134.3103167329946</c:v>
                </c:pt>
                <c:pt idx="29">
                  <c:v>1078.0186500663272</c:v>
                </c:pt>
                <c:pt idx="30">
                  <c:v>834.08809451077207</c:v>
                </c:pt>
                <c:pt idx="31">
                  <c:v>571.39365006632795</c:v>
                </c:pt>
                <c:pt idx="32">
                  <c:v>458.81031673299435</c:v>
                </c:pt>
                <c:pt idx="33">
                  <c:v>402.51865006632818</c:v>
                </c:pt>
                <c:pt idx="34">
                  <c:v>308.69920562188372</c:v>
                </c:pt>
                <c:pt idx="35">
                  <c:v>158.58809451077315</c:v>
                </c:pt>
                <c:pt idx="36">
                  <c:v>-141.63412771144937</c:v>
                </c:pt>
                <c:pt idx="37">
                  <c:v>-610.73134993367285</c:v>
                </c:pt>
                <c:pt idx="38">
                  <c:v>-873.42579437811708</c:v>
                </c:pt>
                <c:pt idx="39">
                  <c:v>-798.37023882256051</c:v>
                </c:pt>
                <c:pt idx="40">
                  <c:v>-685.78690548922816</c:v>
                </c:pt>
                <c:pt idx="41">
                  <c:v>-854.66190548922793</c:v>
                </c:pt>
                <c:pt idx="42">
                  <c:v>-1154.8841277114489</c:v>
                </c:pt>
                <c:pt idx="43">
                  <c:v>-1079.8285721558943</c:v>
                </c:pt>
                <c:pt idx="44">
                  <c:v>-591.9674610447837</c:v>
                </c:pt>
                <c:pt idx="45">
                  <c:v>-141.63412771145005</c:v>
                </c:pt>
                <c:pt idx="46">
                  <c:v>-66.578572155894037</c:v>
                </c:pt>
                <c:pt idx="47">
                  <c:v>-179.16190548922765</c:v>
                </c:pt>
                <c:pt idx="48">
                  <c:v>-122.87023882256084</c:v>
                </c:pt>
                <c:pt idx="49">
                  <c:v>83.532538955217206</c:v>
                </c:pt>
                <c:pt idx="50">
                  <c:v>121.06031673299418</c:v>
                </c:pt>
                <c:pt idx="51">
                  <c:v>-197.92579437811679</c:v>
                </c:pt>
                <c:pt idx="52">
                  <c:v>-610.73134993367194</c:v>
                </c:pt>
                <c:pt idx="53">
                  <c:v>-479.38412771144976</c:v>
                </c:pt>
                <c:pt idx="54">
                  <c:v>-10.28690548922758</c:v>
                </c:pt>
                <c:pt idx="55">
                  <c:v>177.35198339966129</c:v>
                </c:pt>
                <c:pt idx="56">
                  <c:v>196.11587228855012</c:v>
                </c:pt>
                <c:pt idx="57">
                  <c:v>252.40753895521692</c:v>
                </c:pt>
                <c:pt idx="58">
                  <c:v>308.69920562188344</c:v>
                </c:pt>
                <c:pt idx="59">
                  <c:v>646.44920562188327</c:v>
                </c:pt>
                <c:pt idx="60">
                  <c:v>702.74087228855035</c:v>
                </c:pt>
                <c:pt idx="61">
                  <c:v>421.28253895521703</c:v>
                </c:pt>
                <c:pt idx="62">
                  <c:v>364.99087228854989</c:v>
                </c:pt>
                <c:pt idx="63">
                  <c:v>421.28253895521703</c:v>
                </c:pt>
                <c:pt idx="64">
                  <c:v>496.33809451077263</c:v>
                </c:pt>
                <c:pt idx="65">
                  <c:v>383.75476117743904</c:v>
                </c:pt>
                <c:pt idx="66">
                  <c:v>308.6992056218831</c:v>
                </c:pt>
                <c:pt idx="67">
                  <c:v>608.92142784410555</c:v>
                </c:pt>
                <c:pt idx="68">
                  <c:v>1096.782538955217</c:v>
                </c:pt>
                <c:pt idx="69">
                  <c:v>1359.4769833996611</c:v>
                </c:pt>
                <c:pt idx="70">
                  <c:v>1434.5325389552172</c:v>
                </c:pt>
                <c:pt idx="71">
                  <c:v>1340.7130945107726</c:v>
                </c:pt>
                <c:pt idx="72">
                  <c:v>1059.2547611774387</c:v>
                </c:pt>
                <c:pt idx="73">
                  <c:v>740.26865006632761</c:v>
                </c:pt>
                <c:pt idx="74">
                  <c:v>571.39365006632795</c:v>
                </c:pt>
                <c:pt idx="75">
                  <c:v>552.6297611774387</c:v>
                </c:pt>
                <c:pt idx="76">
                  <c:v>590.15753895521709</c:v>
                </c:pt>
                <c:pt idx="77">
                  <c:v>552.6297611774387</c:v>
                </c:pt>
                <c:pt idx="78">
                  <c:v>383.75476117743904</c:v>
                </c:pt>
                <c:pt idx="79">
                  <c:v>139.82420562188398</c:v>
                </c:pt>
                <c:pt idx="80">
                  <c:v>8.4769833996612487</c:v>
                </c:pt>
                <c:pt idx="81">
                  <c:v>-122.87023882256152</c:v>
                </c:pt>
                <c:pt idx="82">
                  <c:v>-85.342461044783178</c:v>
                </c:pt>
                <c:pt idx="83">
                  <c:v>83.532538955217873</c:v>
                </c:pt>
                <c:pt idx="84">
                  <c:v>-10.286905489227921</c:v>
                </c:pt>
                <c:pt idx="85">
                  <c:v>-66.578572155895344</c:v>
                </c:pt>
                <c:pt idx="86">
                  <c:v>-47.814683267004895</c:v>
                </c:pt>
                <c:pt idx="87">
                  <c:v>-10.286905489226585</c:v>
                </c:pt>
                <c:pt idx="88">
                  <c:v>-310.50912771145033</c:v>
                </c:pt>
                <c:pt idx="89">
                  <c:v>-1098.5924610447835</c:v>
                </c:pt>
                <c:pt idx="90">
                  <c:v>-1661.5091277114495</c:v>
                </c:pt>
                <c:pt idx="91">
                  <c:v>-1736.5646832670054</c:v>
                </c:pt>
                <c:pt idx="92">
                  <c:v>-1267.4674610447832</c:v>
                </c:pt>
                <c:pt idx="93">
                  <c:v>-742.07857215589434</c:v>
                </c:pt>
                <c:pt idx="94">
                  <c:v>-760.84246104478314</c:v>
                </c:pt>
                <c:pt idx="95">
                  <c:v>-967.24523882256096</c:v>
                </c:pt>
                <c:pt idx="96">
                  <c:v>-835.89801660033879</c:v>
                </c:pt>
                <c:pt idx="97">
                  <c:v>-479.38412771144976</c:v>
                </c:pt>
                <c:pt idx="98">
                  <c:v>-479.38412771144988</c:v>
                </c:pt>
                <c:pt idx="99">
                  <c:v>-216.68968326700548</c:v>
                </c:pt>
                <c:pt idx="100">
                  <c:v>196.11587228855012</c:v>
                </c:pt>
                <c:pt idx="101">
                  <c:v>196.11587228855012</c:v>
                </c:pt>
                <c:pt idx="102">
                  <c:v>196.11587228855012</c:v>
                </c:pt>
                <c:pt idx="103">
                  <c:v>196.11587228855012</c:v>
                </c:pt>
                <c:pt idx="104">
                  <c:v>196.11587228855012</c:v>
                </c:pt>
                <c:pt idx="105">
                  <c:v>196.11587228855012</c:v>
                </c:pt>
                <c:pt idx="106">
                  <c:v>196.11587228855012</c:v>
                </c:pt>
                <c:pt idx="107">
                  <c:v>196.11587228855012</c:v>
                </c:pt>
                <c:pt idx="108">
                  <c:v>196.11587228855012</c:v>
                </c:pt>
                <c:pt idx="109">
                  <c:v>196.11587228855012</c:v>
                </c:pt>
                <c:pt idx="110">
                  <c:v>196.11587228855012</c:v>
                </c:pt>
                <c:pt idx="111">
                  <c:v>196.11587228855012</c:v>
                </c:pt>
                <c:pt idx="112">
                  <c:v>196.11587228855012</c:v>
                </c:pt>
                <c:pt idx="113">
                  <c:v>196.11587228855012</c:v>
                </c:pt>
                <c:pt idx="114">
                  <c:v>196.11587228855012</c:v>
                </c:pt>
                <c:pt idx="115">
                  <c:v>196.11587228855012</c:v>
                </c:pt>
                <c:pt idx="116">
                  <c:v>196.11587228855012</c:v>
                </c:pt>
                <c:pt idx="117">
                  <c:v>196.11587228855012</c:v>
                </c:pt>
                <c:pt idx="118">
                  <c:v>196.11587228855012</c:v>
                </c:pt>
                <c:pt idx="119">
                  <c:v>196.11587228855012</c:v>
                </c:pt>
                <c:pt idx="120">
                  <c:v>196.11587228855012</c:v>
                </c:pt>
                <c:pt idx="121">
                  <c:v>196.11587228855012</c:v>
                </c:pt>
                <c:pt idx="122">
                  <c:v>196.11587228855012</c:v>
                </c:pt>
                <c:pt idx="123">
                  <c:v>196.11587228855012</c:v>
                </c:pt>
                <c:pt idx="124">
                  <c:v>196.11587228855012</c:v>
                </c:pt>
                <c:pt idx="125">
                  <c:v>196.11587228855012</c:v>
                </c:pt>
                <c:pt idx="126">
                  <c:v>196.11587228855012</c:v>
                </c:pt>
                <c:pt idx="127">
                  <c:v>196.11587228855012</c:v>
                </c:pt>
                <c:pt idx="128">
                  <c:v>196.11587228855012</c:v>
                </c:pt>
                <c:pt idx="129">
                  <c:v>196.11587228855012</c:v>
                </c:pt>
                <c:pt idx="130">
                  <c:v>196.11587228855012</c:v>
                </c:pt>
                <c:pt idx="131">
                  <c:v>196.11587228855012</c:v>
                </c:pt>
                <c:pt idx="132">
                  <c:v>196.11587228855012</c:v>
                </c:pt>
                <c:pt idx="133">
                  <c:v>196.11587228855012</c:v>
                </c:pt>
                <c:pt idx="134">
                  <c:v>196.11587228855012</c:v>
                </c:pt>
                <c:pt idx="135">
                  <c:v>196.11587228855012</c:v>
                </c:pt>
                <c:pt idx="136">
                  <c:v>196.11587228855012</c:v>
                </c:pt>
                <c:pt idx="137">
                  <c:v>233.64365006632789</c:v>
                </c:pt>
                <c:pt idx="138">
                  <c:v>552.62976117743904</c:v>
                </c:pt>
                <c:pt idx="139">
                  <c:v>1303.1853167329946</c:v>
                </c:pt>
                <c:pt idx="140">
                  <c:v>2034.9769833996611</c:v>
                </c:pt>
                <c:pt idx="141">
                  <c:v>2128.796427844105</c:v>
                </c:pt>
                <c:pt idx="142">
                  <c:v>1547.11587228855</c:v>
                </c:pt>
                <c:pt idx="143">
                  <c:v>852.85198339966121</c:v>
                </c:pt>
                <c:pt idx="144">
                  <c:v>552.62976117743938</c:v>
                </c:pt>
                <c:pt idx="145">
                  <c:v>740.26865006632829</c:v>
                </c:pt>
                <c:pt idx="146">
                  <c:v>1059.2547611774387</c:v>
                </c:pt>
                <c:pt idx="147">
                  <c:v>1115.5464278441054</c:v>
                </c:pt>
                <c:pt idx="148">
                  <c:v>909.14365006632806</c:v>
                </c:pt>
                <c:pt idx="149">
                  <c:v>590.15753895521709</c:v>
                </c:pt>
                <c:pt idx="150">
                  <c:v>233.64365006632775</c:v>
                </c:pt>
                <c:pt idx="151">
                  <c:v>-291.7452388225613</c:v>
                </c:pt>
                <c:pt idx="152">
                  <c:v>-1079.8285721558937</c:v>
                </c:pt>
                <c:pt idx="153">
                  <c:v>-1661.5091277114495</c:v>
                </c:pt>
                <c:pt idx="154">
                  <c:v>-1548.9257943781165</c:v>
                </c:pt>
                <c:pt idx="155">
                  <c:v>-798.37023882256108</c:v>
                </c:pt>
                <c:pt idx="156">
                  <c:v>64.768650066327737</c:v>
                </c:pt>
                <c:pt idx="157">
                  <c:v>590.15753895521675</c:v>
                </c:pt>
                <c:pt idx="158">
                  <c:v>1059.2547611774389</c:v>
                </c:pt>
                <c:pt idx="159">
                  <c:v>1321.9492056218839</c:v>
                </c:pt>
                <c:pt idx="160">
                  <c:v>1359.4769833996611</c:v>
                </c:pt>
                <c:pt idx="161">
                  <c:v>1209.3658722885498</c:v>
                </c:pt>
                <c:pt idx="162">
                  <c:v>984.19920562188395</c:v>
                </c:pt>
                <c:pt idx="163">
                  <c:v>946.67142784410566</c:v>
                </c:pt>
                <c:pt idx="164">
                  <c:v>852.85198339966121</c:v>
                </c:pt>
                <c:pt idx="165">
                  <c:v>683.97698339966155</c:v>
                </c:pt>
                <c:pt idx="166">
                  <c:v>590.15753895521709</c:v>
                </c:pt>
                <c:pt idx="167">
                  <c:v>777.79642784410589</c:v>
                </c:pt>
                <c:pt idx="168">
                  <c:v>946.67142784410566</c:v>
                </c:pt>
                <c:pt idx="169">
                  <c:v>721.50476117743847</c:v>
                </c:pt>
                <c:pt idx="170">
                  <c:v>233.6436500663271</c:v>
                </c:pt>
                <c:pt idx="171">
                  <c:v>-348.03690548922737</c:v>
                </c:pt>
                <c:pt idx="172">
                  <c:v>-1004.7730166003383</c:v>
                </c:pt>
                <c:pt idx="173">
                  <c:v>-1304.9952388225609</c:v>
                </c:pt>
                <c:pt idx="174">
                  <c:v>-873.42579437811639</c:v>
                </c:pt>
                <c:pt idx="175">
                  <c:v>-179.16190548922765</c:v>
                </c:pt>
                <c:pt idx="176">
                  <c:v>308.6992056218831</c:v>
                </c:pt>
                <c:pt idx="177">
                  <c:v>702.74087228855001</c:v>
                </c:pt>
                <c:pt idx="178">
                  <c:v>815.32420562188361</c:v>
                </c:pt>
                <c:pt idx="179">
                  <c:v>533.86587228855035</c:v>
                </c:pt>
                <c:pt idx="180">
                  <c:v>252.40753895521692</c:v>
                </c:pt>
                <c:pt idx="181">
                  <c:v>121.06031673299418</c:v>
                </c:pt>
                <c:pt idx="182">
                  <c:v>-29.050794378116407</c:v>
                </c:pt>
                <c:pt idx="183">
                  <c:v>-385.56468326700497</c:v>
                </c:pt>
                <c:pt idx="184">
                  <c:v>-685.78690548922748</c:v>
                </c:pt>
                <c:pt idx="185">
                  <c:v>-760.84246104478336</c:v>
                </c:pt>
                <c:pt idx="186">
                  <c:v>-685.78690548922816</c:v>
                </c:pt>
                <c:pt idx="187">
                  <c:v>-535.67579437811617</c:v>
                </c:pt>
                <c:pt idx="188">
                  <c:v>-404.32857215589411</c:v>
                </c:pt>
                <c:pt idx="189">
                  <c:v>-291.7452388225613</c:v>
                </c:pt>
                <c:pt idx="190">
                  <c:v>-179.16190548922765</c:v>
                </c:pt>
                <c:pt idx="191">
                  <c:v>-104.10634993367198</c:v>
                </c:pt>
                <c:pt idx="192">
                  <c:v>-29.050794378116407</c:v>
                </c:pt>
                <c:pt idx="193">
                  <c:v>64.768650066327737</c:v>
                </c:pt>
                <c:pt idx="194">
                  <c:v>102.29642784410569</c:v>
                </c:pt>
                <c:pt idx="195">
                  <c:v>158.58809451077249</c:v>
                </c:pt>
                <c:pt idx="196">
                  <c:v>196.11587228855012</c:v>
                </c:pt>
                <c:pt idx="197">
                  <c:v>196.11587228855012</c:v>
                </c:pt>
                <c:pt idx="198">
                  <c:v>289.93531673299458</c:v>
                </c:pt>
                <c:pt idx="199">
                  <c:v>383.75476117743904</c:v>
                </c:pt>
                <c:pt idx="200">
                  <c:v>477.57420562188349</c:v>
                </c:pt>
                <c:pt idx="201">
                  <c:v>571.39365006632795</c:v>
                </c:pt>
                <c:pt idx="202">
                  <c:v>665.21309451077241</c:v>
                </c:pt>
                <c:pt idx="203">
                  <c:v>946.67142784410566</c:v>
                </c:pt>
                <c:pt idx="204">
                  <c:v>1078.0186500663278</c:v>
                </c:pt>
                <c:pt idx="205">
                  <c:v>1096.782538955217</c:v>
                </c:pt>
                <c:pt idx="206">
                  <c:v>1265.6575389552168</c:v>
                </c:pt>
                <c:pt idx="207">
                  <c:v>1284.4214278441059</c:v>
                </c:pt>
                <c:pt idx="208">
                  <c:v>1153.0742056218837</c:v>
                </c:pt>
                <c:pt idx="209">
                  <c:v>1246.8936500663283</c:v>
                </c:pt>
                <c:pt idx="210">
                  <c:v>1228.1297611774391</c:v>
                </c:pt>
                <c:pt idx="211">
                  <c:v>946.67142784410566</c:v>
                </c:pt>
                <c:pt idx="212">
                  <c:v>759.03253895521675</c:v>
                </c:pt>
                <c:pt idx="213">
                  <c:v>646.44920562188327</c:v>
                </c:pt>
                <c:pt idx="214">
                  <c:v>683.97698339966155</c:v>
                </c:pt>
                <c:pt idx="215">
                  <c:v>834.08809451077207</c:v>
                </c:pt>
                <c:pt idx="216">
                  <c:v>946.67142784410566</c:v>
                </c:pt>
                <c:pt idx="217">
                  <c:v>946.67142784410566</c:v>
                </c:pt>
                <c:pt idx="218">
                  <c:v>852.85198339966121</c:v>
                </c:pt>
                <c:pt idx="219">
                  <c:v>721.50476117743847</c:v>
                </c:pt>
                <c:pt idx="220">
                  <c:v>590.15753895521709</c:v>
                </c:pt>
                <c:pt idx="221">
                  <c:v>440.04642784410646</c:v>
                </c:pt>
                <c:pt idx="222">
                  <c:v>346.22698339966075</c:v>
                </c:pt>
                <c:pt idx="223">
                  <c:v>327.46309451077155</c:v>
                </c:pt>
                <c:pt idx="224">
                  <c:v>327.46309451077286</c:v>
                </c:pt>
                <c:pt idx="225">
                  <c:v>383.75476117743904</c:v>
                </c:pt>
                <c:pt idx="226">
                  <c:v>402.51865006632687</c:v>
                </c:pt>
                <c:pt idx="227">
                  <c:v>383.75476117743904</c:v>
                </c:pt>
                <c:pt idx="228">
                  <c:v>364.9908722885512</c:v>
                </c:pt>
                <c:pt idx="229">
                  <c:v>327.46309451077286</c:v>
                </c:pt>
                <c:pt idx="230">
                  <c:v>252.40753895521627</c:v>
                </c:pt>
                <c:pt idx="231">
                  <c:v>139.82420562188398</c:v>
                </c:pt>
                <c:pt idx="232">
                  <c:v>-104.10634993367232</c:v>
                </c:pt>
                <c:pt idx="233">
                  <c:v>-423.09246104478405</c:v>
                </c:pt>
                <c:pt idx="234">
                  <c:v>-535.67579437811617</c:v>
                </c:pt>
                <c:pt idx="235">
                  <c:v>-385.56468326700565</c:v>
                </c:pt>
                <c:pt idx="236">
                  <c:v>-141.63412771144937</c:v>
                </c:pt>
                <c:pt idx="237">
                  <c:v>-66.578572155894037</c:v>
                </c:pt>
                <c:pt idx="238">
                  <c:v>-235.45357215589513</c:v>
                </c:pt>
                <c:pt idx="239">
                  <c:v>-573.20357215589456</c:v>
                </c:pt>
                <c:pt idx="240">
                  <c:v>-817.13412771144954</c:v>
                </c:pt>
                <c:pt idx="241">
                  <c:v>-704.55079437811605</c:v>
                </c:pt>
                <c:pt idx="242">
                  <c:v>-648.25912771144988</c:v>
                </c:pt>
                <c:pt idx="243">
                  <c:v>-723.31468326700519</c:v>
                </c:pt>
                <c:pt idx="244">
                  <c:v>-685.78690548922816</c:v>
                </c:pt>
                <c:pt idx="245">
                  <c:v>-854.66190548922793</c:v>
                </c:pt>
                <c:pt idx="246">
                  <c:v>-1154.8841277114489</c:v>
                </c:pt>
                <c:pt idx="247">
                  <c:v>-1079.8285721558943</c:v>
                </c:pt>
                <c:pt idx="248">
                  <c:v>-591.9674610447837</c:v>
                </c:pt>
                <c:pt idx="249">
                  <c:v>-141.63412771145005</c:v>
                </c:pt>
                <c:pt idx="250">
                  <c:v>-66.578572155894037</c:v>
                </c:pt>
                <c:pt idx="251">
                  <c:v>-179.16190548922765</c:v>
                </c:pt>
                <c:pt idx="252">
                  <c:v>-122.87023882256084</c:v>
                </c:pt>
                <c:pt idx="253">
                  <c:v>83.532538955217206</c:v>
                </c:pt>
                <c:pt idx="254">
                  <c:v>121.06031673299418</c:v>
                </c:pt>
                <c:pt idx="255">
                  <c:v>-197.92579437811679</c:v>
                </c:pt>
                <c:pt idx="256">
                  <c:v>-348.03690548922737</c:v>
                </c:pt>
                <c:pt idx="257">
                  <c:v>139.82420562188366</c:v>
                </c:pt>
                <c:pt idx="258">
                  <c:v>834.08809451077207</c:v>
                </c:pt>
                <c:pt idx="259">
                  <c:v>1171.8380945107726</c:v>
                </c:pt>
                <c:pt idx="260">
                  <c:v>1190.6019833996613</c:v>
                </c:pt>
                <c:pt idx="261">
                  <c:v>1153.074205621883</c:v>
                </c:pt>
                <c:pt idx="262">
                  <c:v>1228.1297611774391</c:v>
                </c:pt>
                <c:pt idx="263">
                  <c:v>1472.0603167329948</c:v>
                </c:pt>
                <c:pt idx="264">
                  <c:v>1584.6436500663285</c:v>
                </c:pt>
                <c:pt idx="265">
                  <c:v>1415.7686500663281</c:v>
                </c:pt>
                <c:pt idx="266">
                  <c:v>1078.0186500663272</c:v>
                </c:pt>
                <c:pt idx="267">
                  <c:v>927.90753895521641</c:v>
                </c:pt>
                <c:pt idx="268">
                  <c:v>871.61587228855046</c:v>
                </c:pt>
                <c:pt idx="269">
                  <c:v>759.03253895521675</c:v>
                </c:pt>
                <c:pt idx="270">
                  <c:v>496.33809451077263</c:v>
                </c:pt>
                <c:pt idx="271">
                  <c:v>139.82420562188398</c:v>
                </c:pt>
                <c:pt idx="272">
                  <c:v>64.768650066327396</c:v>
                </c:pt>
                <c:pt idx="273">
                  <c:v>-160.39801660033845</c:v>
                </c:pt>
                <c:pt idx="274">
                  <c:v>-648.25912771144988</c:v>
                </c:pt>
                <c:pt idx="275">
                  <c:v>-873.42579437811708</c:v>
                </c:pt>
                <c:pt idx="276">
                  <c:v>-1004.7730166003383</c:v>
                </c:pt>
                <c:pt idx="277">
                  <c:v>-1136.1202388225611</c:v>
                </c:pt>
                <c:pt idx="278">
                  <c:v>-1473.8702388225606</c:v>
                </c:pt>
                <c:pt idx="279">
                  <c:v>-1586.4535721558941</c:v>
                </c:pt>
                <c:pt idx="280">
                  <c:v>-798.37023882256108</c:v>
                </c:pt>
                <c:pt idx="281">
                  <c:v>477.57420562188349</c:v>
                </c:pt>
                <c:pt idx="282">
                  <c:v>1397.0047611774396</c:v>
                </c:pt>
                <c:pt idx="283">
                  <c:v>1565.8797611774394</c:v>
                </c:pt>
                <c:pt idx="284">
                  <c:v>1603.407538955217</c:v>
                </c:pt>
                <c:pt idx="285">
                  <c:v>1547.11587228855</c:v>
                </c:pt>
                <c:pt idx="286">
                  <c:v>1434.5325389552172</c:v>
                </c:pt>
                <c:pt idx="287">
                  <c:v>1434.5325389552172</c:v>
                </c:pt>
                <c:pt idx="288">
                  <c:v>1434.5325389552158</c:v>
                </c:pt>
                <c:pt idx="289">
                  <c:v>1171.8380945107731</c:v>
                </c:pt>
                <c:pt idx="290">
                  <c:v>665.21309451077241</c:v>
                </c:pt>
                <c:pt idx="291">
                  <c:v>196.11587228855012</c:v>
                </c:pt>
                <c:pt idx="292">
                  <c:v>-122.87023882256015</c:v>
                </c:pt>
                <c:pt idx="293">
                  <c:v>-160.39801660033982</c:v>
                </c:pt>
                <c:pt idx="294">
                  <c:v>-47.814683267006203</c:v>
                </c:pt>
                <c:pt idx="295">
                  <c:v>83.532538955217873</c:v>
                </c:pt>
                <c:pt idx="296">
                  <c:v>196.11587228855012</c:v>
                </c:pt>
                <c:pt idx="297">
                  <c:v>271.17142784410544</c:v>
                </c:pt>
                <c:pt idx="298">
                  <c:v>289.93531673299458</c:v>
                </c:pt>
                <c:pt idx="299">
                  <c:v>233.6436500663271</c:v>
                </c:pt>
                <c:pt idx="300">
                  <c:v>158.58809451077315</c:v>
                </c:pt>
                <c:pt idx="301">
                  <c:v>64.768650066328732</c:v>
                </c:pt>
                <c:pt idx="302">
                  <c:v>-47.814683267006203</c:v>
                </c:pt>
                <c:pt idx="303">
                  <c:v>-141.63412771145073</c:v>
                </c:pt>
                <c:pt idx="304">
                  <c:v>-272.98134993367205</c:v>
                </c:pt>
                <c:pt idx="305">
                  <c:v>-366.80079437811651</c:v>
                </c:pt>
                <c:pt idx="306">
                  <c:v>-272.98134993367205</c:v>
                </c:pt>
                <c:pt idx="307">
                  <c:v>-85.342461044783178</c:v>
                </c:pt>
                <c:pt idx="308">
                  <c:v>64.768650066328732</c:v>
                </c:pt>
                <c:pt idx="309">
                  <c:v>83.532538955217873</c:v>
                </c:pt>
                <c:pt idx="310">
                  <c:v>27.240872288550392</c:v>
                </c:pt>
                <c:pt idx="311">
                  <c:v>-29.050794378117033</c:v>
                </c:pt>
                <c:pt idx="312">
                  <c:v>-141.63412771145073</c:v>
                </c:pt>
                <c:pt idx="313">
                  <c:v>-272.98134993367205</c:v>
                </c:pt>
                <c:pt idx="314">
                  <c:v>-366.80079437811651</c:v>
                </c:pt>
                <c:pt idx="315">
                  <c:v>-366.80079437811651</c:v>
                </c:pt>
                <c:pt idx="316">
                  <c:v>-310.50912771144965</c:v>
                </c:pt>
                <c:pt idx="317">
                  <c:v>-366.80079437811651</c:v>
                </c:pt>
                <c:pt idx="318">
                  <c:v>-498.14801660033856</c:v>
                </c:pt>
                <c:pt idx="319">
                  <c:v>-535.67579437811617</c:v>
                </c:pt>
                <c:pt idx="320">
                  <c:v>-254.21746104478294</c:v>
                </c:pt>
                <c:pt idx="321">
                  <c:v>-29.050794378117033</c:v>
                </c:pt>
                <c:pt idx="322">
                  <c:v>64.768650066327396</c:v>
                </c:pt>
                <c:pt idx="323">
                  <c:v>83.532538955217206</c:v>
                </c:pt>
                <c:pt idx="324">
                  <c:v>8.4769833996612487</c:v>
                </c:pt>
                <c:pt idx="325">
                  <c:v>121.06031673299418</c:v>
                </c:pt>
                <c:pt idx="326">
                  <c:v>139.82420562188398</c:v>
                </c:pt>
                <c:pt idx="327">
                  <c:v>83.532538955217206</c:v>
                </c:pt>
                <c:pt idx="328">
                  <c:v>-385.56468326700565</c:v>
                </c:pt>
                <c:pt idx="329">
                  <c:v>-892.18968326700553</c:v>
                </c:pt>
                <c:pt idx="330">
                  <c:v>-479.38412771145022</c:v>
                </c:pt>
                <c:pt idx="331">
                  <c:v>46.004761177438908</c:v>
                </c:pt>
                <c:pt idx="332">
                  <c:v>8.4769833996615613</c:v>
                </c:pt>
                <c:pt idx="333">
                  <c:v>-10.28690548922758</c:v>
                </c:pt>
                <c:pt idx="334">
                  <c:v>27.240872288550051</c:v>
                </c:pt>
                <c:pt idx="335">
                  <c:v>-10.28690548922758</c:v>
                </c:pt>
                <c:pt idx="336">
                  <c:v>64.76865006632805</c:v>
                </c:pt>
                <c:pt idx="337">
                  <c:v>196.11587228855012</c:v>
                </c:pt>
                <c:pt idx="338">
                  <c:v>402.51865006632784</c:v>
                </c:pt>
                <c:pt idx="339">
                  <c:v>815.32420562188361</c:v>
                </c:pt>
                <c:pt idx="340">
                  <c:v>1265.657538955217</c:v>
                </c:pt>
                <c:pt idx="341">
                  <c:v>1378.2408722885505</c:v>
                </c:pt>
                <c:pt idx="342">
                  <c:v>927.90753895521641</c:v>
                </c:pt>
                <c:pt idx="343">
                  <c:v>421.28253895521669</c:v>
                </c:pt>
                <c:pt idx="344">
                  <c:v>289.93531673299458</c:v>
                </c:pt>
                <c:pt idx="345">
                  <c:v>402.5186500663275</c:v>
                </c:pt>
                <c:pt idx="346">
                  <c:v>402.51865006632818</c:v>
                </c:pt>
                <c:pt idx="347">
                  <c:v>327.46309451077286</c:v>
                </c:pt>
                <c:pt idx="348">
                  <c:v>402.5186500663275</c:v>
                </c:pt>
                <c:pt idx="349">
                  <c:v>383.75476117743904</c:v>
                </c:pt>
                <c:pt idx="350">
                  <c:v>289.93531673299458</c:v>
                </c:pt>
                <c:pt idx="351">
                  <c:v>196.11587228855012</c:v>
                </c:pt>
                <c:pt idx="352">
                  <c:v>158.58809451077249</c:v>
                </c:pt>
                <c:pt idx="353">
                  <c:v>158.58809451077181</c:v>
                </c:pt>
                <c:pt idx="354">
                  <c:v>177.35198339966095</c:v>
                </c:pt>
                <c:pt idx="355">
                  <c:v>233.64365006632843</c:v>
                </c:pt>
                <c:pt idx="356">
                  <c:v>252.40753895521692</c:v>
                </c:pt>
                <c:pt idx="357">
                  <c:v>177.35198339966095</c:v>
                </c:pt>
                <c:pt idx="358">
                  <c:v>-47.814683267005577</c:v>
                </c:pt>
                <c:pt idx="359">
                  <c:v>-366.80079437811651</c:v>
                </c:pt>
                <c:pt idx="360">
                  <c:v>-498.14801660033856</c:v>
                </c:pt>
                <c:pt idx="361">
                  <c:v>-385.56468326700565</c:v>
                </c:pt>
                <c:pt idx="362">
                  <c:v>-197.92579437811611</c:v>
                </c:pt>
                <c:pt idx="363">
                  <c:v>-29.050794378116407</c:v>
                </c:pt>
                <c:pt idx="364">
                  <c:v>121.06031673299418</c:v>
                </c:pt>
                <c:pt idx="365">
                  <c:v>214.87976117743929</c:v>
                </c:pt>
                <c:pt idx="366">
                  <c:v>289.93531673299458</c:v>
                </c:pt>
                <c:pt idx="367">
                  <c:v>440.04642784410589</c:v>
                </c:pt>
                <c:pt idx="368">
                  <c:v>627.68531673299469</c:v>
                </c:pt>
                <c:pt idx="369">
                  <c:v>608.92142784410555</c:v>
                </c:pt>
                <c:pt idx="370">
                  <c:v>383.75476117743904</c:v>
                </c:pt>
                <c:pt idx="371">
                  <c:v>102.29642784410569</c:v>
                </c:pt>
                <c:pt idx="372">
                  <c:v>-404.32857215589411</c:v>
                </c:pt>
                <c:pt idx="373">
                  <c:v>-948.48134993367228</c:v>
                </c:pt>
                <c:pt idx="374">
                  <c:v>-1098.5924610447832</c:v>
                </c:pt>
                <c:pt idx="375">
                  <c:v>-892.18968326700508</c:v>
                </c:pt>
                <c:pt idx="376">
                  <c:v>-591.96746104478336</c:v>
                </c:pt>
                <c:pt idx="377">
                  <c:v>-366.80079437811651</c:v>
                </c:pt>
                <c:pt idx="378">
                  <c:v>-216.68968326700531</c:v>
                </c:pt>
                <c:pt idx="379">
                  <c:v>-122.87023882256101</c:v>
                </c:pt>
                <c:pt idx="380">
                  <c:v>-160.39801660033885</c:v>
                </c:pt>
                <c:pt idx="381">
                  <c:v>-235.45357215589428</c:v>
                </c:pt>
                <c:pt idx="382">
                  <c:v>-254.21746104478316</c:v>
                </c:pt>
                <c:pt idx="383">
                  <c:v>-291.74523882256108</c:v>
                </c:pt>
                <c:pt idx="384">
                  <c:v>-329.27301660033879</c:v>
                </c:pt>
                <c:pt idx="385">
                  <c:v>-235.45357215589428</c:v>
                </c:pt>
                <c:pt idx="386">
                  <c:v>27.240872288550136</c:v>
                </c:pt>
                <c:pt idx="387">
                  <c:v>196.11587228855012</c:v>
                </c:pt>
                <c:pt idx="388">
                  <c:v>196.11587228855012</c:v>
                </c:pt>
                <c:pt idx="389">
                  <c:v>196.11587228855012</c:v>
                </c:pt>
                <c:pt idx="390">
                  <c:v>196.11587228855012</c:v>
                </c:pt>
                <c:pt idx="391">
                  <c:v>289.93531673299458</c:v>
                </c:pt>
                <c:pt idx="392">
                  <c:v>590.15753895521686</c:v>
                </c:pt>
                <c:pt idx="393">
                  <c:v>1002.9630945107723</c:v>
                </c:pt>
                <c:pt idx="394">
                  <c:v>1359.4769833996615</c:v>
                </c:pt>
                <c:pt idx="395">
                  <c:v>1603.407538955217</c:v>
                </c:pt>
                <c:pt idx="396">
                  <c:v>1753.5186500663283</c:v>
                </c:pt>
                <c:pt idx="397">
                  <c:v>1809.8103167329944</c:v>
                </c:pt>
                <c:pt idx="398">
                  <c:v>1622.1714278441052</c:v>
                </c:pt>
                <c:pt idx="399">
                  <c:v>1078.0186500663285</c:v>
                </c:pt>
                <c:pt idx="400">
                  <c:v>458.81031673299492</c:v>
                </c:pt>
                <c:pt idx="401">
                  <c:v>64.768650066327396</c:v>
                </c:pt>
                <c:pt idx="402">
                  <c:v>-235.45357215589445</c:v>
                </c:pt>
                <c:pt idx="403">
                  <c:v>-423.09246104478268</c:v>
                </c:pt>
                <c:pt idx="404">
                  <c:v>-385.56468326700565</c:v>
                </c:pt>
                <c:pt idx="405">
                  <c:v>-348.03690548922805</c:v>
                </c:pt>
                <c:pt idx="406">
                  <c:v>-404.32857215589411</c:v>
                </c:pt>
                <c:pt idx="407">
                  <c:v>-441.85634993367182</c:v>
                </c:pt>
                <c:pt idx="408">
                  <c:v>-329.27301660033891</c:v>
                </c:pt>
                <c:pt idx="409">
                  <c:v>-66.578572155894378</c:v>
                </c:pt>
                <c:pt idx="410">
                  <c:v>158.58809451077249</c:v>
                </c:pt>
                <c:pt idx="411">
                  <c:v>252.40753895521658</c:v>
                </c:pt>
                <c:pt idx="412">
                  <c:v>289.93531673299458</c:v>
                </c:pt>
                <c:pt idx="413">
                  <c:v>327.46309451077252</c:v>
                </c:pt>
                <c:pt idx="414">
                  <c:v>458.81031673299469</c:v>
                </c:pt>
                <c:pt idx="415">
                  <c:v>665.21309451077207</c:v>
                </c:pt>
                <c:pt idx="416">
                  <c:v>721.50476117743881</c:v>
                </c:pt>
                <c:pt idx="417">
                  <c:v>515.10198339966178</c:v>
                </c:pt>
                <c:pt idx="418">
                  <c:v>214.87976117743929</c:v>
                </c:pt>
                <c:pt idx="419">
                  <c:v>-85.342461044783178</c:v>
                </c:pt>
                <c:pt idx="420">
                  <c:v>-216.68968326700531</c:v>
                </c:pt>
                <c:pt idx="421">
                  <c:v>-66.578572155894662</c:v>
                </c:pt>
                <c:pt idx="422">
                  <c:v>158.58809451077181</c:v>
                </c:pt>
                <c:pt idx="423">
                  <c:v>383.75476117743904</c:v>
                </c:pt>
                <c:pt idx="424">
                  <c:v>702.74087228855069</c:v>
                </c:pt>
                <c:pt idx="425">
                  <c:v>1209.3658722885505</c:v>
                </c:pt>
                <c:pt idx="426">
                  <c:v>1753.5186500663276</c:v>
                </c:pt>
                <c:pt idx="427">
                  <c:v>1884.8658722885502</c:v>
                </c:pt>
                <c:pt idx="428">
                  <c:v>1321.9492056218835</c:v>
                </c:pt>
                <c:pt idx="429">
                  <c:v>552.6297611774387</c:v>
                </c:pt>
                <c:pt idx="430">
                  <c:v>83.532538955216552</c:v>
                </c:pt>
                <c:pt idx="431">
                  <c:v>-104.10634993367232</c:v>
                </c:pt>
                <c:pt idx="432">
                  <c:v>-85.342461044782553</c:v>
                </c:pt>
                <c:pt idx="433">
                  <c:v>46.004761177439562</c:v>
                </c:pt>
                <c:pt idx="434">
                  <c:v>64.76865006632805</c:v>
                </c:pt>
                <c:pt idx="435">
                  <c:v>-160.39801660033913</c:v>
                </c:pt>
                <c:pt idx="436">
                  <c:v>-535.67579437811696</c:v>
                </c:pt>
                <c:pt idx="437">
                  <c:v>-967.24523882256074</c:v>
                </c:pt>
                <c:pt idx="438">
                  <c:v>-1398.8146832670054</c:v>
                </c:pt>
                <c:pt idx="439">
                  <c:v>-1699.0369054892274</c:v>
                </c:pt>
                <c:pt idx="440">
                  <c:v>-1774.092461044783</c:v>
                </c:pt>
                <c:pt idx="441">
                  <c:v>-1511.3980166003389</c:v>
                </c:pt>
                <c:pt idx="442">
                  <c:v>-1004.7730166003388</c:v>
                </c:pt>
                <c:pt idx="443">
                  <c:v>-479.38412771144976</c:v>
                </c:pt>
                <c:pt idx="444">
                  <c:v>-47.814683267005407</c:v>
                </c:pt>
                <c:pt idx="445">
                  <c:v>158.58809451077235</c:v>
                </c:pt>
                <c:pt idx="446">
                  <c:v>196.11587228855012</c:v>
                </c:pt>
                <c:pt idx="447">
                  <c:v>196.11587228855012</c:v>
                </c:pt>
                <c:pt idx="448">
                  <c:v>196.11587228855012</c:v>
                </c:pt>
                <c:pt idx="449">
                  <c:v>196.11587228855012</c:v>
                </c:pt>
                <c:pt idx="450">
                  <c:v>196.11587228855012</c:v>
                </c:pt>
                <c:pt idx="451">
                  <c:v>196.11587228855012</c:v>
                </c:pt>
                <c:pt idx="452">
                  <c:v>196.11587228855012</c:v>
                </c:pt>
                <c:pt idx="453">
                  <c:v>196.11587228855012</c:v>
                </c:pt>
                <c:pt idx="454">
                  <c:v>196.11587228855012</c:v>
                </c:pt>
                <c:pt idx="455">
                  <c:v>196.11587228855012</c:v>
                </c:pt>
                <c:pt idx="456">
                  <c:v>196.11587228855012</c:v>
                </c:pt>
                <c:pt idx="457">
                  <c:v>196.11587228855012</c:v>
                </c:pt>
                <c:pt idx="458">
                  <c:v>196.11587228855012</c:v>
                </c:pt>
                <c:pt idx="459">
                  <c:v>196.11587228855012</c:v>
                </c:pt>
                <c:pt idx="460">
                  <c:v>196.11587228855012</c:v>
                </c:pt>
                <c:pt idx="461">
                  <c:v>196.11587228855012</c:v>
                </c:pt>
                <c:pt idx="462">
                  <c:v>196.11587228855012</c:v>
                </c:pt>
                <c:pt idx="463">
                  <c:v>196.11587228855012</c:v>
                </c:pt>
                <c:pt idx="464">
                  <c:v>196.11587228855012</c:v>
                </c:pt>
                <c:pt idx="465">
                  <c:v>196.11587228855012</c:v>
                </c:pt>
                <c:pt idx="466">
                  <c:v>196.11587228855012</c:v>
                </c:pt>
                <c:pt idx="467">
                  <c:v>196.11587228855012</c:v>
                </c:pt>
                <c:pt idx="468">
                  <c:v>196.11587228855012</c:v>
                </c:pt>
                <c:pt idx="469">
                  <c:v>196.11587228855012</c:v>
                </c:pt>
                <c:pt idx="470">
                  <c:v>196.11587228855012</c:v>
                </c:pt>
                <c:pt idx="471">
                  <c:v>196.11587228855012</c:v>
                </c:pt>
                <c:pt idx="472">
                  <c:v>196.11587228855012</c:v>
                </c:pt>
                <c:pt idx="473">
                  <c:v>196.11587228855012</c:v>
                </c:pt>
                <c:pt idx="474">
                  <c:v>196.11587228855012</c:v>
                </c:pt>
                <c:pt idx="475">
                  <c:v>196.11587228855012</c:v>
                </c:pt>
                <c:pt idx="476">
                  <c:v>196.11587228855012</c:v>
                </c:pt>
                <c:pt idx="477">
                  <c:v>196.11587228855012</c:v>
                </c:pt>
                <c:pt idx="478">
                  <c:v>196.11587228855012</c:v>
                </c:pt>
                <c:pt idx="479">
                  <c:v>196.11587228855012</c:v>
                </c:pt>
                <c:pt idx="480">
                  <c:v>196.11587228855012</c:v>
                </c:pt>
                <c:pt idx="481">
                  <c:v>196.11587228855012</c:v>
                </c:pt>
                <c:pt idx="482">
                  <c:v>196.11587228855012</c:v>
                </c:pt>
                <c:pt idx="483">
                  <c:v>196.11587228855012</c:v>
                </c:pt>
                <c:pt idx="484">
                  <c:v>196.11587228855012</c:v>
                </c:pt>
                <c:pt idx="485">
                  <c:v>196.11587228855012</c:v>
                </c:pt>
                <c:pt idx="486">
                  <c:v>196.11587228855012</c:v>
                </c:pt>
                <c:pt idx="487">
                  <c:v>196.11587228855012</c:v>
                </c:pt>
                <c:pt idx="488">
                  <c:v>196.11587228855012</c:v>
                </c:pt>
                <c:pt idx="489">
                  <c:v>196.11587228855012</c:v>
                </c:pt>
                <c:pt idx="490">
                  <c:v>196.11587228855012</c:v>
                </c:pt>
                <c:pt idx="491">
                  <c:v>196.11587228855012</c:v>
                </c:pt>
                <c:pt idx="492">
                  <c:v>196.11587228855012</c:v>
                </c:pt>
                <c:pt idx="493">
                  <c:v>196.11587228855012</c:v>
                </c:pt>
                <c:pt idx="494">
                  <c:v>196.11587228855012</c:v>
                </c:pt>
                <c:pt idx="495">
                  <c:v>196.11587228855012</c:v>
                </c:pt>
                <c:pt idx="496">
                  <c:v>196.11587228855012</c:v>
                </c:pt>
                <c:pt idx="497">
                  <c:v>196.11587228855012</c:v>
                </c:pt>
                <c:pt idx="498">
                  <c:v>196.11587228855012</c:v>
                </c:pt>
                <c:pt idx="499">
                  <c:v>196.11587228855012</c:v>
                </c:pt>
                <c:pt idx="500">
                  <c:v>196.11587228855012</c:v>
                </c:pt>
                <c:pt idx="501">
                  <c:v>196.11587228855012</c:v>
                </c:pt>
                <c:pt idx="502">
                  <c:v>196.11587228855012</c:v>
                </c:pt>
                <c:pt idx="503">
                  <c:v>196.11587228855012</c:v>
                </c:pt>
                <c:pt idx="504">
                  <c:v>196.11587228855012</c:v>
                </c:pt>
                <c:pt idx="505">
                  <c:v>196.11587228855012</c:v>
                </c:pt>
                <c:pt idx="506">
                  <c:v>196.11587228855012</c:v>
                </c:pt>
                <c:pt idx="507">
                  <c:v>196.11587228855012</c:v>
                </c:pt>
                <c:pt idx="508">
                  <c:v>196.11587228855012</c:v>
                </c:pt>
                <c:pt idx="509">
                  <c:v>196.11587228855012</c:v>
                </c:pt>
                <c:pt idx="510">
                  <c:v>196.11587228855012</c:v>
                </c:pt>
                <c:pt idx="511">
                  <c:v>289.93531673299458</c:v>
                </c:pt>
                <c:pt idx="512">
                  <c:v>665.21309451077241</c:v>
                </c:pt>
                <c:pt idx="513">
                  <c:v>1340.7130945107722</c:v>
                </c:pt>
                <c:pt idx="514">
                  <c:v>1941.157538955217</c:v>
                </c:pt>
                <c:pt idx="515">
                  <c:v>2110.0325389552168</c:v>
                </c:pt>
                <c:pt idx="516">
                  <c:v>1828.5742056218835</c:v>
                </c:pt>
                <c:pt idx="517">
                  <c:v>1153.074205621883</c:v>
                </c:pt>
                <c:pt idx="518">
                  <c:v>458.81031673299435</c:v>
                </c:pt>
                <c:pt idx="519">
                  <c:v>83.532538955217206</c:v>
                </c:pt>
                <c:pt idx="520">
                  <c:v>-104.10634993367169</c:v>
                </c:pt>
                <c:pt idx="521">
                  <c:v>-197.92579437811679</c:v>
                </c:pt>
                <c:pt idx="522">
                  <c:v>-272.98134993367205</c:v>
                </c:pt>
                <c:pt idx="523">
                  <c:v>-498.14801660033856</c:v>
                </c:pt>
                <c:pt idx="524">
                  <c:v>-910.95357215589422</c:v>
                </c:pt>
                <c:pt idx="525">
                  <c:v>-1286.2313499336722</c:v>
                </c:pt>
                <c:pt idx="526">
                  <c:v>-1286.2313499336722</c:v>
                </c:pt>
                <c:pt idx="527">
                  <c:v>-854.66190548922748</c:v>
                </c:pt>
                <c:pt idx="528">
                  <c:v>-366.80079437811651</c:v>
                </c:pt>
                <c:pt idx="529">
                  <c:v>-179.16190548922765</c:v>
                </c:pt>
                <c:pt idx="530">
                  <c:v>8.4769833996612487</c:v>
                </c:pt>
                <c:pt idx="531">
                  <c:v>196.11587228855012</c:v>
                </c:pt>
                <c:pt idx="532">
                  <c:v>233.64365006632789</c:v>
                </c:pt>
                <c:pt idx="533">
                  <c:v>421.28253895521681</c:v>
                </c:pt>
                <c:pt idx="534">
                  <c:v>759.03253895521675</c:v>
                </c:pt>
                <c:pt idx="535">
                  <c:v>946.67142784410566</c:v>
                </c:pt>
                <c:pt idx="536">
                  <c:v>1134.3103167329944</c:v>
                </c:pt>
                <c:pt idx="537">
                  <c:v>1659.6992056218835</c:v>
                </c:pt>
                <c:pt idx="538">
                  <c:v>2185.0880945107724</c:v>
                </c:pt>
                <c:pt idx="539">
                  <c:v>2091.2686500663281</c:v>
                </c:pt>
                <c:pt idx="540">
                  <c:v>1265.6575389552168</c:v>
                </c:pt>
                <c:pt idx="541">
                  <c:v>458.81031673299435</c:v>
                </c:pt>
                <c:pt idx="542">
                  <c:v>158.58809451077249</c:v>
                </c:pt>
                <c:pt idx="543">
                  <c:v>27.240872288550392</c:v>
                </c:pt>
                <c:pt idx="544">
                  <c:v>-179.16190548922765</c:v>
                </c:pt>
                <c:pt idx="545">
                  <c:v>-460.62023882256096</c:v>
                </c:pt>
                <c:pt idx="546">
                  <c:v>-516.91190548922782</c:v>
                </c:pt>
                <c:pt idx="547">
                  <c:v>-348.03690548922805</c:v>
                </c:pt>
                <c:pt idx="548">
                  <c:v>-216.68968326700531</c:v>
                </c:pt>
                <c:pt idx="549">
                  <c:v>-141.63412771144965</c:v>
                </c:pt>
                <c:pt idx="550">
                  <c:v>-104.10634993367232</c:v>
                </c:pt>
                <c:pt idx="551">
                  <c:v>-10.28690548922758</c:v>
                </c:pt>
                <c:pt idx="552">
                  <c:v>8.4769833996612487</c:v>
                </c:pt>
                <c:pt idx="553">
                  <c:v>8.4769833996612487</c:v>
                </c:pt>
                <c:pt idx="554">
                  <c:v>83.532538955216864</c:v>
                </c:pt>
                <c:pt idx="555">
                  <c:v>158.58809451077215</c:v>
                </c:pt>
                <c:pt idx="556">
                  <c:v>233.64365006632809</c:v>
                </c:pt>
                <c:pt idx="557">
                  <c:v>327.46309451077252</c:v>
                </c:pt>
                <c:pt idx="558">
                  <c:v>421.28253895521669</c:v>
                </c:pt>
                <c:pt idx="559">
                  <c:v>702.74087228855001</c:v>
                </c:pt>
                <c:pt idx="560">
                  <c:v>665.21309451077241</c:v>
                </c:pt>
                <c:pt idx="561">
                  <c:v>289.93531673299458</c:v>
                </c:pt>
                <c:pt idx="562">
                  <c:v>196.11587228855012</c:v>
                </c:pt>
                <c:pt idx="563">
                  <c:v>-104.10634993367198</c:v>
                </c:pt>
                <c:pt idx="564">
                  <c:v>-1098.5924610447832</c:v>
                </c:pt>
                <c:pt idx="565">
                  <c:v>-1792.8563499336722</c:v>
                </c:pt>
                <c:pt idx="566">
                  <c:v>-1699.0369054892274</c:v>
                </c:pt>
                <c:pt idx="567">
                  <c:v>-704.55079437811651</c:v>
                </c:pt>
                <c:pt idx="568">
                  <c:v>196.11587228855012</c:v>
                </c:pt>
                <c:pt idx="569">
                  <c:v>196.11587228855012</c:v>
                </c:pt>
                <c:pt idx="570">
                  <c:v>196.11587228855012</c:v>
                </c:pt>
                <c:pt idx="571">
                  <c:v>196.11587228855012</c:v>
                </c:pt>
                <c:pt idx="572">
                  <c:v>196.11587228855012</c:v>
                </c:pt>
                <c:pt idx="573">
                  <c:v>196.11587228855012</c:v>
                </c:pt>
                <c:pt idx="574">
                  <c:v>196.11587228855012</c:v>
                </c:pt>
                <c:pt idx="575">
                  <c:v>196.11587228855012</c:v>
                </c:pt>
                <c:pt idx="576">
                  <c:v>196.11587228855012</c:v>
                </c:pt>
                <c:pt idx="577">
                  <c:v>196.11587228855012</c:v>
                </c:pt>
                <c:pt idx="578">
                  <c:v>196.11587228855012</c:v>
                </c:pt>
                <c:pt idx="579">
                  <c:v>196.11587228855012</c:v>
                </c:pt>
                <c:pt idx="580">
                  <c:v>196.11587228855012</c:v>
                </c:pt>
                <c:pt idx="581">
                  <c:v>196.11587228855012</c:v>
                </c:pt>
                <c:pt idx="582">
                  <c:v>196.11587228855012</c:v>
                </c:pt>
                <c:pt idx="583">
                  <c:v>196.11587228855012</c:v>
                </c:pt>
                <c:pt idx="584">
                  <c:v>196.11587228855012</c:v>
                </c:pt>
                <c:pt idx="585">
                  <c:v>196.11587228855012</c:v>
                </c:pt>
                <c:pt idx="586">
                  <c:v>196.11587228855012</c:v>
                </c:pt>
                <c:pt idx="587">
                  <c:v>196.11587228855012</c:v>
                </c:pt>
                <c:pt idx="588">
                  <c:v>196.11587228855012</c:v>
                </c:pt>
                <c:pt idx="589">
                  <c:v>196.11587228855012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CC-9142-8CB0-5DEE41C008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32220176"/>
        <c:axId val="1542133520"/>
      </c:lineChart>
      <c:catAx>
        <c:axId val="17322201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2133520"/>
        <c:crosses val="autoZero"/>
        <c:auto val="1"/>
        <c:lblAlgn val="ctr"/>
        <c:lblOffset val="100"/>
        <c:noMultiLvlLbl val="0"/>
      </c:catAx>
      <c:valAx>
        <c:axId val="154213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2220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 Forces, Phase</a:t>
            </a:r>
            <a:r>
              <a:rPr lang="en-GB" baseline="0"/>
              <a:t> 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08813347789255"/>
          <c:y val="0.13048046337625493"/>
          <c:w val="0.83642086171812791"/>
          <c:h val="0.6970679769138180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WLTC_class_3!$I$606:$I$1038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187.63888888888889</c:v>
                </c:pt>
                <c:pt idx="11">
                  <c:v>394.04166666666669</c:v>
                </c:pt>
                <c:pt idx="12">
                  <c:v>713.02777777777783</c:v>
                </c:pt>
                <c:pt idx="13">
                  <c:v>1313.4722222222222</c:v>
                </c:pt>
                <c:pt idx="14">
                  <c:v>1763.8055555555552</c:v>
                </c:pt>
                <c:pt idx="15">
                  <c:v>2007.7361111111111</c:v>
                </c:pt>
                <c:pt idx="16">
                  <c:v>2120.3194444444443</c:v>
                </c:pt>
                <c:pt idx="17">
                  <c:v>2007.7361111111109</c:v>
                </c:pt>
                <c:pt idx="18">
                  <c:v>1745.0416666666661</c:v>
                </c:pt>
                <c:pt idx="19">
                  <c:v>1557.4027777777774</c:v>
                </c:pt>
                <c:pt idx="20">
                  <c:v>1519.8750000000002</c:v>
                </c:pt>
                <c:pt idx="21">
                  <c:v>1426.0555555555559</c:v>
                </c:pt>
                <c:pt idx="22">
                  <c:v>1013.2499999999997</c:v>
                </c:pt>
                <c:pt idx="23">
                  <c:v>431.56944444444525</c:v>
                </c:pt>
                <c:pt idx="24">
                  <c:v>37.527777777778311</c:v>
                </c:pt>
                <c:pt idx="25">
                  <c:v>-56.291666666667467</c:v>
                </c:pt>
                <c:pt idx="26">
                  <c:v>-56.291666666666131</c:v>
                </c:pt>
                <c:pt idx="27">
                  <c:v>-112.58333333333358</c:v>
                </c:pt>
                <c:pt idx="28">
                  <c:v>-225.16666666666717</c:v>
                </c:pt>
                <c:pt idx="29">
                  <c:v>-356.51388888888857</c:v>
                </c:pt>
                <c:pt idx="30">
                  <c:v>-394.04166666666691</c:v>
                </c:pt>
                <c:pt idx="31">
                  <c:v>-281.45833333333331</c:v>
                </c:pt>
                <c:pt idx="32">
                  <c:v>-112.58333333333358</c:v>
                </c:pt>
                <c:pt idx="33">
                  <c:v>18.763888888889156</c:v>
                </c:pt>
                <c:pt idx="34">
                  <c:v>150.11111111111191</c:v>
                </c:pt>
                <c:pt idx="35">
                  <c:v>225.16666666666717</c:v>
                </c:pt>
                <c:pt idx="36">
                  <c:v>168.87499999999974</c:v>
                </c:pt>
                <c:pt idx="37">
                  <c:v>56.291666666666131</c:v>
                </c:pt>
                <c:pt idx="38">
                  <c:v>0</c:v>
                </c:pt>
                <c:pt idx="39">
                  <c:v>18.763888888889156</c:v>
                </c:pt>
                <c:pt idx="40">
                  <c:v>131.34722222222274</c:v>
                </c:pt>
                <c:pt idx="41">
                  <c:v>300.22222222222246</c:v>
                </c:pt>
                <c:pt idx="42">
                  <c:v>412.80555555555475</c:v>
                </c:pt>
                <c:pt idx="43">
                  <c:v>487.86111111111006</c:v>
                </c:pt>
                <c:pt idx="44">
                  <c:v>506.62500000000051</c:v>
                </c:pt>
                <c:pt idx="45">
                  <c:v>431.56944444444525</c:v>
                </c:pt>
                <c:pt idx="46">
                  <c:v>262.69444444444417</c:v>
                </c:pt>
                <c:pt idx="47">
                  <c:v>75.055555555555287</c:v>
                </c:pt>
                <c:pt idx="48">
                  <c:v>-18.763888888889156</c:v>
                </c:pt>
                <c:pt idx="49">
                  <c:v>-56.291666666666131</c:v>
                </c:pt>
                <c:pt idx="50">
                  <c:v>-56.291666666666131</c:v>
                </c:pt>
                <c:pt idx="51">
                  <c:v>75.055555555555287</c:v>
                </c:pt>
                <c:pt idx="52">
                  <c:v>318.98611111111029</c:v>
                </c:pt>
                <c:pt idx="53">
                  <c:v>394.04166666666691</c:v>
                </c:pt>
                <c:pt idx="54">
                  <c:v>225.16666666666717</c:v>
                </c:pt>
                <c:pt idx="55">
                  <c:v>131.3472222222214</c:v>
                </c:pt>
                <c:pt idx="56">
                  <c:v>150.11111111111057</c:v>
                </c:pt>
                <c:pt idx="57">
                  <c:v>150.11111111111191</c:v>
                </c:pt>
                <c:pt idx="58">
                  <c:v>112.58333333333358</c:v>
                </c:pt>
                <c:pt idx="59">
                  <c:v>18.76388888888782</c:v>
                </c:pt>
                <c:pt idx="60">
                  <c:v>-168.87499999999974</c:v>
                </c:pt>
                <c:pt idx="61">
                  <c:v>-487.86111111111006</c:v>
                </c:pt>
                <c:pt idx="62">
                  <c:v>-731.79166666666629</c:v>
                </c:pt>
                <c:pt idx="63">
                  <c:v>-769.31944444444468</c:v>
                </c:pt>
                <c:pt idx="64">
                  <c:v>-919.43055555555532</c:v>
                </c:pt>
                <c:pt idx="65">
                  <c:v>-1294.708333333333</c:v>
                </c:pt>
                <c:pt idx="66">
                  <c:v>-1501.1111111111111</c:v>
                </c:pt>
                <c:pt idx="67">
                  <c:v>-1257.1805555555561</c:v>
                </c:pt>
                <c:pt idx="68">
                  <c:v>-919.43055555555668</c:v>
                </c:pt>
                <c:pt idx="69">
                  <c:v>-1032.0138888888889</c:v>
                </c:pt>
                <c:pt idx="70">
                  <c:v>-1557.4027777777774</c:v>
                </c:pt>
                <c:pt idx="71">
                  <c:v>-1932.6805555555557</c:v>
                </c:pt>
                <c:pt idx="72">
                  <c:v>-1988.9722222222219</c:v>
                </c:pt>
                <c:pt idx="73">
                  <c:v>-1426.0555555555557</c:v>
                </c:pt>
                <c:pt idx="74">
                  <c:v>-637.97222222222229</c:v>
                </c:pt>
                <c:pt idx="75">
                  <c:v>-112.58333333333327</c:v>
                </c:pt>
                <c:pt idx="76">
                  <c:v>375.27777777777777</c:v>
                </c:pt>
                <c:pt idx="77">
                  <c:v>1219.6527777777778</c:v>
                </c:pt>
                <c:pt idx="78">
                  <c:v>1726.2777777777776</c:v>
                </c:pt>
                <c:pt idx="79">
                  <c:v>1688.75</c:v>
                </c:pt>
                <c:pt idx="80">
                  <c:v>1651.2222222222224</c:v>
                </c:pt>
                <c:pt idx="81">
                  <c:v>1125.8333333333333</c:v>
                </c:pt>
                <c:pt idx="82">
                  <c:v>750.55555555555554</c:v>
                </c:pt>
                <c:pt idx="83">
                  <c:v>750.55555555555554</c:v>
                </c:pt>
                <c:pt idx="84">
                  <c:v>750.55555555555554</c:v>
                </c:pt>
                <c:pt idx="85">
                  <c:v>431.56944444444389</c:v>
                </c:pt>
                <c:pt idx="86">
                  <c:v>93.819444444444443</c:v>
                </c:pt>
                <c:pt idx="87">
                  <c:v>-243.93055555555503</c:v>
                </c:pt>
                <c:pt idx="88">
                  <c:v>-900.66666666666617</c:v>
                </c:pt>
                <c:pt idx="89">
                  <c:v>-1350.9999999999998</c:v>
                </c:pt>
                <c:pt idx="90">
                  <c:v>-1613.6944444444448</c:v>
                </c:pt>
                <c:pt idx="91">
                  <c:v>-1688.75</c:v>
                </c:pt>
                <c:pt idx="92">
                  <c:v>-1125.8333333333333</c:v>
                </c:pt>
                <c:pt idx="93">
                  <c:v>-731.79166666666708</c:v>
                </c:pt>
                <c:pt idx="94">
                  <c:v>-412.80555555555611</c:v>
                </c:pt>
                <c:pt idx="95">
                  <c:v>450.33333333333377</c:v>
                </c:pt>
                <c:pt idx="96">
                  <c:v>938.19444444444446</c:v>
                </c:pt>
                <c:pt idx="97">
                  <c:v>863.13888888888857</c:v>
                </c:pt>
                <c:pt idx="98">
                  <c:v>844.375</c:v>
                </c:pt>
                <c:pt idx="99">
                  <c:v>825.61111111111143</c:v>
                </c:pt>
                <c:pt idx="100">
                  <c:v>469.09722222222223</c:v>
                </c:pt>
                <c:pt idx="101">
                  <c:v>150.11111111111123</c:v>
                </c:pt>
                <c:pt idx="102">
                  <c:v>168.87500000000043</c:v>
                </c:pt>
                <c:pt idx="103">
                  <c:v>300.22222222222246</c:v>
                </c:pt>
                <c:pt idx="104">
                  <c:v>262.6944444444448</c:v>
                </c:pt>
                <c:pt idx="105">
                  <c:v>-56.291666666667467</c:v>
                </c:pt>
                <c:pt idx="106">
                  <c:v>-919.43055555555588</c:v>
                </c:pt>
                <c:pt idx="107">
                  <c:v>-1238.4166666666661</c:v>
                </c:pt>
                <c:pt idx="108">
                  <c:v>-975.72222222222206</c:v>
                </c:pt>
                <c:pt idx="109">
                  <c:v>-750.55555555555554</c:v>
                </c:pt>
                <c:pt idx="110">
                  <c:v>-356.51388888888926</c:v>
                </c:pt>
                <c:pt idx="111">
                  <c:v>-150.11111111111123</c:v>
                </c:pt>
                <c:pt idx="112">
                  <c:v>-37.527777777777644</c:v>
                </c:pt>
                <c:pt idx="113">
                  <c:v>-18.763888888889156</c:v>
                </c:pt>
                <c:pt idx="114">
                  <c:v>-206.40277777777806</c:v>
                </c:pt>
                <c:pt idx="115">
                  <c:v>-562.91666666666663</c:v>
                </c:pt>
                <c:pt idx="116">
                  <c:v>-900.66666666666652</c:v>
                </c:pt>
                <c:pt idx="117">
                  <c:v>-956.95833333333292</c:v>
                </c:pt>
                <c:pt idx="118">
                  <c:v>-581.68055555555543</c:v>
                </c:pt>
                <c:pt idx="119">
                  <c:v>75.055555555555287</c:v>
                </c:pt>
                <c:pt idx="120">
                  <c:v>956.95833333333348</c:v>
                </c:pt>
                <c:pt idx="121">
                  <c:v>1482.3472222222226</c:v>
                </c:pt>
                <c:pt idx="122">
                  <c:v>881.9027777777776</c:v>
                </c:pt>
                <c:pt idx="123">
                  <c:v>18.763888888888488</c:v>
                </c:pt>
                <c:pt idx="124">
                  <c:v>-619.20833333333348</c:v>
                </c:pt>
                <c:pt idx="125">
                  <c:v>-1369.7638888888885</c:v>
                </c:pt>
                <c:pt idx="126">
                  <c:v>-1219.6527777777778</c:v>
                </c:pt>
                <c:pt idx="127">
                  <c:v>-356.51388888888897</c:v>
                </c:pt>
                <c:pt idx="128">
                  <c:v>187.63888888888889</c:v>
                </c:pt>
                <c:pt idx="129">
                  <c:v>750.55555555555554</c:v>
                </c:pt>
                <c:pt idx="130">
                  <c:v>1032.0138888888889</c:v>
                </c:pt>
                <c:pt idx="131">
                  <c:v>863.13888888888914</c:v>
                </c:pt>
                <c:pt idx="132">
                  <c:v>750.55555555555554</c:v>
                </c:pt>
                <c:pt idx="133">
                  <c:v>637.97222222222194</c:v>
                </c:pt>
                <c:pt idx="134">
                  <c:v>769.31944444444468</c:v>
                </c:pt>
                <c:pt idx="135">
                  <c:v>1107.0694444444441</c:v>
                </c:pt>
                <c:pt idx="136">
                  <c:v>1538.638888888888</c:v>
                </c:pt>
                <c:pt idx="137">
                  <c:v>1482.3472222222219</c:v>
                </c:pt>
                <c:pt idx="138">
                  <c:v>1013.250000000001</c:v>
                </c:pt>
                <c:pt idx="139">
                  <c:v>713.02777777777851</c:v>
                </c:pt>
                <c:pt idx="140">
                  <c:v>318.98611111111029</c:v>
                </c:pt>
                <c:pt idx="141">
                  <c:v>75.055555555555287</c:v>
                </c:pt>
                <c:pt idx="142">
                  <c:v>56.291666666667467</c:v>
                </c:pt>
                <c:pt idx="143">
                  <c:v>75.055555555555287</c:v>
                </c:pt>
                <c:pt idx="144">
                  <c:v>93.819444444444443</c:v>
                </c:pt>
                <c:pt idx="145">
                  <c:v>131.34722222222274</c:v>
                </c:pt>
                <c:pt idx="146">
                  <c:v>187.63888888888889</c:v>
                </c:pt>
                <c:pt idx="147">
                  <c:v>168.87499999999974</c:v>
                </c:pt>
                <c:pt idx="148">
                  <c:v>75.055555555555287</c:v>
                </c:pt>
                <c:pt idx="149">
                  <c:v>243.93055555555503</c:v>
                </c:pt>
                <c:pt idx="150">
                  <c:v>431.56944444444389</c:v>
                </c:pt>
                <c:pt idx="151">
                  <c:v>356.51388888888994</c:v>
                </c:pt>
                <c:pt idx="152">
                  <c:v>168.87499999999974</c:v>
                </c:pt>
                <c:pt idx="153">
                  <c:v>37.527777777776976</c:v>
                </c:pt>
                <c:pt idx="154">
                  <c:v>18.763888888889156</c:v>
                </c:pt>
                <c:pt idx="155">
                  <c:v>18.763888888889156</c:v>
                </c:pt>
                <c:pt idx="156">
                  <c:v>93.819444444444443</c:v>
                </c:pt>
                <c:pt idx="157">
                  <c:v>206.40277777777806</c:v>
                </c:pt>
                <c:pt idx="158">
                  <c:v>281.45833333333331</c:v>
                </c:pt>
                <c:pt idx="159">
                  <c:v>225.16666666666586</c:v>
                </c:pt>
                <c:pt idx="160">
                  <c:v>75.055555555555287</c:v>
                </c:pt>
                <c:pt idx="161">
                  <c:v>-18.76388888888782</c:v>
                </c:pt>
                <c:pt idx="162">
                  <c:v>-93.819444444444443</c:v>
                </c:pt>
                <c:pt idx="163">
                  <c:v>-225.16666666666717</c:v>
                </c:pt>
                <c:pt idx="164">
                  <c:v>-318.98611111111029</c:v>
                </c:pt>
                <c:pt idx="165">
                  <c:v>-412.80555555555611</c:v>
                </c:pt>
                <c:pt idx="166">
                  <c:v>-731.79166666666629</c:v>
                </c:pt>
                <c:pt idx="167">
                  <c:v>-1313.4722222222222</c:v>
                </c:pt>
                <c:pt idx="168">
                  <c:v>-1801.3333333333335</c:v>
                </c:pt>
                <c:pt idx="169">
                  <c:v>-1932.680555555555</c:v>
                </c:pt>
                <c:pt idx="170">
                  <c:v>-1951.4444444444448</c:v>
                </c:pt>
                <c:pt idx="171">
                  <c:v>-1988.9722222222224</c:v>
                </c:pt>
                <c:pt idx="172">
                  <c:v>-1763.8055555555552</c:v>
                </c:pt>
                <c:pt idx="173">
                  <c:v>-1200.8888888888885</c:v>
                </c:pt>
                <c:pt idx="174">
                  <c:v>-281.45833333333331</c:v>
                </c:pt>
                <c:pt idx="175">
                  <c:v>750.55555555555554</c:v>
                </c:pt>
                <c:pt idx="176">
                  <c:v>1182.1250000000002</c:v>
                </c:pt>
                <c:pt idx="177">
                  <c:v>1200.8888888888885</c:v>
                </c:pt>
                <c:pt idx="178">
                  <c:v>1219.6527777777778</c:v>
                </c:pt>
                <c:pt idx="179">
                  <c:v>1444.819444444445</c:v>
                </c:pt>
                <c:pt idx="180">
                  <c:v>1820.0972222222215</c:v>
                </c:pt>
                <c:pt idx="181">
                  <c:v>1838.8611111111106</c:v>
                </c:pt>
                <c:pt idx="182">
                  <c:v>1726.2777777777783</c:v>
                </c:pt>
                <c:pt idx="183">
                  <c:v>1426.0555555555559</c:v>
                </c:pt>
                <c:pt idx="184">
                  <c:v>1200.8888888888885</c:v>
                </c:pt>
                <c:pt idx="185">
                  <c:v>1238.416666666667</c:v>
                </c:pt>
                <c:pt idx="186">
                  <c:v>1013.2499999999997</c:v>
                </c:pt>
                <c:pt idx="187">
                  <c:v>750.55555555555554</c:v>
                </c:pt>
                <c:pt idx="188">
                  <c:v>656.73611111111109</c:v>
                </c:pt>
                <c:pt idx="189">
                  <c:v>562.91666666666663</c:v>
                </c:pt>
                <c:pt idx="190">
                  <c:v>431.56944444444525</c:v>
                </c:pt>
                <c:pt idx="191">
                  <c:v>318.98611111111029</c:v>
                </c:pt>
                <c:pt idx="192">
                  <c:v>225.16666666666586</c:v>
                </c:pt>
                <c:pt idx="193">
                  <c:v>150.11111111111191</c:v>
                </c:pt>
                <c:pt idx="194">
                  <c:v>131.34722222222274</c:v>
                </c:pt>
                <c:pt idx="195">
                  <c:v>206.40277777777806</c:v>
                </c:pt>
                <c:pt idx="196">
                  <c:v>225.16666666666717</c:v>
                </c:pt>
                <c:pt idx="197">
                  <c:v>112.58333333333226</c:v>
                </c:pt>
                <c:pt idx="198">
                  <c:v>18.76388888888782</c:v>
                </c:pt>
                <c:pt idx="199">
                  <c:v>18.763888888890488</c:v>
                </c:pt>
                <c:pt idx="200">
                  <c:v>75.055555555556623</c:v>
                </c:pt>
                <c:pt idx="201">
                  <c:v>112.58333333333226</c:v>
                </c:pt>
                <c:pt idx="202">
                  <c:v>-18.763888888890488</c:v>
                </c:pt>
                <c:pt idx="203">
                  <c:v>-469.09722222222223</c:v>
                </c:pt>
                <c:pt idx="204">
                  <c:v>-1107.0694444444428</c:v>
                </c:pt>
                <c:pt idx="205">
                  <c:v>-1669.9861111111109</c:v>
                </c:pt>
                <c:pt idx="206">
                  <c:v>-1951.4444444444457</c:v>
                </c:pt>
                <c:pt idx="207">
                  <c:v>-1820.0972222222226</c:v>
                </c:pt>
                <c:pt idx="208">
                  <c:v>-1313.4722222222222</c:v>
                </c:pt>
                <c:pt idx="209">
                  <c:v>-656.73611111111109</c:v>
                </c:pt>
                <c:pt idx="210">
                  <c:v>-187.63888888888889</c:v>
                </c:pt>
                <c:pt idx="211">
                  <c:v>131.34722222222274</c:v>
                </c:pt>
                <c:pt idx="212">
                  <c:v>637.97222222222331</c:v>
                </c:pt>
                <c:pt idx="213">
                  <c:v>1182.1249999999993</c:v>
                </c:pt>
                <c:pt idx="214">
                  <c:v>1257.1805555555547</c:v>
                </c:pt>
                <c:pt idx="215">
                  <c:v>806.84722222222297</c:v>
                </c:pt>
                <c:pt idx="216">
                  <c:v>300.22222222222246</c:v>
                </c:pt>
                <c:pt idx="217">
                  <c:v>-37.527777777778311</c:v>
                </c:pt>
                <c:pt idx="218">
                  <c:v>-318.98611111111165</c:v>
                </c:pt>
                <c:pt idx="219">
                  <c:v>-525.38888888888835</c:v>
                </c:pt>
                <c:pt idx="220">
                  <c:v>-731.79166666666629</c:v>
                </c:pt>
                <c:pt idx="221">
                  <c:v>-1125.8333333333333</c:v>
                </c:pt>
                <c:pt idx="222">
                  <c:v>-1444.8194444444434</c:v>
                </c:pt>
                <c:pt idx="223">
                  <c:v>-1538.6388888888894</c:v>
                </c:pt>
                <c:pt idx="224">
                  <c:v>-1613.6944444444448</c:v>
                </c:pt>
                <c:pt idx="225">
                  <c:v>-1726.2777777777776</c:v>
                </c:pt>
                <c:pt idx="226">
                  <c:v>-1726.2777777777783</c:v>
                </c:pt>
                <c:pt idx="227">
                  <c:v>-1557.4027777777781</c:v>
                </c:pt>
                <c:pt idx="228">
                  <c:v>-919.43055555555532</c:v>
                </c:pt>
                <c:pt idx="229">
                  <c:v>0</c:v>
                </c:pt>
                <c:pt idx="230">
                  <c:v>825.61111111111086</c:v>
                </c:pt>
                <c:pt idx="231">
                  <c:v>1275.9444444444446</c:v>
                </c:pt>
                <c:pt idx="232">
                  <c:v>1219.6527777777778</c:v>
                </c:pt>
                <c:pt idx="233">
                  <c:v>1125.8333333333333</c:v>
                </c:pt>
                <c:pt idx="234">
                  <c:v>956.95833333333348</c:v>
                </c:pt>
                <c:pt idx="235">
                  <c:v>806.8472222222224</c:v>
                </c:pt>
                <c:pt idx="236">
                  <c:v>769.31944444444468</c:v>
                </c:pt>
                <c:pt idx="237">
                  <c:v>713.02777777777715</c:v>
                </c:pt>
                <c:pt idx="238">
                  <c:v>806.8472222222216</c:v>
                </c:pt>
                <c:pt idx="239">
                  <c:v>956.95833333333348</c:v>
                </c:pt>
                <c:pt idx="240">
                  <c:v>919.43055555555532</c:v>
                </c:pt>
                <c:pt idx="241">
                  <c:v>694.26388888888937</c:v>
                </c:pt>
                <c:pt idx="242">
                  <c:v>356.51388888888994</c:v>
                </c:pt>
                <c:pt idx="243">
                  <c:v>187.63888888888889</c:v>
                </c:pt>
                <c:pt idx="244">
                  <c:v>206.40277777777672</c:v>
                </c:pt>
                <c:pt idx="245">
                  <c:v>206.40277777777672</c:v>
                </c:pt>
                <c:pt idx="246">
                  <c:v>168.87500000000105</c:v>
                </c:pt>
                <c:pt idx="247">
                  <c:v>206.40277777777806</c:v>
                </c:pt>
                <c:pt idx="248">
                  <c:v>300.22222222222115</c:v>
                </c:pt>
                <c:pt idx="249">
                  <c:v>300.22222222222246</c:v>
                </c:pt>
                <c:pt idx="250">
                  <c:v>281.45833333333331</c:v>
                </c:pt>
                <c:pt idx="251">
                  <c:v>375.27777777777777</c:v>
                </c:pt>
                <c:pt idx="252">
                  <c:v>450.33333333333434</c:v>
                </c:pt>
                <c:pt idx="253">
                  <c:v>375.27777777777777</c:v>
                </c:pt>
                <c:pt idx="254">
                  <c:v>206.40277777777672</c:v>
                </c:pt>
                <c:pt idx="255">
                  <c:v>93.819444444444443</c:v>
                </c:pt>
                <c:pt idx="256">
                  <c:v>75.055555555556623</c:v>
                </c:pt>
                <c:pt idx="257">
                  <c:v>131.34722222222274</c:v>
                </c:pt>
                <c:pt idx="258">
                  <c:v>281.45833333333331</c:v>
                </c:pt>
                <c:pt idx="259">
                  <c:v>450.33333333333309</c:v>
                </c:pt>
                <c:pt idx="260">
                  <c:v>450.33333333333309</c:v>
                </c:pt>
                <c:pt idx="261">
                  <c:v>300.22222222222246</c:v>
                </c:pt>
                <c:pt idx="262">
                  <c:v>225.16666666666586</c:v>
                </c:pt>
                <c:pt idx="263">
                  <c:v>225.16666666666586</c:v>
                </c:pt>
                <c:pt idx="264">
                  <c:v>187.63888888888889</c:v>
                </c:pt>
                <c:pt idx="265">
                  <c:v>93.819444444444443</c:v>
                </c:pt>
                <c:pt idx="266">
                  <c:v>37.527777777778311</c:v>
                </c:pt>
                <c:pt idx="267">
                  <c:v>206.40277777777806</c:v>
                </c:pt>
                <c:pt idx="268">
                  <c:v>431.56944444444389</c:v>
                </c:pt>
                <c:pt idx="269">
                  <c:v>431.56944444444389</c:v>
                </c:pt>
                <c:pt idx="270">
                  <c:v>300.22222222222382</c:v>
                </c:pt>
                <c:pt idx="271">
                  <c:v>375.27777777777777</c:v>
                </c:pt>
                <c:pt idx="272">
                  <c:v>694.26388888888675</c:v>
                </c:pt>
                <c:pt idx="273">
                  <c:v>656.73611111111109</c:v>
                </c:pt>
                <c:pt idx="274">
                  <c:v>318.98611111111165</c:v>
                </c:pt>
                <c:pt idx="275">
                  <c:v>206.40277777777936</c:v>
                </c:pt>
                <c:pt idx="276">
                  <c:v>337.74999999999949</c:v>
                </c:pt>
                <c:pt idx="277">
                  <c:v>487.86111111111006</c:v>
                </c:pt>
                <c:pt idx="278">
                  <c:v>375.27777777777777</c:v>
                </c:pt>
                <c:pt idx="279">
                  <c:v>93.819444444444443</c:v>
                </c:pt>
                <c:pt idx="280">
                  <c:v>-75.055555555553951</c:v>
                </c:pt>
                <c:pt idx="281">
                  <c:v>-131.34722222222274</c:v>
                </c:pt>
                <c:pt idx="282">
                  <c:v>-150.11111111111057</c:v>
                </c:pt>
                <c:pt idx="283">
                  <c:v>-187.63888888888889</c:v>
                </c:pt>
                <c:pt idx="284">
                  <c:v>-281.45833333333331</c:v>
                </c:pt>
                <c:pt idx="285">
                  <c:v>-394.04166666666555</c:v>
                </c:pt>
                <c:pt idx="286">
                  <c:v>-487.86111111111268</c:v>
                </c:pt>
                <c:pt idx="287">
                  <c:v>-431.56944444444389</c:v>
                </c:pt>
                <c:pt idx="288">
                  <c:v>-243.93055555555503</c:v>
                </c:pt>
                <c:pt idx="289">
                  <c:v>-75.055555555556623</c:v>
                </c:pt>
                <c:pt idx="290">
                  <c:v>-187.63888888888889</c:v>
                </c:pt>
                <c:pt idx="291">
                  <c:v>-375.27777777777777</c:v>
                </c:pt>
                <c:pt idx="292">
                  <c:v>-187.63888888888889</c:v>
                </c:pt>
                <c:pt idx="293">
                  <c:v>0</c:v>
                </c:pt>
                <c:pt idx="294">
                  <c:v>18.76388888888782</c:v>
                </c:pt>
                <c:pt idx="295">
                  <c:v>75.055555555556623</c:v>
                </c:pt>
                <c:pt idx="296">
                  <c:v>93.819444444444443</c:v>
                </c:pt>
                <c:pt idx="297">
                  <c:v>56.291666666666131</c:v>
                </c:pt>
                <c:pt idx="298">
                  <c:v>-18.76388888888782</c:v>
                </c:pt>
                <c:pt idx="299">
                  <c:v>-112.58333333333493</c:v>
                </c:pt>
                <c:pt idx="300">
                  <c:v>-225.16666666666717</c:v>
                </c:pt>
                <c:pt idx="301">
                  <c:v>-356.51388888888727</c:v>
                </c:pt>
                <c:pt idx="302">
                  <c:v>-469.09722222222223</c:v>
                </c:pt>
                <c:pt idx="303">
                  <c:v>-487.86111111111143</c:v>
                </c:pt>
                <c:pt idx="304">
                  <c:v>-412.80555555555475</c:v>
                </c:pt>
                <c:pt idx="305">
                  <c:v>-281.45833333333331</c:v>
                </c:pt>
                <c:pt idx="306">
                  <c:v>-131.34722222222274</c:v>
                </c:pt>
                <c:pt idx="307">
                  <c:v>-37.527777777778311</c:v>
                </c:pt>
                <c:pt idx="308">
                  <c:v>-18.763888888889156</c:v>
                </c:pt>
                <c:pt idx="309">
                  <c:v>-75.055555555555287</c:v>
                </c:pt>
                <c:pt idx="310">
                  <c:v>-168.87499999999974</c:v>
                </c:pt>
                <c:pt idx="311">
                  <c:v>-337.74999999999949</c:v>
                </c:pt>
                <c:pt idx="312">
                  <c:v>-1182.1249999999993</c:v>
                </c:pt>
                <c:pt idx="313">
                  <c:v>-1951.4444444444457</c:v>
                </c:pt>
                <c:pt idx="314">
                  <c:v>-1820.0972222222226</c:v>
                </c:pt>
                <c:pt idx="315">
                  <c:v>-1313.4722222222222</c:v>
                </c:pt>
                <c:pt idx="316">
                  <c:v>-656.73611111111109</c:v>
                </c:pt>
                <c:pt idx="317">
                  <c:v>-187.63888888888889</c:v>
                </c:pt>
                <c:pt idx="318">
                  <c:v>131.34722222222274</c:v>
                </c:pt>
                <c:pt idx="319">
                  <c:v>637.97222222222331</c:v>
                </c:pt>
                <c:pt idx="320">
                  <c:v>1182.1249999999993</c:v>
                </c:pt>
                <c:pt idx="321">
                  <c:v>1257.1805555555547</c:v>
                </c:pt>
                <c:pt idx="322">
                  <c:v>806.84722222222297</c:v>
                </c:pt>
                <c:pt idx="323">
                  <c:v>487.86111111111143</c:v>
                </c:pt>
                <c:pt idx="324">
                  <c:v>806.8472222222216</c:v>
                </c:pt>
                <c:pt idx="325">
                  <c:v>769.31944444444468</c:v>
                </c:pt>
                <c:pt idx="326">
                  <c:v>412.80555555555611</c:v>
                </c:pt>
                <c:pt idx="327">
                  <c:v>168.87499999999974</c:v>
                </c:pt>
                <c:pt idx="328">
                  <c:v>-18.763888888889156</c:v>
                </c:pt>
                <c:pt idx="329">
                  <c:v>93.819444444444443</c:v>
                </c:pt>
                <c:pt idx="330">
                  <c:v>262.69444444444417</c:v>
                </c:pt>
                <c:pt idx="331">
                  <c:v>525.38888888888835</c:v>
                </c:pt>
                <c:pt idx="332">
                  <c:v>637.97222222222194</c:v>
                </c:pt>
                <c:pt idx="333">
                  <c:v>525.38888888888835</c:v>
                </c:pt>
                <c:pt idx="334">
                  <c:v>37.527777777776976</c:v>
                </c:pt>
                <c:pt idx="335">
                  <c:v>-450.33333333333172</c:v>
                </c:pt>
                <c:pt idx="336">
                  <c:v>-394.04166666666555</c:v>
                </c:pt>
                <c:pt idx="337">
                  <c:v>-262.69444444444548</c:v>
                </c:pt>
                <c:pt idx="338">
                  <c:v>-206.40277777777806</c:v>
                </c:pt>
                <c:pt idx="339">
                  <c:v>-150.11111111111057</c:v>
                </c:pt>
                <c:pt idx="340">
                  <c:v>-131.3472222222214</c:v>
                </c:pt>
                <c:pt idx="341">
                  <c:v>-131.34722222222274</c:v>
                </c:pt>
                <c:pt idx="342">
                  <c:v>-150.11111111111191</c:v>
                </c:pt>
                <c:pt idx="343">
                  <c:v>-225.16666666666586</c:v>
                </c:pt>
                <c:pt idx="344">
                  <c:v>-356.51388888888857</c:v>
                </c:pt>
                <c:pt idx="345">
                  <c:v>-375.27777777777777</c:v>
                </c:pt>
                <c:pt idx="346">
                  <c:v>-281.45833333333331</c:v>
                </c:pt>
                <c:pt idx="347">
                  <c:v>-206.40277777777806</c:v>
                </c:pt>
                <c:pt idx="348">
                  <c:v>-187.63888888888889</c:v>
                </c:pt>
                <c:pt idx="349">
                  <c:v>-206.40277777777806</c:v>
                </c:pt>
                <c:pt idx="350">
                  <c:v>-168.87499999999974</c:v>
                </c:pt>
                <c:pt idx="351">
                  <c:v>-75.055555555555287</c:v>
                </c:pt>
                <c:pt idx="352">
                  <c:v>-37.527777777778311</c:v>
                </c:pt>
                <c:pt idx="353">
                  <c:v>-18.763888888889156</c:v>
                </c:pt>
                <c:pt idx="354">
                  <c:v>18.763888888889156</c:v>
                </c:pt>
                <c:pt idx="355">
                  <c:v>56.291666666667467</c:v>
                </c:pt>
                <c:pt idx="356">
                  <c:v>187.63888888888889</c:v>
                </c:pt>
                <c:pt idx="357">
                  <c:v>300.22222222222115</c:v>
                </c:pt>
                <c:pt idx="358">
                  <c:v>225.16666666666717</c:v>
                </c:pt>
                <c:pt idx="359">
                  <c:v>56.291666666667467</c:v>
                </c:pt>
                <c:pt idx="360">
                  <c:v>-206.40277777777806</c:v>
                </c:pt>
                <c:pt idx="361">
                  <c:v>-637.97222222222194</c:v>
                </c:pt>
                <c:pt idx="362">
                  <c:v>-1257.1805555555561</c:v>
                </c:pt>
                <c:pt idx="363">
                  <c:v>-1801.3333333333335</c:v>
                </c:pt>
                <c:pt idx="364">
                  <c:v>-1988.9722222222224</c:v>
                </c:pt>
                <c:pt idx="365">
                  <c:v>-1988.9722222222224</c:v>
                </c:pt>
                <c:pt idx="366">
                  <c:v>-1988.9722222222217</c:v>
                </c:pt>
                <c:pt idx="367">
                  <c:v>-1388.5277777777774</c:v>
                </c:pt>
                <c:pt idx="368">
                  <c:v>-225.16666666666654</c:v>
                </c:pt>
                <c:pt idx="369">
                  <c:v>788.08333333333326</c:v>
                </c:pt>
                <c:pt idx="370">
                  <c:v>1613.6944444444448</c:v>
                </c:pt>
                <c:pt idx="371">
                  <c:v>2082.7916666666661</c:v>
                </c:pt>
                <c:pt idx="372">
                  <c:v>2007.7361111111102</c:v>
                </c:pt>
                <c:pt idx="373">
                  <c:v>1613.6944444444448</c:v>
                </c:pt>
                <c:pt idx="374">
                  <c:v>1088.3055555555563</c:v>
                </c:pt>
                <c:pt idx="375">
                  <c:v>581.68055555555577</c:v>
                </c:pt>
                <c:pt idx="376">
                  <c:v>206.40277777777806</c:v>
                </c:pt>
                <c:pt idx="377">
                  <c:v>0</c:v>
                </c:pt>
                <c:pt idx="378">
                  <c:v>-93.819444444444443</c:v>
                </c:pt>
                <c:pt idx="379">
                  <c:v>-225.16666666666717</c:v>
                </c:pt>
                <c:pt idx="380">
                  <c:v>-469.09722222222223</c:v>
                </c:pt>
                <c:pt idx="381">
                  <c:v>-938.19444444444446</c:v>
                </c:pt>
                <c:pt idx="382">
                  <c:v>-1613.6944444444448</c:v>
                </c:pt>
                <c:pt idx="383">
                  <c:v>-1988.9722222222224</c:v>
                </c:pt>
                <c:pt idx="384">
                  <c:v>-1988.9722222222224</c:v>
                </c:pt>
                <c:pt idx="385">
                  <c:v>-1988.9722222222217</c:v>
                </c:pt>
                <c:pt idx="386">
                  <c:v>-2007.7361111111109</c:v>
                </c:pt>
                <c:pt idx="387">
                  <c:v>-1632.4583333333333</c:v>
                </c:pt>
                <c:pt idx="388">
                  <c:v>-1144.5972222222224</c:v>
                </c:pt>
                <c:pt idx="389">
                  <c:v>-994.4861111111112</c:v>
                </c:pt>
                <c:pt idx="390">
                  <c:v>-825.61111111111086</c:v>
                </c:pt>
                <c:pt idx="391">
                  <c:v>-656.73611111111097</c:v>
                </c:pt>
                <c:pt idx="392">
                  <c:v>-619.20833333333348</c:v>
                </c:pt>
                <c:pt idx="393">
                  <c:v>-750.55555555555554</c:v>
                </c:pt>
                <c:pt idx="394">
                  <c:v>-825.6111111111112</c:v>
                </c:pt>
                <c:pt idx="395">
                  <c:v>-600.44444444444446</c:v>
                </c:pt>
                <c:pt idx="396">
                  <c:v>-206.4027777777778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91-0E40-940F-8EFE70F081ED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WLTC_class_3!$J$606:$J$1038</c:f>
              <c:numCache>
                <c:formatCode>0.00</c:formatCode>
                <c:ptCount val="433"/>
                <c:pt idx="0">
                  <c:v>185.54634000000001</c:v>
                </c:pt>
                <c:pt idx="1">
                  <c:v>185.54634000000001</c:v>
                </c:pt>
                <c:pt idx="2">
                  <c:v>185.54634000000001</c:v>
                </c:pt>
                <c:pt idx="3">
                  <c:v>185.54634000000001</c:v>
                </c:pt>
                <c:pt idx="4">
                  <c:v>185.54634000000001</c:v>
                </c:pt>
                <c:pt idx="5">
                  <c:v>185.54634000000001</c:v>
                </c:pt>
                <c:pt idx="6">
                  <c:v>185.54634000000001</c:v>
                </c:pt>
                <c:pt idx="7">
                  <c:v>185.54634000000001</c:v>
                </c:pt>
                <c:pt idx="8">
                  <c:v>185.54634000000001</c:v>
                </c:pt>
                <c:pt idx="9">
                  <c:v>185.54634000000001</c:v>
                </c:pt>
                <c:pt idx="10">
                  <c:v>185.54634000000001</c:v>
                </c:pt>
                <c:pt idx="11">
                  <c:v>185.54634000000001</c:v>
                </c:pt>
                <c:pt idx="12">
                  <c:v>185.54634000000001</c:v>
                </c:pt>
                <c:pt idx="13">
                  <c:v>185.54634000000001</c:v>
                </c:pt>
                <c:pt idx="14">
                  <c:v>185.54634000000001</c:v>
                </c:pt>
                <c:pt idx="15">
                  <c:v>185.54634000000001</c:v>
                </c:pt>
                <c:pt idx="16">
                  <c:v>185.54634000000001</c:v>
                </c:pt>
                <c:pt idx="17">
                  <c:v>185.54634000000001</c:v>
                </c:pt>
                <c:pt idx="18">
                  <c:v>185.54634000000001</c:v>
                </c:pt>
                <c:pt idx="19">
                  <c:v>185.54634000000001</c:v>
                </c:pt>
                <c:pt idx="20">
                  <c:v>185.54634000000001</c:v>
                </c:pt>
                <c:pt idx="21">
                  <c:v>185.54634000000001</c:v>
                </c:pt>
                <c:pt idx="22">
                  <c:v>185.54634000000001</c:v>
                </c:pt>
                <c:pt idx="23">
                  <c:v>185.54634000000001</c:v>
                </c:pt>
                <c:pt idx="24">
                  <c:v>185.54634000000001</c:v>
                </c:pt>
                <c:pt idx="25">
                  <c:v>185.54634000000001</c:v>
                </c:pt>
                <c:pt idx="26">
                  <c:v>185.54634000000001</c:v>
                </c:pt>
                <c:pt idx="27">
                  <c:v>185.54634000000001</c:v>
                </c:pt>
                <c:pt idx="28">
                  <c:v>185.54634000000001</c:v>
                </c:pt>
                <c:pt idx="29">
                  <c:v>185.54634000000001</c:v>
                </c:pt>
                <c:pt idx="30">
                  <c:v>185.54634000000001</c:v>
                </c:pt>
                <c:pt idx="31">
                  <c:v>185.54634000000001</c:v>
                </c:pt>
                <c:pt idx="32">
                  <c:v>185.54634000000001</c:v>
                </c:pt>
                <c:pt idx="33">
                  <c:v>185.54634000000001</c:v>
                </c:pt>
                <c:pt idx="34">
                  <c:v>185.54634000000001</c:v>
                </c:pt>
                <c:pt idx="35">
                  <c:v>185.54634000000001</c:v>
                </c:pt>
                <c:pt idx="36">
                  <c:v>185.54634000000001</c:v>
                </c:pt>
                <c:pt idx="37">
                  <c:v>185.54634000000001</c:v>
                </c:pt>
                <c:pt idx="38">
                  <c:v>185.54634000000001</c:v>
                </c:pt>
                <c:pt idx="39">
                  <c:v>185.54634000000001</c:v>
                </c:pt>
                <c:pt idx="40">
                  <c:v>185.54634000000001</c:v>
                </c:pt>
                <c:pt idx="41">
                  <c:v>185.54634000000001</c:v>
                </c:pt>
                <c:pt idx="42">
                  <c:v>185.54634000000001</c:v>
                </c:pt>
                <c:pt idx="43">
                  <c:v>185.54634000000001</c:v>
                </c:pt>
                <c:pt idx="44">
                  <c:v>185.54634000000001</c:v>
                </c:pt>
                <c:pt idx="45">
                  <c:v>185.54634000000001</c:v>
                </c:pt>
                <c:pt idx="46">
                  <c:v>185.54634000000001</c:v>
                </c:pt>
                <c:pt idx="47">
                  <c:v>185.54634000000001</c:v>
                </c:pt>
                <c:pt idx="48">
                  <c:v>185.54634000000001</c:v>
                </c:pt>
                <c:pt idx="49">
                  <c:v>185.54634000000001</c:v>
                </c:pt>
                <c:pt idx="50">
                  <c:v>185.54634000000001</c:v>
                </c:pt>
                <c:pt idx="51">
                  <c:v>185.54634000000001</c:v>
                </c:pt>
                <c:pt idx="52">
                  <c:v>185.54634000000001</c:v>
                </c:pt>
                <c:pt idx="53">
                  <c:v>185.54634000000001</c:v>
                </c:pt>
                <c:pt idx="54">
                  <c:v>185.54634000000001</c:v>
                </c:pt>
                <c:pt idx="55">
                  <c:v>185.54634000000001</c:v>
                </c:pt>
                <c:pt idx="56">
                  <c:v>185.54634000000001</c:v>
                </c:pt>
                <c:pt idx="57">
                  <c:v>185.54634000000001</c:v>
                </c:pt>
                <c:pt idx="58">
                  <c:v>185.54634000000001</c:v>
                </c:pt>
                <c:pt idx="59">
                  <c:v>185.54634000000001</c:v>
                </c:pt>
                <c:pt idx="60">
                  <c:v>185.54634000000001</c:v>
                </c:pt>
                <c:pt idx="61">
                  <c:v>185.54634000000001</c:v>
                </c:pt>
                <c:pt idx="62">
                  <c:v>185.54634000000001</c:v>
                </c:pt>
                <c:pt idx="63">
                  <c:v>185.54634000000001</c:v>
                </c:pt>
                <c:pt idx="64">
                  <c:v>185.54634000000001</c:v>
                </c:pt>
                <c:pt idx="65">
                  <c:v>185.54634000000001</c:v>
                </c:pt>
                <c:pt idx="66">
                  <c:v>185.54634000000001</c:v>
                </c:pt>
                <c:pt idx="67">
                  <c:v>185.54634000000001</c:v>
                </c:pt>
                <c:pt idx="68">
                  <c:v>185.54634000000001</c:v>
                </c:pt>
                <c:pt idx="69">
                  <c:v>185.54634000000001</c:v>
                </c:pt>
                <c:pt idx="70">
                  <c:v>185.54634000000001</c:v>
                </c:pt>
                <c:pt idx="71">
                  <c:v>185.54634000000001</c:v>
                </c:pt>
                <c:pt idx="72">
                  <c:v>185.54634000000001</c:v>
                </c:pt>
                <c:pt idx="73">
                  <c:v>185.54634000000001</c:v>
                </c:pt>
                <c:pt idx="74">
                  <c:v>185.54634000000001</c:v>
                </c:pt>
                <c:pt idx="75">
                  <c:v>185.54634000000001</c:v>
                </c:pt>
                <c:pt idx="76">
                  <c:v>185.54634000000001</c:v>
                </c:pt>
                <c:pt idx="77">
                  <c:v>185.54634000000001</c:v>
                </c:pt>
                <c:pt idx="78">
                  <c:v>185.54634000000001</c:v>
                </c:pt>
                <c:pt idx="79">
                  <c:v>185.54634000000001</c:v>
                </c:pt>
                <c:pt idx="80">
                  <c:v>185.54634000000001</c:v>
                </c:pt>
                <c:pt idx="81">
                  <c:v>185.54634000000001</c:v>
                </c:pt>
                <c:pt idx="82">
                  <c:v>185.54634000000001</c:v>
                </c:pt>
                <c:pt idx="83">
                  <c:v>185.54634000000001</c:v>
                </c:pt>
                <c:pt idx="84">
                  <c:v>185.54634000000001</c:v>
                </c:pt>
                <c:pt idx="85">
                  <c:v>185.54634000000001</c:v>
                </c:pt>
                <c:pt idx="86">
                  <c:v>185.54634000000001</c:v>
                </c:pt>
                <c:pt idx="87">
                  <c:v>185.54634000000001</c:v>
                </c:pt>
                <c:pt idx="88">
                  <c:v>185.54634000000001</c:v>
                </c:pt>
                <c:pt idx="89">
                  <c:v>185.54634000000001</c:v>
                </c:pt>
                <c:pt idx="90">
                  <c:v>185.54634000000001</c:v>
                </c:pt>
                <c:pt idx="91">
                  <c:v>185.54634000000001</c:v>
                </c:pt>
                <c:pt idx="92">
                  <c:v>185.54634000000001</c:v>
                </c:pt>
                <c:pt idx="93">
                  <c:v>185.54634000000001</c:v>
                </c:pt>
                <c:pt idx="94">
                  <c:v>185.54634000000001</c:v>
                </c:pt>
                <c:pt idx="95">
                  <c:v>185.54634000000001</c:v>
                </c:pt>
                <c:pt idx="96">
                  <c:v>185.54634000000001</c:v>
                </c:pt>
                <c:pt idx="97">
                  <c:v>185.54634000000001</c:v>
                </c:pt>
                <c:pt idx="98">
                  <c:v>185.54634000000001</c:v>
                </c:pt>
                <c:pt idx="99">
                  <c:v>185.54634000000001</c:v>
                </c:pt>
                <c:pt idx="100">
                  <c:v>185.54634000000001</c:v>
                </c:pt>
                <c:pt idx="101">
                  <c:v>185.54634000000001</c:v>
                </c:pt>
                <c:pt idx="102">
                  <c:v>185.54634000000001</c:v>
                </c:pt>
                <c:pt idx="103">
                  <c:v>185.54634000000001</c:v>
                </c:pt>
                <c:pt idx="104">
                  <c:v>185.54634000000001</c:v>
                </c:pt>
                <c:pt idx="105">
                  <c:v>185.54634000000001</c:v>
                </c:pt>
                <c:pt idx="106">
                  <c:v>185.54634000000001</c:v>
                </c:pt>
                <c:pt idx="107">
                  <c:v>185.54634000000001</c:v>
                </c:pt>
                <c:pt idx="108">
                  <c:v>185.54634000000001</c:v>
                </c:pt>
                <c:pt idx="109">
                  <c:v>185.54634000000001</c:v>
                </c:pt>
                <c:pt idx="110">
                  <c:v>185.54634000000001</c:v>
                </c:pt>
                <c:pt idx="111">
                  <c:v>185.54634000000001</c:v>
                </c:pt>
                <c:pt idx="112">
                  <c:v>185.54634000000001</c:v>
                </c:pt>
                <c:pt idx="113">
                  <c:v>185.54634000000001</c:v>
                </c:pt>
                <c:pt idx="114">
                  <c:v>185.54634000000001</c:v>
                </c:pt>
                <c:pt idx="115">
                  <c:v>185.54634000000001</c:v>
                </c:pt>
                <c:pt idx="116">
                  <c:v>185.54634000000001</c:v>
                </c:pt>
                <c:pt idx="117">
                  <c:v>185.54634000000001</c:v>
                </c:pt>
                <c:pt idx="118">
                  <c:v>185.54634000000001</c:v>
                </c:pt>
                <c:pt idx="119">
                  <c:v>185.54634000000001</c:v>
                </c:pt>
                <c:pt idx="120">
                  <c:v>185.54634000000001</c:v>
                </c:pt>
                <c:pt idx="121">
                  <c:v>185.54634000000001</c:v>
                </c:pt>
                <c:pt idx="122">
                  <c:v>185.54634000000001</c:v>
                </c:pt>
                <c:pt idx="123">
                  <c:v>185.54634000000001</c:v>
                </c:pt>
                <c:pt idx="124">
                  <c:v>185.54634000000001</c:v>
                </c:pt>
                <c:pt idx="125">
                  <c:v>185.54634000000001</c:v>
                </c:pt>
                <c:pt idx="126">
                  <c:v>185.54634000000001</c:v>
                </c:pt>
                <c:pt idx="127">
                  <c:v>185.54634000000001</c:v>
                </c:pt>
                <c:pt idx="128">
                  <c:v>185.54634000000001</c:v>
                </c:pt>
                <c:pt idx="129">
                  <c:v>185.54634000000001</c:v>
                </c:pt>
                <c:pt idx="130">
                  <c:v>185.54634000000001</c:v>
                </c:pt>
                <c:pt idx="131">
                  <c:v>185.54634000000001</c:v>
                </c:pt>
                <c:pt idx="132">
                  <c:v>185.54634000000001</c:v>
                </c:pt>
                <c:pt idx="133">
                  <c:v>185.54634000000001</c:v>
                </c:pt>
                <c:pt idx="134">
                  <c:v>185.54634000000001</c:v>
                </c:pt>
                <c:pt idx="135">
                  <c:v>185.54634000000001</c:v>
                </c:pt>
                <c:pt idx="136">
                  <c:v>185.54634000000001</c:v>
                </c:pt>
                <c:pt idx="137">
                  <c:v>185.54634000000001</c:v>
                </c:pt>
                <c:pt idx="138">
                  <c:v>185.54634000000001</c:v>
                </c:pt>
                <c:pt idx="139">
                  <c:v>185.54634000000001</c:v>
                </c:pt>
                <c:pt idx="140">
                  <c:v>185.54634000000001</c:v>
                </c:pt>
                <c:pt idx="141">
                  <c:v>185.54634000000001</c:v>
                </c:pt>
                <c:pt idx="142">
                  <c:v>185.54634000000001</c:v>
                </c:pt>
                <c:pt idx="143">
                  <c:v>185.54634000000001</c:v>
                </c:pt>
                <c:pt idx="144">
                  <c:v>185.54634000000001</c:v>
                </c:pt>
                <c:pt idx="145">
                  <c:v>185.54634000000001</c:v>
                </c:pt>
                <c:pt idx="146">
                  <c:v>185.54634000000001</c:v>
                </c:pt>
                <c:pt idx="147">
                  <c:v>185.54634000000001</c:v>
                </c:pt>
                <c:pt idx="148">
                  <c:v>185.54634000000001</c:v>
                </c:pt>
                <c:pt idx="149">
                  <c:v>185.54634000000001</c:v>
                </c:pt>
                <c:pt idx="150">
                  <c:v>185.54634000000001</c:v>
                </c:pt>
                <c:pt idx="151">
                  <c:v>185.54634000000001</c:v>
                </c:pt>
                <c:pt idx="152">
                  <c:v>185.54634000000001</c:v>
                </c:pt>
                <c:pt idx="153">
                  <c:v>185.54634000000001</c:v>
                </c:pt>
                <c:pt idx="154">
                  <c:v>185.54634000000001</c:v>
                </c:pt>
                <c:pt idx="155">
                  <c:v>185.54634000000001</c:v>
                </c:pt>
                <c:pt idx="156">
                  <c:v>185.54634000000001</c:v>
                </c:pt>
                <c:pt idx="157">
                  <c:v>185.54634000000001</c:v>
                </c:pt>
                <c:pt idx="158">
                  <c:v>185.54634000000001</c:v>
                </c:pt>
                <c:pt idx="159">
                  <c:v>185.54634000000001</c:v>
                </c:pt>
                <c:pt idx="160">
                  <c:v>185.54634000000001</c:v>
                </c:pt>
                <c:pt idx="161">
                  <c:v>185.54634000000001</c:v>
                </c:pt>
                <c:pt idx="162">
                  <c:v>185.54634000000001</c:v>
                </c:pt>
                <c:pt idx="163">
                  <c:v>185.54634000000001</c:v>
                </c:pt>
                <c:pt idx="164">
                  <c:v>185.54634000000001</c:v>
                </c:pt>
                <c:pt idx="165">
                  <c:v>185.54634000000001</c:v>
                </c:pt>
                <c:pt idx="166">
                  <c:v>185.54634000000001</c:v>
                </c:pt>
                <c:pt idx="167">
                  <c:v>185.54634000000001</c:v>
                </c:pt>
                <c:pt idx="168">
                  <c:v>185.54634000000001</c:v>
                </c:pt>
                <c:pt idx="169">
                  <c:v>185.54634000000001</c:v>
                </c:pt>
                <c:pt idx="170">
                  <c:v>185.54634000000001</c:v>
                </c:pt>
                <c:pt idx="171">
                  <c:v>185.54634000000001</c:v>
                </c:pt>
                <c:pt idx="172">
                  <c:v>185.54634000000001</c:v>
                </c:pt>
                <c:pt idx="173">
                  <c:v>185.54634000000001</c:v>
                </c:pt>
                <c:pt idx="174">
                  <c:v>185.54634000000001</c:v>
                </c:pt>
                <c:pt idx="175">
                  <c:v>185.54634000000001</c:v>
                </c:pt>
                <c:pt idx="176">
                  <c:v>185.54634000000001</c:v>
                </c:pt>
                <c:pt idx="177">
                  <c:v>185.54634000000001</c:v>
                </c:pt>
                <c:pt idx="178">
                  <c:v>185.54634000000001</c:v>
                </c:pt>
                <c:pt idx="179">
                  <c:v>185.54634000000001</c:v>
                </c:pt>
                <c:pt idx="180">
                  <c:v>185.54634000000001</c:v>
                </c:pt>
                <c:pt idx="181">
                  <c:v>185.54634000000001</c:v>
                </c:pt>
                <c:pt idx="182">
                  <c:v>185.54634000000001</c:v>
                </c:pt>
                <c:pt idx="183">
                  <c:v>185.54634000000001</c:v>
                </c:pt>
                <c:pt idx="184">
                  <c:v>185.54634000000001</c:v>
                </c:pt>
                <c:pt idx="185">
                  <c:v>185.54634000000001</c:v>
                </c:pt>
                <c:pt idx="186">
                  <c:v>185.54634000000001</c:v>
                </c:pt>
                <c:pt idx="187">
                  <c:v>185.54634000000001</c:v>
                </c:pt>
                <c:pt idx="188">
                  <c:v>185.54634000000001</c:v>
                </c:pt>
                <c:pt idx="189">
                  <c:v>185.54634000000001</c:v>
                </c:pt>
                <c:pt idx="190">
                  <c:v>185.54634000000001</c:v>
                </c:pt>
                <c:pt idx="191">
                  <c:v>185.54634000000001</c:v>
                </c:pt>
                <c:pt idx="192">
                  <c:v>185.54634000000001</c:v>
                </c:pt>
                <c:pt idx="193">
                  <c:v>185.54634000000001</c:v>
                </c:pt>
                <c:pt idx="194">
                  <c:v>185.54634000000001</c:v>
                </c:pt>
                <c:pt idx="195">
                  <c:v>185.54634000000001</c:v>
                </c:pt>
                <c:pt idx="196">
                  <c:v>185.54634000000001</c:v>
                </c:pt>
                <c:pt idx="197">
                  <c:v>185.54634000000001</c:v>
                </c:pt>
                <c:pt idx="198">
                  <c:v>185.54634000000001</c:v>
                </c:pt>
                <c:pt idx="199">
                  <c:v>185.54634000000001</c:v>
                </c:pt>
                <c:pt idx="200">
                  <c:v>185.54634000000001</c:v>
                </c:pt>
                <c:pt idx="201">
                  <c:v>185.54634000000001</c:v>
                </c:pt>
                <c:pt idx="202">
                  <c:v>185.54634000000001</c:v>
                </c:pt>
                <c:pt idx="203">
                  <c:v>185.54634000000001</c:v>
                </c:pt>
                <c:pt idx="204">
                  <c:v>185.54634000000001</c:v>
                </c:pt>
                <c:pt idx="205">
                  <c:v>185.54634000000001</c:v>
                </c:pt>
                <c:pt idx="206">
                  <c:v>185.54634000000001</c:v>
                </c:pt>
                <c:pt idx="207">
                  <c:v>185.54634000000001</c:v>
                </c:pt>
                <c:pt idx="208">
                  <c:v>185.54634000000001</c:v>
                </c:pt>
                <c:pt idx="209">
                  <c:v>185.54634000000001</c:v>
                </c:pt>
                <c:pt idx="210">
                  <c:v>185.54634000000001</c:v>
                </c:pt>
                <c:pt idx="211">
                  <c:v>185.54634000000001</c:v>
                </c:pt>
                <c:pt idx="212">
                  <c:v>185.54634000000001</c:v>
                </c:pt>
                <c:pt idx="213">
                  <c:v>185.54634000000001</c:v>
                </c:pt>
                <c:pt idx="214">
                  <c:v>185.54634000000001</c:v>
                </c:pt>
                <c:pt idx="215">
                  <c:v>185.54634000000001</c:v>
                </c:pt>
                <c:pt idx="216">
                  <c:v>185.54634000000001</c:v>
                </c:pt>
                <c:pt idx="217">
                  <c:v>185.54634000000001</c:v>
                </c:pt>
                <c:pt idx="218">
                  <c:v>185.54634000000001</c:v>
                </c:pt>
                <c:pt idx="219">
                  <c:v>185.54634000000001</c:v>
                </c:pt>
                <c:pt idx="220">
                  <c:v>185.54634000000001</c:v>
                </c:pt>
                <c:pt idx="221">
                  <c:v>185.54634000000001</c:v>
                </c:pt>
                <c:pt idx="222">
                  <c:v>185.54634000000001</c:v>
                </c:pt>
                <c:pt idx="223">
                  <c:v>185.54634000000001</c:v>
                </c:pt>
                <c:pt idx="224">
                  <c:v>185.54634000000001</c:v>
                </c:pt>
                <c:pt idx="225">
                  <c:v>185.54634000000001</c:v>
                </c:pt>
                <c:pt idx="226">
                  <c:v>185.54634000000001</c:v>
                </c:pt>
                <c:pt idx="227">
                  <c:v>185.54634000000001</c:v>
                </c:pt>
                <c:pt idx="228">
                  <c:v>185.54634000000001</c:v>
                </c:pt>
                <c:pt idx="229">
                  <c:v>185.54634000000001</c:v>
                </c:pt>
                <c:pt idx="230">
                  <c:v>185.54634000000001</c:v>
                </c:pt>
                <c:pt idx="231">
                  <c:v>185.54634000000001</c:v>
                </c:pt>
                <c:pt idx="232">
                  <c:v>185.54634000000001</c:v>
                </c:pt>
                <c:pt idx="233">
                  <c:v>185.54634000000001</c:v>
                </c:pt>
                <c:pt idx="234">
                  <c:v>185.54634000000001</c:v>
                </c:pt>
                <c:pt idx="235">
                  <c:v>185.54634000000001</c:v>
                </c:pt>
                <c:pt idx="236">
                  <c:v>185.54634000000001</c:v>
                </c:pt>
                <c:pt idx="237">
                  <c:v>185.54634000000001</c:v>
                </c:pt>
                <c:pt idx="238">
                  <c:v>185.54634000000001</c:v>
                </c:pt>
                <c:pt idx="239">
                  <c:v>185.54634000000001</c:v>
                </c:pt>
                <c:pt idx="240">
                  <c:v>185.54634000000001</c:v>
                </c:pt>
                <c:pt idx="241">
                  <c:v>185.54634000000001</c:v>
                </c:pt>
                <c:pt idx="242">
                  <c:v>185.54634000000001</c:v>
                </c:pt>
                <c:pt idx="243">
                  <c:v>185.54634000000001</c:v>
                </c:pt>
                <c:pt idx="244">
                  <c:v>185.54634000000001</c:v>
                </c:pt>
                <c:pt idx="245">
                  <c:v>185.54634000000001</c:v>
                </c:pt>
                <c:pt idx="246">
                  <c:v>185.54634000000001</c:v>
                </c:pt>
                <c:pt idx="247">
                  <c:v>185.54634000000001</c:v>
                </c:pt>
                <c:pt idx="248">
                  <c:v>185.54634000000001</c:v>
                </c:pt>
                <c:pt idx="249">
                  <c:v>185.54634000000001</c:v>
                </c:pt>
                <c:pt idx="250">
                  <c:v>185.54634000000001</c:v>
                </c:pt>
                <c:pt idx="251">
                  <c:v>185.54634000000001</c:v>
                </c:pt>
                <c:pt idx="252">
                  <c:v>185.54634000000001</c:v>
                </c:pt>
                <c:pt idx="253">
                  <c:v>185.54634000000001</c:v>
                </c:pt>
                <c:pt idx="254">
                  <c:v>185.54634000000001</c:v>
                </c:pt>
                <c:pt idx="255">
                  <c:v>185.54634000000001</c:v>
                </c:pt>
                <c:pt idx="256">
                  <c:v>185.54634000000001</c:v>
                </c:pt>
                <c:pt idx="257">
                  <c:v>185.54634000000001</c:v>
                </c:pt>
                <c:pt idx="258">
                  <c:v>185.54634000000001</c:v>
                </c:pt>
                <c:pt idx="259">
                  <c:v>185.54634000000001</c:v>
                </c:pt>
                <c:pt idx="260">
                  <c:v>185.54634000000001</c:v>
                </c:pt>
                <c:pt idx="261">
                  <c:v>185.54634000000001</c:v>
                </c:pt>
                <c:pt idx="262">
                  <c:v>185.54634000000001</c:v>
                </c:pt>
                <c:pt idx="263">
                  <c:v>185.54634000000001</c:v>
                </c:pt>
                <c:pt idx="264">
                  <c:v>185.54634000000001</c:v>
                </c:pt>
                <c:pt idx="265">
                  <c:v>185.54634000000001</c:v>
                </c:pt>
                <c:pt idx="266">
                  <c:v>185.54634000000001</c:v>
                </c:pt>
                <c:pt idx="267">
                  <c:v>185.54634000000001</c:v>
                </c:pt>
                <c:pt idx="268">
                  <c:v>185.54634000000001</c:v>
                </c:pt>
                <c:pt idx="269">
                  <c:v>185.54634000000001</c:v>
                </c:pt>
                <c:pt idx="270">
                  <c:v>185.54634000000001</c:v>
                </c:pt>
                <c:pt idx="271">
                  <c:v>185.54634000000001</c:v>
                </c:pt>
                <c:pt idx="272">
                  <c:v>185.54634000000001</c:v>
                </c:pt>
                <c:pt idx="273">
                  <c:v>185.54634000000001</c:v>
                </c:pt>
                <c:pt idx="274">
                  <c:v>185.54634000000001</c:v>
                </c:pt>
                <c:pt idx="275">
                  <c:v>185.54634000000001</c:v>
                </c:pt>
                <c:pt idx="276">
                  <c:v>185.54634000000001</c:v>
                </c:pt>
                <c:pt idx="277">
                  <c:v>185.54634000000001</c:v>
                </c:pt>
                <c:pt idx="278">
                  <c:v>185.54634000000001</c:v>
                </c:pt>
                <c:pt idx="279">
                  <c:v>185.54634000000001</c:v>
                </c:pt>
                <c:pt idx="280">
                  <c:v>185.54634000000001</c:v>
                </c:pt>
                <c:pt idx="281">
                  <c:v>185.54634000000001</c:v>
                </c:pt>
                <c:pt idx="282">
                  <c:v>185.54634000000001</c:v>
                </c:pt>
                <c:pt idx="283">
                  <c:v>185.54634000000001</c:v>
                </c:pt>
                <c:pt idx="284">
                  <c:v>185.54634000000001</c:v>
                </c:pt>
                <c:pt idx="285">
                  <c:v>185.54634000000001</c:v>
                </c:pt>
                <c:pt idx="286">
                  <c:v>185.54634000000001</c:v>
                </c:pt>
                <c:pt idx="287">
                  <c:v>185.54634000000001</c:v>
                </c:pt>
                <c:pt idx="288">
                  <c:v>185.54634000000001</c:v>
                </c:pt>
                <c:pt idx="289">
                  <c:v>185.54634000000001</c:v>
                </c:pt>
                <c:pt idx="290">
                  <c:v>185.54634000000001</c:v>
                </c:pt>
                <c:pt idx="291">
                  <c:v>185.54634000000001</c:v>
                </c:pt>
                <c:pt idx="292">
                  <c:v>185.54634000000001</c:v>
                </c:pt>
                <c:pt idx="293">
                  <c:v>185.54634000000001</c:v>
                </c:pt>
                <c:pt idx="294">
                  <c:v>185.54634000000001</c:v>
                </c:pt>
                <c:pt idx="295">
                  <c:v>185.54634000000001</c:v>
                </c:pt>
                <c:pt idx="296">
                  <c:v>185.54634000000001</c:v>
                </c:pt>
                <c:pt idx="297">
                  <c:v>185.54634000000001</c:v>
                </c:pt>
                <c:pt idx="298">
                  <c:v>185.54634000000001</c:v>
                </c:pt>
                <c:pt idx="299">
                  <c:v>185.54634000000001</c:v>
                </c:pt>
                <c:pt idx="300">
                  <c:v>185.54634000000001</c:v>
                </c:pt>
                <c:pt idx="301">
                  <c:v>185.54634000000001</c:v>
                </c:pt>
                <c:pt idx="302">
                  <c:v>185.54634000000001</c:v>
                </c:pt>
                <c:pt idx="303">
                  <c:v>185.54634000000001</c:v>
                </c:pt>
                <c:pt idx="304">
                  <c:v>185.54634000000001</c:v>
                </c:pt>
                <c:pt idx="305">
                  <c:v>185.54634000000001</c:v>
                </c:pt>
                <c:pt idx="306">
                  <c:v>185.54634000000001</c:v>
                </c:pt>
                <c:pt idx="307">
                  <c:v>185.54634000000001</c:v>
                </c:pt>
                <c:pt idx="308">
                  <c:v>185.54634000000001</c:v>
                </c:pt>
                <c:pt idx="309">
                  <c:v>185.54634000000001</c:v>
                </c:pt>
                <c:pt idx="310">
                  <c:v>185.54634000000001</c:v>
                </c:pt>
                <c:pt idx="311">
                  <c:v>185.54634000000001</c:v>
                </c:pt>
                <c:pt idx="312">
                  <c:v>185.54634000000001</c:v>
                </c:pt>
                <c:pt idx="313">
                  <c:v>185.54634000000001</c:v>
                </c:pt>
                <c:pt idx="314">
                  <c:v>185.54634000000001</c:v>
                </c:pt>
                <c:pt idx="315">
                  <c:v>185.54634000000001</c:v>
                </c:pt>
                <c:pt idx="316">
                  <c:v>185.54634000000001</c:v>
                </c:pt>
                <c:pt idx="317">
                  <c:v>185.54634000000001</c:v>
                </c:pt>
                <c:pt idx="318">
                  <c:v>185.54634000000001</c:v>
                </c:pt>
                <c:pt idx="319">
                  <c:v>185.54634000000001</c:v>
                </c:pt>
                <c:pt idx="320">
                  <c:v>185.54634000000001</c:v>
                </c:pt>
                <c:pt idx="321">
                  <c:v>185.54634000000001</c:v>
                </c:pt>
                <c:pt idx="322">
                  <c:v>185.54634000000001</c:v>
                </c:pt>
                <c:pt idx="323">
                  <c:v>185.54634000000001</c:v>
                </c:pt>
                <c:pt idx="324">
                  <c:v>185.54634000000001</c:v>
                </c:pt>
                <c:pt idx="325">
                  <c:v>185.54634000000001</c:v>
                </c:pt>
                <c:pt idx="326">
                  <c:v>185.54634000000001</c:v>
                </c:pt>
                <c:pt idx="327">
                  <c:v>185.54634000000001</c:v>
                </c:pt>
                <c:pt idx="328">
                  <c:v>185.54634000000001</c:v>
                </c:pt>
                <c:pt idx="329">
                  <c:v>185.54634000000001</c:v>
                </c:pt>
                <c:pt idx="330">
                  <c:v>185.54634000000001</c:v>
                </c:pt>
                <c:pt idx="331">
                  <c:v>185.54634000000001</c:v>
                </c:pt>
                <c:pt idx="332">
                  <c:v>185.54634000000001</c:v>
                </c:pt>
                <c:pt idx="333">
                  <c:v>185.54634000000001</c:v>
                </c:pt>
                <c:pt idx="334">
                  <c:v>185.54634000000001</c:v>
                </c:pt>
                <c:pt idx="335">
                  <c:v>185.54634000000001</c:v>
                </c:pt>
                <c:pt idx="336">
                  <c:v>185.54634000000001</c:v>
                </c:pt>
                <c:pt idx="337">
                  <c:v>185.54634000000001</c:v>
                </c:pt>
                <c:pt idx="338">
                  <c:v>185.54634000000001</c:v>
                </c:pt>
                <c:pt idx="339">
                  <c:v>185.54634000000001</c:v>
                </c:pt>
                <c:pt idx="340">
                  <c:v>185.54634000000001</c:v>
                </c:pt>
                <c:pt idx="341">
                  <c:v>185.54634000000001</c:v>
                </c:pt>
                <c:pt idx="342">
                  <c:v>185.54634000000001</c:v>
                </c:pt>
                <c:pt idx="343">
                  <c:v>185.54634000000001</c:v>
                </c:pt>
                <c:pt idx="344">
                  <c:v>185.54634000000001</c:v>
                </c:pt>
                <c:pt idx="345">
                  <c:v>185.54634000000001</c:v>
                </c:pt>
                <c:pt idx="346">
                  <c:v>185.54634000000001</c:v>
                </c:pt>
                <c:pt idx="347">
                  <c:v>185.54634000000001</c:v>
                </c:pt>
                <c:pt idx="348">
                  <c:v>185.54634000000001</c:v>
                </c:pt>
                <c:pt idx="349">
                  <c:v>185.54634000000001</c:v>
                </c:pt>
                <c:pt idx="350">
                  <c:v>185.54634000000001</c:v>
                </c:pt>
                <c:pt idx="351">
                  <c:v>185.54634000000001</c:v>
                </c:pt>
                <c:pt idx="352">
                  <c:v>185.54634000000001</c:v>
                </c:pt>
                <c:pt idx="353">
                  <c:v>185.54634000000001</c:v>
                </c:pt>
                <c:pt idx="354">
                  <c:v>185.54634000000001</c:v>
                </c:pt>
                <c:pt idx="355">
                  <c:v>185.54634000000001</c:v>
                </c:pt>
                <c:pt idx="356">
                  <c:v>185.54634000000001</c:v>
                </c:pt>
                <c:pt idx="357">
                  <c:v>185.54634000000001</c:v>
                </c:pt>
                <c:pt idx="358">
                  <c:v>185.54634000000001</c:v>
                </c:pt>
                <c:pt idx="359">
                  <c:v>185.54634000000001</c:v>
                </c:pt>
                <c:pt idx="360">
                  <c:v>185.54634000000001</c:v>
                </c:pt>
                <c:pt idx="361">
                  <c:v>185.54634000000001</c:v>
                </c:pt>
                <c:pt idx="362">
                  <c:v>185.54634000000001</c:v>
                </c:pt>
                <c:pt idx="363">
                  <c:v>185.54634000000001</c:v>
                </c:pt>
                <c:pt idx="364">
                  <c:v>185.54634000000001</c:v>
                </c:pt>
                <c:pt idx="365">
                  <c:v>185.54634000000001</c:v>
                </c:pt>
                <c:pt idx="366">
                  <c:v>185.54634000000001</c:v>
                </c:pt>
                <c:pt idx="367">
                  <c:v>185.54634000000001</c:v>
                </c:pt>
                <c:pt idx="368">
                  <c:v>185.54634000000001</c:v>
                </c:pt>
                <c:pt idx="369">
                  <c:v>185.54634000000001</c:v>
                </c:pt>
                <c:pt idx="370">
                  <c:v>185.54634000000001</c:v>
                </c:pt>
                <c:pt idx="371">
                  <c:v>185.54634000000001</c:v>
                </c:pt>
                <c:pt idx="372">
                  <c:v>185.54634000000001</c:v>
                </c:pt>
                <c:pt idx="373">
                  <c:v>185.54634000000001</c:v>
                </c:pt>
                <c:pt idx="374">
                  <c:v>185.54634000000001</c:v>
                </c:pt>
                <c:pt idx="375">
                  <c:v>185.54634000000001</c:v>
                </c:pt>
                <c:pt idx="376">
                  <c:v>185.54634000000001</c:v>
                </c:pt>
                <c:pt idx="377">
                  <c:v>185.54634000000001</c:v>
                </c:pt>
                <c:pt idx="378">
                  <c:v>185.54634000000001</c:v>
                </c:pt>
                <c:pt idx="379">
                  <c:v>185.54634000000001</c:v>
                </c:pt>
                <c:pt idx="380">
                  <c:v>185.54634000000001</c:v>
                </c:pt>
                <c:pt idx="381">
                  <c:v>185.54634000000001</c:v>
                </c:pt>
                <c:pt idx="382">
                  <c:v>185.54634000000001</c:v>
                </c:pt>
                <c:pt idx="383">
                  <c:v>185.54634000000001</c:v>
                </c:pt>
                <c:pt idx="384">
                  <c:v>185.54634000000001</c:v>
                </c:pt>
                <c:pt idx="385">
                  <c:v>185.54634000000001</c:v>
                </c:pt>
                <c:pt idx="386">
                  <c:v>185.54634000000001</c:v>
                </c:pt>
                <c:pt idx="387">
                  <c:v>185.54634000000001</c:v>
                </c:pt>
                <c:pt idx="388">
                  <c:v>185.54634000000001</c:v>
                </c:pt>
                <c:pt idx="389">
                  <c:v>185.54634000000001</c:v>
                </c:pt>
                <c:pt idx="390">
                  <c:v>185.54634000000001</c:v>
                </c:pt>
                <c:pt idx="391">
                  <c:v>185.54634000000001</c:v>
                </c:pt>
                <c:pt idx="392">
                  <c:v>185.54634000000001</c:v>
                </c:pt>
                <c:pt idx="393">
                  <c:v>185.54634000000001</c:v>
                </c:pt>
                <c:pt idx="394">
                  <c:v>185.54634000000001</c:v>
                </c:pt>
                <c:pt idx="395">
                  <c:v>185.54634000000001</c:v>
                </c:pt>
                <c:pt idx="396">
                  <c:v>185.54634000000001</c:v>
                </c:pt>
                <c:pt idx="397">
                  <c:v>185.54634000000001</c:v>
                </c:pt>
                <c:pt idx="398">
                  <c:v>185.54634000000001</c:v>
                </c:pt>
                <c:pt idx="399">
                  <c:v>185.54634000000001</c:v>
                </c:pt>
                <c:pt idx="400">
                  <c:v>185.54634000000001</c:v>
                </c:pt>
                <c:pt idx="401">
                  <c:v>185.54634000000001</c:v>
                </c:pt>
                <c:pt idx="402">
                  <c:v>185.54634000000001</c:v>
                </c:pt>
                <c:pt idx="403">
                  <c:v>185.54634000000001</c:v>
                </c:pt>
                <c:pt idx="404">
                  <c:v>185.54634000000001</c:v>
                </c:pt>
                <c:pt idx="405">
                  <c:v>185.54634000000001</c:v>
                </c:pt>
                <c:pt idx="406">
                  <c:v>185.54634000000001</c:v>
                </c:pt>
                <c:pt idx="407">
                  <c:v>185.54634000000001</c:v>
                </c:pt>
                <c:pt idx="408">
                  <c:v>185.54634000000001</c:v>
                </c:pt>
                <c:pt idx="409">
                  <c:v>185.54634000000001</c:v>
                </c:pt>
                <c:pt idx="410">
                  <c:v>185.54634000000001</c:v>
                </c:pt>
                <c:pt idx="411">
                  <c:v>185.54634000000001</c:v>
                </c:pt>
                <c:pt idx="412">
                  <c:v>185.54634000000001</c:v>
                </c:pt>
                <c:pt idx="413">
                  <c:v>185.54634000000001</c:v>
                </c:pt>
                <c:pt idx="414">
                  <c:v>185.54634000000001</c:v>
                </c:pt>
                <c:pt idx="415">
                  <c:v>185.54634000000001</c:v>
                </c:pt>
                <c:pt idx="416">
                  <c:v>185.54634000000001</c:v>
                </c:pt>
                <c:pt idx="417">
                  <c:v>185.54634000000001</c:v>
                </c:pt>
                <c:pt idx="418">
                  <c:v>185.54634000000001</c:v>
                </c:pt>
                <c:pt idx="419">
                  <c:v>185.54634000000001</c:v>
                </c:pt>
                <c:pt idx="420">
                  <c:v>185.54634000000001</c:v>
                </c:pt>
                <c:pt idx="421">
                  <c:v>185.54634000000001</c:v>
                </c:pt>
                <c:pt idx="422">
                  <c:v>185.54634000000001</c:v>
                </c:pt>
                <c:pt idx="423">
                  <c:v>185.54634000000001</c:v>
                </c:pt>
                <c:pt idx="424">
                  <c:v>185.54634000000001</c:v>
                </c:pt>
                <c:pt idx="425">
                  <c:v>185.54634000000001</c:v>
                </c:pt>
                <c:pt idx="426">
                  <c:v>185.54634000000001</c:v>
                </c:pt>
                <c:pt idx="427">
                  <c:v>185.54634000000001</c:v>
                </c:pt>
                <c:pt idx="428">
                  <c:v>185.54634000000001</c:v>
                </c:pt>
                <c:pt idx="429">
                  <c:v>185.54634000000001</c:v>
                </c:pt>
                <c:pt idx="430">
                  <c:v>185.54634000000001</c:v>
                </c:pt>
                <c:pt idx="431">
                  <c:v>185.54634000000001</c:v>
                </c:pt>
                <c:pt idx="432">
                  <c:v>185.54634000000001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91-0E40-940F-8EFE70F081ED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WLTC_class_3!$K$606:$K$1038</c:f>
              <c:numCache>
                <c:formatCode>0.00</c:formatCode>
                <c:ptCount val="433"/>
                <c:pt idx="0">
                  <c:v>10.56953228855012</c:v>
                </c:pt>
                <c:pt idx="1">
                  <c:v>10.56953228855012</c:v>
                </c:pt>
                <c:pt idx="2">
                  <c:v>10.56953228855012</c:v>
                </c:pt>
                <c:pt idx="3">
                  <c:v>10.56953228855012</c:v>
                </c:pt>
                <c:pt idx="4">
                  <c:v>10.56953228855012</c:v>
                </c:pt>
                <c:pt idx="5">
                  <c:v>10.56953228855012</c:v>
                </c:pt>
                <c:pt idx="6">
                  <c:v>10.56953228855012</c:v>
                </c:pt>
                <c:pt idx="7">
                  <c:v>10.56953228855012</c:v>
                </c:pt>
                <c:pt idx="8">
                  <c:v>10.56953228855012</c:v>
                </c:pt>
                <c:pt idx="9">
                  <c:v>10.56953228855012</c:v>
                </c:pt>
                <c:pt idx="10">
                  <c:v>10.56953228855012</c:v>
                </c:pt>
                <c:pt idx="11">
                  <c:v>10.56953228855012</c:v>
                </c:pt>
                <c:pt idx="12">
                  <c:v>10.56953228855012</c:v>
                </c:pt>
                <c:pt idx="13">
                  <c:v>10.56953228855012</c:v>
                </c:pt>
                <c:pt idx="14">
                  <c:v>10.56953228855012</c:v>
                </c:pt>
                <c:pt idx="15">
                  <c:v>10.56953228855012</c:v>
                </c:pt>
                <c:pt idx="16">
                  <c:v>10.56953228855012</c:v>
                </c:pt>
                <c:pt idx="17">
                  <c:v>10.56953228855012</c:v>
                </c:pt>
                <c:pt idx="18">
                  <c:v>10.56953228855012</c:v>
                </c:pt>
                <c:pt idx="19">
                  <c:v>10.56953228855012</c:v>
                </c:pt>
                <c:pt idx="20">
                  <c:v>10.56953228855012</c:v>
                </c:pt>
                <c:pt idx="21">
                  <c:v>10.56953228855012</c:v>
                </c:pt>
                <c:pt idx="22">
                  <c:v>10.56953228855012</c:v>
                </c:pt>
                <c:pt idx="23">
                  <c:v>10.56953228855012</c:v>
                </c:pt>
                <c:pt idx="24">
                  <c:v>10.56953228855012</c:v>
                </c:pt>
                <c:pt idx="25">
                  <c:v>10.56953228855012</c:v>
                </c:pt>
                <c:pt idx="26">
                  <c:v>10.56953228855012</c:v>
                </c:pt>
                <c:pt idx="27">
                  <c:v>10.56953228855012</c:v>
                </c:pt>
                <c:pt idx="28">
                  <c:v>10.56953228855012</c:v>
                </c:pt>
                <c:pt idx="29">
                  <c:v>10.56953228855012</c:v>
                </c:pt>
                <c:pt idx="30">
                  <c:v>10.56953228855012</c:v>
                </c:pt>
                <c:pt idx="31">
                  <c:v>10.56953228855012</c:v>
                </c:pt>
                <c:pt idx="32">
                  <c:v>10.56953228855012</c:v>
                </c:pt>
                <c:pt idx="33">
                  <c:v>10.56953228855012</c:v>
                </c:pt>
                <c:pt idx="34">
                  <c:v>10.56953228855012</c:v>
                </c:pt>
                <c:pt idx="35">
                  <c:v>10.56953228855012</c:v>
                </c:pt>
                <c:pt idx="36">
                  <c:v>10.56953228855012</c:v>
                </c:pt>
                <c:pt idx="37">
                  <c:v>10.56953228855012</c:v>
                </c:pt>
                <c:pt idx="38">
                  <c:v>10.56953228855012</c:v>
                </c:pt>
                <c:pt idx="39">
                  <c:v>10.56953228855012</c:v>
                </c:pt>
                <c:pt idx="40">
                  <c:v>10.56953228855012</c:v>
                </c:pt>
                <c:pt idx="41">
                  <c:v>10.56953228855012</c:v>
                </c:pt>
                <c:pt idx="42">
                  <c:v>10.56953228855012</c:v>
                </c:pt>
                <c:pt idx="43">
                  <c:v>10.56953228855012</c:v>
                </c:pt>
                <c:pt idx="44">
                  <c:v>10.56953228855012</c:v>
                </c:pt>
                <c:pt idx="45">
                  <c:v>10.56953228855012</c:v>
                </c:pt>
                <c:pt idx="46">
                  <c:v>10.56953228855012</c:v>
                </c:pt>
                <c:pt idx="47">
                  <c:v>10.56953228855012</c:v>
                </c:pt>
                <c:pt idx="48">
                  <c:v>10.56953228855012</c:v>
                </c:pt>
                <c:pt idx="49">
                  <c:v>10.56953228855012</c:v>
                </c:pt>
                <c:pt idx="50">
                  <c:v>10.56953228855012</c:v>
                </c:pt>
                <c:pt idx="51">
                  <c:v>10.56953228855012</c:v>
                </c:pt>
                <c:pt idx="52">
                  <c:v>10.56953228855012</c:v>
                </c:pt>
                <c:pt idx="53">
                  <c:v>10.56953228855012</c:v>
                </c:pt>
                <c:pt idx="54">
                  <c:v>10.56953228855012</c:v>
                </c:pt>
                <c:pt idx="55">
                  <c:v>10.56953228855012</c:v>
                </c:pt>
                <c:pt idx="56">
                  <c:v>10.56953228855012</c:v>
                </c:pt>
                <c:pt idx="57">
                  <c:v>10.56953228855012</c:v>
                </c:pt>
                <c:pt idx="58">
                  <c:v>10.56953228855012</c:v>
                </c:pt>
                <c:pt idx="59">
                  <c:v>10.56953228855012</c:v>
                </c:pt>
                <c:pt idx="60">
                  <c:v>10.56953228855012</c:v>
                </c:pt>
                <c:pt idx="61">
                  <c:v>10.56953228855012</c:v>
                </c:pt>
                <c:pt idx="62">
                  <c:v>10.56953228855012</c:v>
                </c:pt>
                <c:pt idx="63">
                  <c:v>10.56953228855012</c:v>
                </c:pt>
                <c:pt idx="64">
                  <c:v>10.56953228855012</c:v>
                </c:pt>
                <c:pt idx="65">
                  <c:v>10.56953228855012</c:v>
                </c:pt>
                <c:pt idx="66">
                  <c:v>10.56953228855012</c:v>
                </c:pt>
                <c:pt idx="67">
                  <c:v>10.56953228855012</c:v>
                </c:pt>
                <c:pt idx="68">
                  <c:v>10.56953228855012</c:v>
                </c:pt>
                <c:pt idx="69">
                  <c:v>10.56953228855012</c:v>
                </c:pt>
                <c:pt idx="70">
                  <c:v>10.56953228855012</c:v>
                </c:pt>
                <c:pt idx="71">
                  <c:v>10.56953228855012</c:v>
                </c:pt>
                <c:pt idx="72">
                  <c:v>10.56953228855012</c:v>
                </c:pt>
                <c:pt idx="73">
                  <c:v>10.56953228855012</c:v>
                </c:pt>
                <c:pt idx="74">
                  <c:v>10.56953228855012</c:v>
                </c:pt>
                <c:pt idx="75">
                  <c:v>10.56953228855012</c:v>
                </c:pt>
                <c:pt idx="76">
                  <c:v>10.56953228855012</c:v>
                </c:pt>
                <c:pt idx="77">
                  <c:v>10.56953228855012</c:v>
                </c:pt>
                <c:pt idx="78">
                  <c:v>10.56953228855012</c:v>
                </c:pt>
                <c:pt idx="79">
                  <c:v>10.56953228855012</c:v>
                </c:pt>
                <c:pt idx="80">
                  <c:v>10.56953228855012</c:v>
                </c:pt>
                <c:pt idx="81">
                  <c:v>10.56953228855012</c:v>
                </c:pt>
                <c:pt idx="82">
                  <c:v>10.56953228855012</c:v>
                </c:pt>
                <c:pt idx="83">
                  <c:v>10.56953228855012</c:v>
                </c:pt>
                <c:pt idx="84">
                  <c:v>10.56953228855012</c:v>
                </c:pt>
                <c:pt idx="85">
                  <c:v>10.56953228855012</c:v>
                </c:pt>
                <c:pt idx="86">
                  <c:v>10.56953228855012</c:v>
                </c:pt>
                <c:pt idx="87">
                  <c:v>10.56953228855012</c:v>
                </c:pt>
                <c:pt idx="88">
                  <c:v>10.56953228855012</c:v>
                </c:pt>
                <c:pt idx="89">
                  <c:v>10.56953228855012</c:v>
                </c:pt>
                <c:pt idx="90">
                  <c:v>10.56953228855012</c:v>
                </c:pt>
                <c:pt idx="91">
                  <c:v>10.56953228855012</c:v>
                </c:pt>
                <c:pt idx="92">
                  <c:v>10.56953228855012</c:v>
                </c:pt>
                <c:pt idx="93">
                  <c:v>10.56953228855012</c:v>
                </c:pt>
                <c:pt idx="94">
                  <c:v>10.56953228855012</c:v>
                </c:pt>
                <c:pt idx="95">
                  <c:v>10.56953228855012</c:v>
                </c:pt>
                <c:pt idx="96">
                  <c:v>10.56953228855012</c:v>
                </c:pt>
                <c:pt idx="97">
                  <c:v>10.56953228855012</c:v>
                </c:pt>
                <c:pt idx="98">
                  <c:v>10.56953228855012</c:v>
                </c:pt>
                <c:pt idx="99">
                  <c:v>10.56953228855012</c:v>
                </c:pt>
                <c:pt idx="100">
                  <c:v>10.56953228855012</c:v>
                </c:pt>
                <c:pt idx="101">
                  <c:v>10.56953228855012</c:v>
                </c:pt>
                <c:pt idx="102">
                  <c:v>10.56953228855012</c:v>
                </c:pt>
                <c:pt idx="103">
                  <c:v>10.56953228855012</c:v>
                </c:pt>
                <c:pt idx="104">
                  <c:v>10.56953228855012</c:v>
                </c:pt>
                <c:pt idx="105">
                  <c:v>10.56953228855012</c:v>
                </c:pt>
                <c:pt idx="106">
                  <c:v>10.56953228855012</c:v>
                </c:pt>
                <c:pt idx="107">
                  <c:v>10.56953228855012</c:v>
                </c:pt>
                <c:pt idx="108">
                  <c:v>10.56953228855012</c:v>
                </c:pt>
                <c:pt idx="109">
                  <c:v>10.56953228855012</c:v>
                </c:pt>
                <c:pt idx="110">
                  <c:v>10.56953228855012</c:v>
                </c:pt>
                <c:pt idx="111">
                  <c:v>10.56953228855012</c:v>
                </c:pt>
                <c:pt idx="112">
                  <c:v>10.56953228855012</c:v>
                </c:pt>
                <c:pt idx="113">
                  <c:v>10.56953228855012</c:v>
                </c:pt>
                <c:pt idx="114">
                  <c:v>10.56953228855012</c:v>
                </c:pt>
                <c:pt idx="115">
                  <c:v>10.56953228855012</c:v>
                </c:pt>
                <c:pt idx="116">
                  <c:v>10.56953228855012</c:v>
                </c:pt>
                <c:pt idx="117">
                  <c:v>10.56953228855012</c:v>
                </c:pt>
                <c:pt idx="118">
                  <c:v>10.56953228855012</c:v>
                </c:pt>
                <c:pt idx="119">
                  <c:v>10.56953228855012</c:v>
                </c:pt>
                <c:pt idx="120">
                  <c:v>10.56953228855012</c:v>
                </c:pt>
                <c:pt idx="121">
                  <c:v>10.56953228855012</c:v>
                </c:pt>
                <c:pt idx="122">
                  <c:v>10.56953228855012</c:v>
                </c:pt>
                <c:pt idx="123">
                  <c:v>10.56953228855012</c:v>
                </c:pt>
                <c:pt idx="124">
                  <c:v>10.56953228855012</c:v>
                </c:pt>
                <c:pt idx="125">
                  <c:v>10.56953228855012</c:v>
                </c:pt>
                <c:pt idx="126">
                  <c:v>10.56953228855012</c:v>
                </c:pt>
                <c:pt idx="127">
                  <c:v>10.56953228855012</c:v>
                </c:pt>
                <c:pt idx="128">
                  <c:v>10.56953228855012</c:v>
                </c:pt>
                <c:pt idx="129">
                  <c:v>10.56953228855012</c:v>
                </c:pt>
                <c:pt idx="130">
                  <c:v>10.56953228855012</c:v>
                </c:pt>
                <c:pt idx="131">
                  <c:v>10.56953228855012</c:v>
                </c:pt>
                <c:pt idx="132">
                  <c:v>10.56953228855012</c:v>
                </c:pt>
                <c:pt idx="133">
                  <c:v>10.56953228855012</c:v>
                </c:pt>
                <c:pt idx="134">
                  <c:v>10.56953228855012</c:v>
                </c:pt>
                <c:pt idx="135">
                  <c:v>10.56953228855012</c:v>
                </c:pt>
                <c:pt idx="136">
                  <c:v>10.56953228855012</c:v>
                </c:pt>
                <c:pt idx="137">
                  <c:v>10.56953228855012</c:v>
                </c:pt>
                <c:pt idx="138">
                  <c:v>10.56953228855012</c:v>
                </c:pt>
                <c:pt idx="139">
                  <c:v>10.56953228855012</c:v>
                </c:pt>
                <c:pt idx="140">
                  <c:v>10.56953228855012</c:v>
                </c:pt>
                <c:pt idx="141">
                  <c:v>10.56953228855012</c:v>
                </c:pt>
                <c:pt idx="142">
                  <c:v>10.56953228855012</c:v>
                </c:pt>
                <c:pt idx="143">
                  <c:v>10.56953228855012</c:v>
                </c:pt>
                <c:pt idx="144">
                  <c:v>10.56953228855012</c:v>
                </c:pt>
                <c:pt idx="145">
                  <c:v>10.56953228855012</c:v>
                </c:pt>
                <c:pt idx="146">
                  <c:v>10.56953228855012</c:v>
                </c:pt>
                <c:pt idx="147">
                  <c:v>10.56953228855012</c:v>
                </c:pt>
                <c:pt idx="148">
                  <c:v>10.56953228855012</c:v>
                </c:pt>
                <c:pt idx="149">
                  <c:v>10.56953228855012</c:v>
                </c:pt>
                <c:pt idx="150">
                  <c:v>10.56953228855012</c:v>
                </c:pt>
                <c:pt idx="151">
                  <c:v>10.56953228855012</c:v>
                </c:pt>
                <c:pt idx="152">
                  <c:v>10.56953228855012</c:v>
                </c:pt>
                <c:pt idx="153">
                  <c:v>10.56953228855012</c:v>
                </c:pt>
                <c:pt idx="154">
                  <c:v>10.56953228855012</c:v>
                </c:pt>
                <c:pt idx="155">
                  <c:v>10.56953228855012</c:v>
                </c:pt>
                <c:pt idx="156">
                  <c:v>10.56953228855012</c:v>
                </c:pt>
                <c:pt idx="157">
                  <c:v>10.56953228855012</c:v>
                </c:pt>
                <c:pt idx="158">
                  <c:v>10.56953228855012</c:v>
                </c:pt>
                <c:pt idx="159">
                  <c:v>10.56953228855012</c:v>
                </c:pt>
                <c:pt idx="160">
                  <c:v>10.56953228855012</c:v>
                </c:pt>
                <c:pt idx="161">
                  <c:v>10.56953228855012</c:v>
                </c:pt>
                <c:pt idx="162">
                  <c:v>10.56953228855012</c:v>
                </c:pt>
                <c:pt idx="163">
                  <c:v>10.56953228855012</c:v>
                </c:pt>
                <c:pt idx="164">
                  <c:v>10.56953228855012</c:v>
                </c:pt>
                <c:pt idx="165">
                  <c:v>10.56953228855012</c:v>
                </c:pt>
                <c:pt idx="166">
                  <c:v>10.56953228855012</c:v>
                </c:pt>
                <c:pt idx="167">
                  <c:v>10.56953228855012</c:v>
                </c:pt>
                <c:pt idx="168">
                  <c:v>10.56953228855012</c:v>
                </c:pt>
                <c:pt idx="169">
                  <c:v>10.56953228855012</c:v>
                </c:pt>
                <c:pt idx="170">
                  <c:v>10.56953228855012</c:v>
                </c:pt>
                <c:pt idx="171">
                  <c:v>10.56953228855012</c:v>
                </c:pt>
                <c:pt idx="172">
                  <c:v>10.56953228855012</c:v>
                </c:pt>
                <c:pt idx="173">
                  <c:v>10.56953228855012</c:v>
                </c:pt>
                <c:pt idx="174">
                  <c:v>10.56953228855012</c:v>
                </c:pt>
                <c:pt idx="175">
                  <c:v>10.56953228855012</c:v>
                </c:pt>
                <c:pt idx="176">
                  <c:v>10.56953228855012</c:v>
                </c:pt>
                <c:pt idx="177">
                  <c:v>10.56953228855012</c:v>
                </c:pt>
                <c:pt idx="178">
                  <c:v>10.56953228855012</c:v>
                </c:pt>
                <c:pt idx="179">
                  <c:v>10.56953228855012</c:v>
                </c:pt>
                <c:pt idx="180">
                  <c:v>10.56953228855012</c:v>
                </c:pt>
                <c:pt idx="181">
                  <c:v>10.56953228855012</c:v>
                </c:pt>
                <c:pt idx="182">
                  <c:v>10.56953228855012</c:v>
                </c:pt>
                <c:pt idx="183">
                  <c:v>10.56953228855012</c:v>
                </c:pt>
                <c:pt idx="184">
                  <c:v>10.56953228855012</c:v>
                </c:pt>
                <c:pt idx="185">
                  <c:v>10.56953228855012</c:v>
                </c:pt>
                <c:pt idx="186">
                  <c:v>10.56953228855012</c:v>
                </c:pt>
                <c:pt idx="187">
                  <c:v>10.56953228855012</c:v>
                </c:pt>
                <c:pt idx="188">
                  <c:v>10.56953228855012</c:v>
                </c:pt>
                <c:pt idx="189">
                  <c:v>10.56953228855012</c:v>
                </c:pt>
                <c:pt idx="190">
                  <c:v>10.56953228855012</c:v>
                </c:pt>
                <c:pt idx="191">
                  <c:v>10.56953228855012</c:v>
                </c:pt>
                <c:pt idx="192">
                  <c:v>10.56953228855012</c:v>
                </c:pt>
                <c:pt idx="193">
                  <c:v>10.56953228855012</c:v>
                </c:pt>
                <c:pt idx="194">
                  <c:v>10.56953228855012</c:v>
                </c:pt>
                <c:pt idx="195">
                  <c:v>10.56953228855012</c:v>
                </c:pt>
                <c:pt idx="196">
                  <c:v>10.56953228855012</c:v>
                </c:pt>
                <c:pt idx="197">
                  <c:v>10.56953228855012</c:v>
                </c:pt>
                <c:pt idx="198">
                  <c:v>10.56953228855012</c:v>
                </c:pt>
                <c:pt idx="199">
                  <c:v>10.56953228855012</c:v>
                </c:pt>
                <c:pt idx="200">
                  <c:v>10.56953228855012</c:v>
                </c:pt>
                <c:pt idx="201">
                  <c:v>10.56953228855012</c:v>
                </c:pt>
                <c:pt idx="202">
                  <c:v>10.56953228855012</c:v>
                </c:pt>
                <c:pt idx="203">
                  <c:v>10.56953228855012</c:v>
                </c:pt>
                <c:pt idx="204">
                  <c:v>10.56953228855012</c:v>
                </c:pt>
                <c:pt idx="205">
                  <c:v>10.56953228855012</c:v>
                </c:pt>
                <c:pt idx="206">
                  <c:v>10.56953228855012</c:v>
                </c:pt>
                <c:pt idx="207">
                  <c:v>10.56953228855012</c:v>
                </c:pt>
                <c:pt idx="208">
                  <c:v>10.56953228855012</c:v>
                </c:pt>
                <c:pt idx="209">
                  <c:v>10.56953228855012</c:v>
                </c:pt>
                <c:pt idx="210">
                  <c:v>10.56953228855012</c:v>
                </c:pt>
                <c:pt idx="211">
                  <c:v>10.56953228855012</c:v>
                </c:pt>
                <c:pt idx="212">
                  <c:v>10.56953228855012</c:v>
                </c:pt>
                <c:pt idx="213">
                  <c:v>10.56953228855012</c:v>
                </c:pt>
                <c:pt idx="214">
                  <c:v>10.56953228855012</c:v>
                </c:pt>
                <c:pt idx="215">
                  <c:v>10.56953228855012</c:v>
                </c:pt>
                <c:pt idx="216">
                  <c:v>10.56953228855012</c:v>
                </c:pt>
                <c:pt idx="217">
                  <c:v>10.56953228855012</c:v>
                </c:pt>
                <c:pt idx="218">
                  <c:v>10.56953228855012</c:v>
                </c:pt>
                <c:pt idx="219">
                  <c:v>10.56953228855012</c:v>
                </c:pt>
                <c:pt idx="220">
                  <c:v>10.56953228855012</c:v>
                </c:pt>
                <c:pt idx="221">
                  <c:v>10.56953228855012</c:v>
                </c:pt>
                <c:pt idx="222">
                  <c:v>10.56953228855012</c:v>
                </c:pt>
                <c:pt idx="223">
                  <c:v>10.56953228855012</c:v>
                </c:pt>
                <c:pt idx="224">
                  <c:v>10.56953228855012</c:v>
                </c:pt>
                <c:pt idx="225">
                  <c:v>10.56953228855012</c:v>
                </c:pt>
                <c:pt idx="226">
                  <c:v>10.56953228855012</c:v>
                </c:pt>
                <c:pt idx="227">
                  <c:v>10.56953228855012</c:v>
                </c:pt>
                <c:pt idx="228">
                  <c:v>10.56953228855012</c:v>
                </c:pt>
                <c:pt idx="229">
                  <c:v>10.56953228855012</c:v>
                </c:pt>
                <c:pt idx="230">
                  <c:v>10.56953228855012</c:v>
                </c:pt>
                <c:pt idx="231">
                  <c:v>10.56953228855012</c:v>
                </c:pt>
                <c:pt idx="232">
                  <c:v>10.56953228855012</c:v>
                </c:pt>
                <c:pt idx="233">
                  <c:v>10.56953228855012</c:v>
                </c:pt>
                <c:pt idx="234">
                  <c:v>10.56953228855012</c:v>
                </c:pt>
                <c:pt idx="235">
                  <c:v>10.56953228855012</c:v>
                </c:pt>
                <c:pt idx="236">
                  <c:v>10.56953228855012</c:v>
                </c:pt>
                <c:pt idx="237">
                  <c:v>10.56953228855012</c:v>
                </c:pt>
                <c:pt idx="238">
                  <c:v>10.56953228855012</c:v>
                </c:pt>
                <c:pt idx="239">
                  <c:v>10.56953228855012</c:v>
                </c:pt>
                <c:pt idx="240">
                  <c:v>10.56953228855012</c:v>
                </c:pt>
                <c:pt idx="241">
                  <c:v>10.56953228855012</c:v>
                </c:pt>
                <c:pt idx="242">
                  <c:v>10.56953228855012</c:v>
                </c:pt>
                <c:pt idx="243">
                  <c:v>10.56953228855012</c:v>
                </c:pt>
                <c:pt idx="244">
                  <c:v>10.56953228855012</c:v>
                </c:pt>
                <c:pt idx="245">
                  <c:v>10.56953228855012</c:v>
                </c:pt>
                <c:pt idx="246">
                  <c:v>10.56953228855012</c:v>
                </c:pt>
                <c:pt idx="247">
                  <c:v>10.56953228855012</c:v>
                </c:pt>
                <c:pt idx="248">
                  <c:v>10.56953228855012</c:v>
                </c:pt>
                <c:pt idx="249">
                  <c:v>10.56953228855012</c:v>
                </c:pt>
                <c:pt idx="250">
                  <c:v>10.56953228855012</c:v>
                </c:pt>
                <c:pt idx="251">
                  <c:v>10.56953228855012</c:v>
                </c:pt>
                <c:pt idx="252">
                  <c:v>10.56953228855012</c:v>
                </c:pt>
                <c:pt idx="253">
                  <c:v>10.56953228855012</c:v>
                </c:pt>
                <c:pt idx="254">
                  <c:v>10.56953228855012</c:v>
                </c:pt>
                <c:pt idx="255">
                  <c:v>10.56953228855012</c:v>
                </c:pt>
                <c:pt idx="256">
                  <c:v>10.56953228855012</c:v>
                </c:pt>
                <c:pt idx="257">
                  <c:v>10.56953228855012</c:v>
                </c:pt>
                <c:pt idx="258">
                  <c:v>10.56953228855012</c:v>
                </c:pt>
                <c:pt idx="259">
                  <c:v>10.56953228855012</c:v>
                </c:pt>
                <c:pt idx="260">
                  <c:v>10.56953228855012</c:v>
                </c:pt>
                <c:pt idx="261">
                  <c:v>10.56953228855012</c:v>
                </c:pt>
                <c:pt idx="262">
                  <c:v>10.56953228855012</c:v>
                </c:pt>
                <c:pt idx="263">
                  <c:v>10.56953228855012</c:v>
                </c:pt>
                <c:pt idx="264">
                  <c:v>10.56953228855012</c:v>
                </c:pt>
                <c:pt idx="265">
                  <c:v>10.56953228855012</c:v>
                </c:pt>
                <c:pt idx="266">
                  <c:v>10.56953228855012</c:v>
                </c:pt>
                <c:pt idx="267">
                  <c:v>10.56953228855012</c:v>
                </c:pt>
                <c:pt idx="268">
                  <c:v>10.56953228855012</c:v>
                </c:pt>
                <c:pt idx="269">
                  <c:v>10.56953228855012</c:v>
                </c:pt>
                <c:pt idx="270">
                  <c:v>10.56953228855012</c:v>
                </c:pt>
                <c:pt idx="271">
                  <c:v>10.56953228855012</c:v>
                </c:pt>
                <c:pt idx="272">
                  <c:v>10.56953228855012</c:v>
                </c:pt>
                <c:pt idx="273">
                  <c:v>10.56953228855012</c:v>
                </c:pt>
                <c:pt idx="274">
                  <c:v>10.56953228855012</c:v>
                </c:pt>
                <c:pt idx="275">
                  <c:v>10.56953228855012</c:v>
                </c:pt>
                <c:pt idx="276">
                  <c:v>10.56953228855012</c:v>
                </c:pt>
                <c:pt idx="277">
                  <c:v>10.56953228855012</c:v>
                </c:pt>
                <c:pt idx="278">
                  <c:v>10.56953228855012</c:v>
                </c:pt>
                <c:pt idx="279">
                  <c:v>10.56953228855012</c:v>
                </c:pt>
                <c:pt idx="280">
                  <c:v>10.56953228855012</c:v>
                </c:pt>
                <c:pt idx="281">
                  <c:v>10.56953228855012</c:v>
                </c:pt>
                <c:pt idx="282">
                  <c:v>10.56953228855012</c:v>
                </c:pt>
                <c:pt idx="283">
                  <c:v>10.56953228855012</c:v>
                </c:pt>
                <c:pt idx="284">
                  <c:v>10.56953228855012</c:v>
                </c:pt>
                <c:pt idx="285">
                  <c:v>10.56953228855012</c:v>
                </c:pt>
                <c:pt idx="286">
                  <c:v>10.56953228855012</c:v>
                </c:pt>
                <c:pt idx="287">
                  <c:v>10.56953228855012</c:v>
                </c:pt>
                <c:pt idx="288">
                  <c:v>10.56953228855012</c:v>
                </c:pt>
                <c:pt idx="289">
                  <c:v>10.56953228855012</c:v>
                </c:pt>
                <c:pt idx="290">
                  <c:v>10.56953228855012</c:v>
                </c:pt>
                <c:pt idx="291">
                  <c:v>10.56953228855012</c:v>
                </c:pt>
                <c:pt idx="292">
                  <c:v>10.56953228855012</c:v>
                </c:pt>
                <c:pt idx="293">
                  <c:v>10.56953228855012</c:v>
                </c:pt>
                <c:pt idx="294">
                  <c:v>10.56953228855012</c:v>
                </c:pt>
                <c:pt idx="295">
                  <c:v>10.56953228855012</c:v>
                </c:pt>
                <c:pt idx="296">
                  <c:v>10.56953228855012</c:v>
                </c:pt>
                <c:pt idx="297">
                  <c:v>10.56953228855012</c:v>
                </c:pt>
                <c:pt idx="298">
                  <c:v>10.56953228855012</c:v>
                </c:pt>
                <c:pt idx="299">
                  <c:v>10.56953228855012</c:v>
                </c:pt>
                <c:pt idx="300">
                  <c:v>10.56953228855012</c:v>
                </c:pt>
                <c:pt idx="301">
                  <c:v>10.56953228855012</c:v>
                </c:pt>
                <c:pt idx="302">
                  <c:v>10.56953228855012</c:v>
                </c:pt>
                <c:pt idx="303">
                  <c:v>10.56953228855012</c:v>
                </c:pt>
                <c:pt idx="304">
                  <c:v>10.56953228855012</c:v>
                </c:pt>
                <c:pt idx="305">
                  <c:v>10.56953228855012</c:v>
                </c:pt>
                <c:pt idx="306">
                  <c:v>10.56953228855012</c:v>
                </c:pt>
                <c:pt idx="307">
                  <c:v>10.56953228855012</c:v>
                </c:pt>
                <c:pt idx="308">
                  <c:v>10.56953228855012</c:v>
                </c:pt>
                <c:pt idx="309">
                  <c:v>10.56953228855012</c:v>
                </c:pt>
                <c:pt idx="310">
                  <c:v>10.56953228855012</c:v>
                </c:pt>
                <c:pt idx="311">
                  <c:v>10.56953228855012</c:v>
                </c:pt>
                <c:pt idx="312">
                  <c:v>10.56953228855012</c:v>
                </c:pt>
                <c:pt idx="313">
                  <c:v>10.56953228855012</c:v>
                </c:pt>
                <c:pt idx="314">
                  <c:v>10.56953228855012</c:v>
                </c:pt>
                <c:pt idx="315">
                  <c:v>10.56953228855012</c:v>
                </c:pt>
                <c:pt idx="316">
                  <c:v>10.56953228855012</c:v>
                </c:pt>
                <c:pt idx="317">
                  <c:v>10.56953228855012</c:v>
                </c:pt>
                <c:pt idx="318">
                  <c:v>10.56953228855012</c:v>
                </c:pt>
                <c:pt idx="319">
                  <c:v>10.56953228855012</c:v>
                </c:pt>
                <c:pt idx="320">
                  <c:v>10.56953228855012</c:v>
                </c:pt>
                <c:pt idx="321">
                  <c:v>10.56953228855012</c:v>
                </c:pt>
                <c:pt idx="322">
                  <c:v>10.56953228855012</c:v>
                </c:pt>
                <c:pt idx="323">
                  <c:v>10.56953228855012</c:v>
                </c:pt>
                <c:pt idx="324">
                  <c:v>10.56953228855012</c:v>
                </c:pt>
                <c:pt idx="325">
                  <c:v>10.56953228855012</c:v>
                </c:pt>
                <c:pt idx="326">
                  <c:v>10.56953228855012</c:v>
                </c:pt>
                <c:pt idx="327">
                  <c:v>10.56953228855012</c:v>
                </c:pt>
                <c:pt idx="328">
                  <c:v>10.56953228855012</c:v>
                </c:pt>
                <c:pt idx="329">
                  <c:v>10.56953228855012</c:v>
                </c:pt>
                <c:pt idx="330">
                  <c:v>10.56953228855012</c:v>
                </c:pt>
                <c:pt idx="331">
                  <c:v>10.56953228855012</c:v>
                </c:pt>
                <c:pt idx="332">
                  <c:v>10.56953228855012</c:v>
                </c:pt>
                <c:pt idx="333">
                  <c:v>10.56953228855012</c:v>
                </c:pt>
                <c:pt idx="334">
                  <c:v>10.56953228855012</c:v>
                </c:pt>
                <c:pt idx="335">
                  <c:v>10.56953228855012</c:v>
                </c:pt>
                <c:pt idx="336">
                  <c:v>10.56953228855012</c:v>
                </c:pt>
                <c:pt idx="337">
                  <c:v>10.56953228855012</c:v>
                </c:pt>
                <c:pt idx="338">
                  <c:v>10.56953228855012</c:v>
                </c:pt>
                <c:pt idx="339">
                  <c:v>10.56953228855012</c:v>
                </c:pt>
                <c:pt idx="340">
                  <c:v>10.56953228855012</c:v>
                </c:pt>
                <c:pt idx="341">
                  <c:v>10.56953228855012</c:v>
                </c:pt>
                <c:pt idx="342">
                  <c:v>10.56953228855012</c:v>
                </c:pt>
                <c:pt idx="343">
                  <c:v>10.56953228855012</c:v>
                </c:pt>
                <c:pt idx="344">
                  <c:v>10.56953228855012</c:v>
                </c:pt>
                <c:pt idx="345">
                  <c:v>10.56953228855012</c:v>
                </c:pt>
                <c:pt idx="346">
                  <c:v>10.56953228855012</c:v>
                </c:pt>
                <c:pt idx="347">
                  <c:v>10.56953228855012</c:v>
                </c:pt>
                <c:pt idx="348">
                  <c:v>10.56953228855012</c:v>
                </c:pt>
                <c:pt idx="349">
                  <c:v>10.56953228855012</c:v>
                </c:pt>
                <c:pt idx="350">
                  <c:v>10.56953228855012</c:v>
                </c:pt>
                <c:pt idx="351">
                  <c:v>10.56953228855012</c:v>
                </c:pt>
                <c:pt idx="352">
                  <c:v>10.56953228855012</c:v>
                </c:pt>
                <c:pt idx="353">
                  <c:v>10.56953228855012</c:v>
                </c:pt>
                <c:pt idx="354">
                  <c:v>10.56953228855012</c:v>
                </c:pt>
                <c:pt idx="355">
                  <c:v>10.56953228855012</c:v>
                </c:pt>
                <c:pt idx="356">
                  <c:v>10.56953228855012</c:v>
                </c:pt>
                <c:pt idx="357">
                  <c:v>10.56953228855012</c:v>
                </c:pt>
                <c:pt idx="358">
                  <c:v>10.56953228855012</c:v>
                </c:pt>
                <c:pt idx="359">
                  <c:v>10.56953228855012</c:v>
                </c:pt>
                <c:pt idx="360">
                  <c:v>10.56953228855012</c:v>
                </c:pt>
                <c:pt idx="361">
                  <c:v>10.56953228855012</c:v>
                </c:pt>
                <c:pt idx="362">
                  <c:v>10.56953228855012</c:v>
                </c:pt>
                <c:pt idx="363">
                  <c:v>10.56953228855012</c:v>
                </c:pt>
                <c:pt idx="364">
                  <c:v>10.56953228855012</c:v>
                </c:pt>
                <c:pt idx="365">
                  <c:v>10.56953228855012</c:v>
                </c:pt>
                <c:pt idx="366">
                  <c:v>10.56953228855012</c:v>
                </c:pt>
                <c:pt idx="367">
                  <c:v>10.56953228855012</c:v>
                </c:pt>
                <c:pt idx="368">
                  <c:v>10.56953228855012</c:v>
                </c:pt>
                <c:pt idx="369">
                  <c:v>10.56953228855012</c:v>
                </c:pt>
                <c:pt idx="370">
                  <c:v>10.56953228855012</c:v>
                </c:pt>
                <c:pt idx="371">
                  <c:v>10.56953228855012</c:v>
                </c:pt>
                <c:pt idx="372">
                  <c:v>10.56953228855012</c:v>
                </c:pt>
                <c:pt idx="373">
                  <c:v>10.56953228855012</c:v>
                </c:pt>
                <c:pt idx="374">
                  <c:v>10.56953228855012</c:v>
                </c:pt>
                <c:pt idx="375">
                  <c:v>10.56953228855012</c:v>
                </c:pt>
                <c:pt idx="376">
                  <c:v>10.56953228855012</c:v>
                </c:pt>
                <c:pt idx="377">
                  <c:v>10.56953228855012</c:v>
                </c:pt>
                <c:pt idx="378">
                  <c:v>10.56953228855012</c:v>
                </c:pt>
                <c:pt idx="379">
                  <c:v>10.56953228855012</c:v>
                </c:pt>
                <c:pt idx="380">
                  <c:v>10.56953228855012</c:v>
                </c:pt>
                <c:pt idx="381">
                  <c:v>10.56953228855012</c:v>
                </c:pt>
                <c:pt idx="382">
                  <c:v>10.56953228855012</c:v>
                </c:pt>
                <c:pt idx="383">
                  <c:v>10.56953228855012</c:v>
                </c:pt>
                <c:pt idx="384">
                  <c:v>10.56953228855012</c:v>
                </c:pt>
                <c:pt idx="385">
                  <c:v>10.56953228855012</c:v>
                </c:pt>
                <c:pt idx="386">
                  <c:v>10.56953228855012</c:v>
                </c:pt>
                <c:pt idx="387">
                  <c:v>10.56953228855012</c:v>
                </c:pt>
                <c:pt idx="388">
                  <c:v>10.56953228855012</c:v>
                </c:pt>
                <c:pt idx="389">
                  <c:v>10.56953228855012</c:v>
                </c:pt>
                <c:pt idx="390">
                  <c:v>10.56953228855012</c:v>
                </c:pt>
                <c:pt idx="391">
                  <c:v>10.56953228855012</c:v>
                </c:pt>
                <c:pt idx="392">
                  <c:v>10.56953228855012</c:v>
                </c:pt>
                <c:pt idx="393">
                  <c:v>10.56953228855012</c:v>
                </c:pt>
                <c:pt idx="394">
                  <c:v>10.56953228855012</c:v>
                </c:pt>
                <c:pt idx="395">
                  <c:v>10.56953228855012</c:v>
                </c:pt>
                <c:pt idx="396">
                  <c:v>10.56953228855012</c:v>
                </c:pt>
                <c:pt idx="397">
                  <c:v>10.56953228855012</c:v>
                </c:pt>
                <c:pt idx="398">
                  <c:v>10.56953228855012</c:v>
                </c:pt>
                <c:pt idx="399">
                  <c:v>10.56953228855012</c:v>
                </c:pt>
                <c:pt idx="400">
                  <c:v>10.56953228855012</c:v>
                </c:pt>
                <c:pt idx="401">
                  <c:v>10.56953228855012</c:v>
                </c:pt>
                <c:pt idx="402">
                  <c:v>10.56953228855012</c:v>
                </c:pt>
                <c:pt idx="403">
                  <c:v>10.56953228855012</c:v>
                </c:pt>
                <c:pt idx="404">
                  <c:v>10.56953228855012</c:v>
                </c:pt>
                <c:pt idx="405">
                  <c:v>10.56953228855012</c:v>
                </c:pt>
                <c:pt idx="406">
                  <c:v>10.56953228855012</c:v>
                </c:pt>
                <c:pt idx="407">
                  <c:v>10.56953228855012</c:v>
                </c:pt>
                <c:pt idx="408">
                  <c:v>10.56953228855012</c:v>
                </c:pt>
                <c:pt idx="409">
                  <c:v>10.56953228855012</c:v>
                </c:pt>
                <c:pt idx="410">
                  <c:v>10.56953228855012</c:v>
                </c:pt>
                <c:pt idx="411">
                  <c:v>10.56953228855012</c:v>
                </c:pt>
                <c:pt idx="412">
                  <c:v>10.56953228855012</c:v>
                </c:pt>
                <c:pt idx="413">
                  <c:v>10.56953228855012</c:v>
                </c:pt>
                <c:pt idx="414">
                  <c:v>10.56953228855012</c:v>
                </c:pt>
                <c:pt idx="415">
                  <c:v>10.56953228855012</c:v>
                </c:pt>
                <c:pt idx="416">
                  <c:v>10.56953228855012</c:v>
                </c:pt>
                <c:pt idx="417">
                  <c:v>10.56953228855012</c:v>
                </c:pt>
                <c:pt idx="418">
                  <c:v>10.56953228855012</c:v>
                </c:pt>
                <c:pt idx="419">
                  <c:v>10.56953228855012</c:v>
                </c:pt>
                <c:pt idx="420">
                  <c:v>10.56953228855012</c:v>
                </c:pt>
                <c:pt idx="421">
                  <c:v>10.56953228855012</c:v>
                </c:pt>
                <c:pt idx="422">
                  <c:v>10.56953228855012</c:v>
                </c:pt>
                <c:pt idx="423">
                  <c:v>10.56953228855012</c:v>
                </c:pt>
                <c:pt idx="424">
                  <c:v>10.56953228855012</c:v>
                </c:pt>
                <c:pt idx="425">
                  <c:v>10.56953228855012</c:v>
                </c:pt>
                <c:pt idx="426">
                  <c:v>10.56953228855012</c:v>
                </c:pt>
                <c:pt idx="427">
                  <c:v>10.56953228855012</c:v>
                </c:pt>
                <c:pt idx="428">
                  <c:v>10.56953228855012</c:v>
                </c:pt>
                <c:pt idx="429">
                  <c:v>10.56953228855012</c:v>
                </c:pt>
                <c:pt idx="430">
                  <c:v>10.56953228855012</c:v>
                </c:pt>
                <c:pt idx="431">
                  <c:v>10.56953228855012</c:v>
                </c:pt>
                <c:pt idx="432">
                  <c:v>10.56953228855012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91-0E40-940F-8EFE70F081ED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WLTC_class_3!$L$606:$L$1038</c:f>
              <c:numCache>
                <c:formatCode>0.00</c:formatCode>
                <c:ptCount val="433"/>
                <c:pt idx="0">
                  <c:v>196.11587228855012</c:v>
                </c:pt>
                <c:pt idx="1">
                  <c:v>196.11587228855012</c:v>
                </c:pt>
                <c:pt idx="2">
                  <c:v>196.11587228855012</c:v>
                </c:pt>
                <c:pt idx="3">
                  <c:v>196.11587228855012</c:v>
                </c:pt>
                <c:pt idx="4">
                  <c:v>196.11587228855012</c:v>
                </c:pt>
                <c:pt idx="5">
                  <c:v>196.11587228855012</c:v>
                </c:pt>
                <c:pt idx="6">
                  <c:v>196.11587228855012</c:v>
                </c:pt>
                <c:pt idx="7">
                  <c:v>196.11587228855012</c:v>
                </c:pt>
                <c:pt idx="8">
                  <c:v>196.11587228855012</c:v>
                </c:pt>
                <c:pt idx="9">
                  <c:v>196.11587228855012</c:v>
                </c:pt>
                <c:pt idx="10">
                  <c:v>383.75476117743904</c:v>
                </c:pt>
                <c:pt idx="11">
                  <c:v>590.15753895521686</c:v>
                </c:pt>
                <c:pt idx="12">
                  <c:v>909.14365006632795</c:v>
                </c:pt>
                <c:pt idx="13">
                  <c:v>1509.5880945107724</c:v>
                </c:pt>
                <c:pt idx="14">
                  <c:v>1959.9214278441054</c:v>
                </c:pt>
                <c:pt idx="15">
                  <c:v>2203.8519833996611</c:v>
                </c:pt>
                <c:pt idx="16">
                  <c:v>2316.4353167329941</c:v>
                </c:pt>
                <c:pt idx="17">
                  <c:v>2203.8519833996606</c:v>
                </c:pt>
                <c:pt idx="18">
                  <c:v>1941.1575389552163</c:v>
                </c:pt>
                <c:pt idx="19">
                  <c:v>1753.5186500663276</c:v>
                </c:pt>
                <c:pt idx="20">
                  <c:v>1715.9908722885505</c:v>
                </c:pt>
                <c:pt idx="21">
                  <c:v>1622.1714278441061</c:v>
                </c:pt>
                <c:pt idx="22">
                  <c:v>1209.3658722885498</c:v>
                </c:pt>
                <c:pt idx="23">
                  <c:v>627.68531673299537</c:v>
                </c:pt>
                <c:pt idx="24">
                  <c:v>233.64365006632843</c:v>
                </c:pt>
                <c:pt idx="25">
                  <c:v>139.82420562188267</c:v>
                </c:pt>
                <c:pt idx="26">
                  <c:v>139.82420562188398</c:v>
                </c:pt>
                <c:pt idx="27">
                  <c:v>83.532538955216552</c:v>
                </c:pt>
                <c:pt idx="28">
                  <c:v>-29.050794378117033</c:v>
                </c:pt>
                <c:pt idx="29">
                  <c:v>-160.39801660033845</c:v>
                </c:pt>
                <c:pt idx="30">
                  <c:v>-197.92579437811679</c:v>
                </c:pt>
                <c:pt idx="31">
                  <c:v>-85.342461044783178</c:v>
                </c:pt>
                <c:pt idx="32">
                  <c:v>83.532538955216552</c:v>
                </c:pt>
                <c:pt idx="33">
                  <c:v>214.87976117743929</c:v>
                </c:pt>
                <c:pt idx="34">
                  <c:v>346.22698339966206</c:v>
                </c:pt>
                <c:pt idx="35">
                  <c:v>421.28253895521732</c:v>
                </c:pt>
                <c:pt idx="36">
                  <c:v>364.99087228854989</c:v>
                </c:pt>
                <c:pt idx="37">
                  <c:v>252.40753895521627</c:v>
                </c:pt>
                <c:pt idx="38">
                  <c:v>196.11587228855012</c:v>
                </c:pt>
                <c:pt idx="39">
                  <c:v>214.87976117743929</c:v>
                </c:pt>
                <c:pt idx="40">
                  <c:v>327.46309451077286</c:v>
                </c:pt>
                <c:pt idx="41">
                  <c:v>496.33809451077263</c:v>
                </c:pt>
                <c:pt idx="42">
                  <c:v>608.92142784410487</c:v>
                </c:pt>
                <c:pt idx="43">
                  <c:v>683.97698339966018</c:v>
                </c:pt>
                <c:pt idx="44">
                  <c:v>702.74087228855069</c:v>
                </c:pt>
                <c:pt idx="45">
                  <c:v>627.68531673299537</c:v>
                </c:pt>
                <c:pt idx="46">
                  <c:v>458.81031673299435</c:v>
                </c:pt>
                <c:pt idx="47">
                  <c:v>271.17142784410544</c:v>
                </c:pt>
                <c:pt idx="48">
                  <c:v>177.35198339966095</c:v>
                </c:pt>
                <c:pt idx="49">
                  <c:v>139.82420562188398</c:v>
                </c:pt>
                <c:pt idx="50">
                  <c:v>139.82420562188398</c:v>
                </c:pt>
                <c:pt idx="51">
                  <c:v>271.17142784410544</c:v>
                </c:pt>
                <c:pt idx="52">
                  <c:v>515.10198339966041</c:v>
                </c:pt>
                <c:pt idx="53">
                  <c:v>590.15753895521709</c:v>
                </c:pt>
                <c:pt idx="54">
                  <c:v>421.28253895521732</c:v>
                </c:pt>
                <c:pt idx="55">
                  <c:v>327.46309451077155</c:v>
                </c:pt>
                <c:pt idx="56">
                  <c:v>346.22698339966075</c:v>
                </c:pt>
                <c:pt idx="57">
                  <c:v>346.22698339966206</c:v>
                </c:pt>
                <c:pt idx="58">
                  <c:v>308.69920562188372</c:v>
                </c:pt>
                <c:pt idx="59">
                  <c:v>214.87976117743793</c:v>
                </c:pt>
                <c:pt idx="60">
                  <c:v>27.240872288550392</c:v>
                </c:pt>
                <c:pt idx="61">
                  <c:v>-291.74523882255994</c:v>
                </c:pt>
                <c:pt idx="62">
                  <c:v>-535.67579437811617</c:v>
                </c:pt>
                <c:pt idx="63">
                  <c:v>-573.20357215589456</c:v>
                </c:pt>
                <c:pt idx="64">
                  <c:v>-723.31468326700519</c:v>
                </c:pt>
                <c:pt idx="65">
                  <c:v>-1098.5924610447828</c:v>
                </c:pt>
                <c:pt idx="66">
                  <c:v>-1304.9952388225609</c:v>
                </c:pt>
                <c:pt idx="67">
                  <c:v>-1061.0646832670059</c:v>
                </c:pt>
                <c:pt idx="68">
                  <c:v>-723.31468326700656</c:v>
                </c:pt>
                <c:pt idx="69">
                  <c:v>-835.89801660033879</c:v>
                </c:pt>
                <c:pt idx="70">
                  <c:v>-1361.2869054892271</c:v>
                </c:pt>
                <c:pt idx="71">
                  <c:v>-1736.5646832670054</c:v>
                </c:pt>
                <c:pt idx="72">
                  <c:v>-1792.8563499336717</c:v>
                </c:pt>
                <c:pt idx="73">
                  <c:v>-1229.9396832670054</c:v>
                </c:pt>
                <c:pt idx="74">
                  <c:v>-441.85634993367216</c:v>
                </c:pt>
                <c:pt idx="75">
                  <c:v>83.532538955216864</c:v>
                </c:pt>
                <c:pt idx="76">
                  <c:v>571.39365006632795</c:v>
                </c:pt>
                <c:pt idx="77">
                  <c:v>1415.7686500663281</c:v>
                </c:pt>
                <c:pt idx="78">
                  <c:v>1922.3936500663278</c:v>
                </c:pt>
                <c:pt idx="79">
                  <c:v>1884.8658722885502</c:v>
                </c:pt>
                <c:pt idx="80">
                  <c:v>1847.3380945107726</c:v>
                </c:pt>
                <c:pt idx="81">
                  <c:v>1321.9492056218835</c:v>
                </c:pt>
                <c:pt idx="82">
                  <c:v>946.67142784410566</c:v>
                </c:pt>
                <c:pt idx="83">
                  <c:v>946.67142784410566</c:v>
                </c:pt>
                <c:pt idx="84">
                  <c:v>946.67142784410566</c:v>
                </c:pt>
                <c:pt idx="85">
                  <c:v>627.68531673299401</c:v>
                </c:pt>
                <c:pt idx="86">
                  <c:v>289.93531673299458</c:v>
                </c:pt>
                <c:pt idx="87">
                  <c:v>-47.814683267004895</c:v>
                </c:pt>
                <c:pt idx="88">
                  <c:v>-704.55079437811605</c:v>
                </c:pt>
                <c:pt idx="89">
                  <c:v>-1154.8841277114495</c:v>
                </c:pt>
                <c:pt idx="90">
                  <c:v>-1417.5785721558946</c:v>
                </c:pt>
                <c:pt idx="91">
                  <c:v>-1492.6341277114498</c:v>
                </c:pt>
                <c:pt idx="92">
                  <c:v>-929.71746104478314</c:v>
                </c:pt>
                <c:pt idx="93">
                  <c:v>-535.67579437811696</c:v>
                </c:pt>
                <c:pt idx="94">
                  <c:v>-216.68968326700599</c:v>
                </c:pt>
                <c:pt idx="95">
                  <c:v>646.44920562188395</c:v>
                </c:pt>
                <c:pt idx="96">
                  <c:v>1134.3103167329946</c:v>
                </c:pt>
                <c:pt idx="97">
                  <c:v>1059.2547611774387</c:v>
                </c:pt>
                <c:pt idx="98">
                  <c:v>1040.4908722885502</c:v>
                </c:pt>
                <c:pt idx="99">
                  <c:v>1021.7269833996615</c:v>
                </c:pt>
                <c:pt idx="100">
                  <c:v>665.21309451077241</c:v>
                </c:pt>
                <c:pt idx="101">
                  <c:v>346.22698339966138</c:v>
                </c:pt>
                <c:pt idx="102">
                  <c:v>364.99087228855058</c:v>
                </c:pt>
                <c:pt idx="103">
                  <c:v>496.33809451077263</c:v>
                </c:pt>
                <c:pt idx="104">
                  <c:v>458.81031673299492</c:v>
                </c:pt>
                <c:pt idx="105">
                  <c:v>139.82420562188267</c:v>
                </c:pt>
                <c:pt idx="106">
                  <c:v>-723.31468326700576</c:v>
                </c:pt>
                <c:pt idx="107">
                  <c:v>-1042.3007943781158</c:v>
                </c:pt>
                <c:pt idx="108">
                  <c:v>-779.60634993367194</c:v>
                </c:pt>
                <c:pt idx="109">
                  <c:v>-554.43968326700542</c:v>
                </c:pt>
                <c:pt idx="110">
                  <c:v>-160.39801660033913</c:v>
                </c:pt>
                <c:pt idx="111">
                  <c:v>46.004761177438908</c:v>
                </c:pt>
                <c:pt idx="112">
                  <c:v>158.58809451077249</c:v>
                </c:pt>
                <c:pt idx="113">
                  <c:v>177.35198339966095</c:v>
                </c:pt>
                <c:pt idx="114">
                  <c:v>-10.286905489227921</c:v>
                </c:pt>
                <c:pt idx="115">
                  <c:v>-366.80079437811651</c:v>
                </c:pt>
                <c:pt idx="116">
                  <c:v>-704.55079437811639</c:v>
                </c:pt>
                <c:pt idx="117">
                  <c:v>-760.84246104478279</c:v>
                </c:pt>
                <c:pt idx="118">
                  <c:v>-385.56468326700531</c:v>
                </c:pt>
                <c:pt idx="119">
                  <c:v>271.17142784410544</c:v>
                </c:pt>
                <c:pt idx="120">
                  <c:v>1153.0742056218837</c:v>
                </c:pt>
                <c:pt idx="121">
                  <c:v>1678.4630945107729</c:v>
                </c:pt>
                <c:pt idx="122">
                  <c:v>1078.0186500663278</c:v>
                </c:pt>
                <c:pt idx="123">
                  <c:v>214.87976117743861</c:v>
                </c:pt>
                <c:pt idx="124">
                  <c:v>-423.09246104478336</c:v>
                </c:pt>
                <c:pt idx="125">
                  <c:v>-1173.6480166003382</c:v>
                </c:pt>
                <c:pt idx="126">
                  <c:v>-1023.5369054892276</c:v>
                </c:pt>
                <c:pt idx="127">
                  <c:v>-160.39801660033885</c:v>
                </c:pt>
                <c:pt idx="128">
                  <c:v>383.75476117743904</c:v>
                </c:pt>
                <c:pt idx="129">
                  <c:v>946.67142784410566</c:v>
                </c:pt>
                <c:pt idx="130">
                  <c:v>1228.1297611774391</c:v>
                </c:pt>
                <c:pt idx="131">
                  <c:v>1059.2547611774394</c:v>
                </c:pt>
                <c:pt idx="132">
                  <c:v>946.67142784410566</c:v>
                </c:pt>
                <c:pt idx="133">
                  <c:v>834.08809451077207</c:v>
                </c:pt>
                <c:pt idx="134">
                  <c:v>965.43531673299481</c:v>
                </c:pt>
                <c:pt idx="135">
                  <c:v>1303.1853167329944</c:v>
                </c:pt>
                <c:pt idx="136">
                  <c:v>1734.7547611774382</c:v>
                </c:pt>
                <c:pt idx="137">
                  <c:v>1678.4630945107722</c:v>
                </c:pt>
                <c:pt idx="138">
                  <c:v>1209.3658722885511</c:v>
                </c:pt>
                <c:pt idx="139">
                  <c:v>909.14365006632863</c:v>
                </c:pt>
                <c:pt idx="140">
                  <c:v>515.10198339966041</c:v>
                </c:pt>
                <c:pt idx="141">
                  <c:v>271.17142784410544</c:v>
                </c:pt>
                <c:pt idx="142">
                  <c:v>252.40753895521757</c:v>
                </c:pt>
                <c:pt idx="143">
                  <c:v>271.17142784410544</c:v>
                </c:pt>
                <c:pt idx="144">
                  <c:v>289.93531673299458</c:v>
                </c:pt>
                <c:pt idx="145">
                  <c:v>327.46309451077286</c:v>
                </c:pt>
                <c:pt idx="146">
                  <c:v>383.75476117743904</c:v>
                </c:pt>
                <c:pt idx="147">
                  <c:v>364.99087228854989</c:v>
                </c:pt>
                <c:pt idx="148">
                  <c:v>271.17142784410544</c:v>
                </c:pt>
                <c:pt idx="149">
                  <c:v>440.04642784410521</c:v>
                </c:pt>
                <c:pt idx="150">
                  <c:v>627.68531673299401</c:v>
                </c:pt>
                <c:pt idx="151">
                  <c:v>552.62976117744006</c:v>
                </c:pt>
                <c:pt idx="152">
                  <c:v>364.99087228854989</c:v>
                </c:pt>
                <c:pt idx="153">
                  <c:v>233.6436500663271</c:v>
                </c:pt>
                <c:pt idx="154">
                  <c:v>214.87976117743929</c:v>
                </c:pt>
                <c:pt idx="155">
                  <c:v>214.87976117743929</c:v>
                </c:pt>
                <c:pt idx="156">
                  <c:v>289.93531673299458</c:v>
                </c:pt>
                <c:pt idx="157">
                  <c:v>402.51865006632818</c:v>
                </c:pt>
                <c:pt idx="158">
                  <c:v>477.57420562188349</c:v>
                </c:pt>
                <c:pt idx="159">
                  <c:v>421.28253895521601</c:v>
                </c:pt>
                <c:pt idx="160">
                  <c:v>271.17142784410544</c:v>
                </c:pt>
                <c:pt idx="161">
                  <c:v>177.35198339966232</c:v>
                </c:pt>
                <c:pt idx="162">
                  <c:v>102.29642784410569</c:v>
                </c:pt>
                <c:pt idx="163">
                  <c:v>-29.050794378117033</c:v>
                </c:pt>
                <c:pt idx="164">
                  <c:v>-122.87023882256015</c:v>
                </c:pt>
                <c:pt idx="165">
                  <c:v>-216.68968326700599</c:v>
                </c:pt>
                <c:pt idx="166">
                  <c:v>-535.67579437811617</c:v>
                </c:pt>
                <c:pt idx="167">
                  <c:v>-1117.3563499336719</c:v>
                </c:pt>
                <c:pt idx="168">
                  <c:v>-1605.2174610447832</c:v>
                </c:pt>
                <c:pt idx="169">
                  <c:v>-1736.5646832670047</c:v>
                </c:pt>
                <c:pt idx="170">
                  <c:v>-1755.3285721558946</c:v>
                </c:pt>
                <c:pt idx="171">
                  <c:v>-1792.8563499336722</c:v>
                </c:pt>
                <c:pt idx="172">
                  <c:v>-1567.689683267005</c:v>
                </c:pt>
                <c:pt idx="173">
                  <c:v>-1004.7730166003383</c:v>
                </c:pt>
                <c:pt idx="174">
                  <c:v>-85.342461044783178</c:v>
                </c:pt>
                <c:pt idx="175">
                  <c:v>946.67142784410566</c:v>
                </c:pt>
                <c:pt idx="176">
                  <c:v>1378.2408722885505</c:v>
                </c:pt>
                <c:pt idx="177">
                  <c:v>1397.0047611774387</c:v>
                </c:pt>
                <c:pt idx="178">
                  <c:v>1415.7686500663281</c:v>
                </c:pt>
                <c:pt idx="179">
                  <c:v>1640.9353167329953</c:v>
                </c:pt>
                <c:pt idx="180">
                  <c:v>2016.2130945107717</c:v>
                </c:pt>
                <c:pt idx="181">
                  <c:v>2034.9769833996609</c:v>
                </c:pt>
                <c:pt idx="182">
                  <c:v>1922.3936500663285</c:v>
                </c:pt>
                <c:pt idx="183">
                  <c:v>1622.1714278441061</c:v>
                </c:pt>
                <c:pt idx="184">
                  <c:v>1397.0047611774387</c:v>
                </c:pt>
                <c:pt idx="185">
                  <c:v>1434.5325389552172</c:v>
                </c:pt>
                <c:pt idx="186">
                  <c:v>1209.3658722885498</c:v>
                </c:pt>
                <c:pt idx="187">
                  <c:v>946.67142784410566</c:v>
                </c:pt>
                <c:pt idx="188">
                  <c:v>852.85198339966121</c:v>
                </c:pt>
                <c:pt idx="189">
                  <c:v>759.03253895521675</c:v>
                </c:pt>
                <c:pt idx="190">
                  <c:v>627.68531673299537</c:v>
                </c:pt>
                <c:pt idx="191">
                  <c:v>515.10198339966041</c:v>
                </c:pt>
                <c:pt idx="192">
                  <c:v>421.28253895521601</c:v>
                </c:pt>
                <c:pt idx="193">
                  <c:v>346.22698339966206</c:v>
                </c:pt>
                <c:pt idx="194">
                  <c:v>327.46309451077286</c:v>
                </c:pt>
                <c:pt idx="195">
                  <c:v>402.51865006632818</c:v>
                </c:pt>
                <c:pt idx="196">
                  <c:v>421.28253895521732</c:v>
                </c:pt>
                <c:pt idx="197">
                  <c:v>308.69920562188241</c:v>
                </c:pt>
                <c:pt idx="198">
                  <c:v>214.87976117743793</c:v>
                </c:pt>
                <c:pt idx="199">
                  <c:v>214.8797611774406</c:v>
                </c:pt>
                <c:pt idx="200">
                  <c:v>271.1714278441068</c:v>
                </c:pt>
                <c:pt idx="201">
                  <c:v>308.69920562188241</c:v>
                </c:pt>
                <c:pt idx="202">
                  <c:v>177.35198339965964</c:v>
                </c:pt>
                <c:pt idx="203">
                  <c:v>-272.98134993367205</c:v>
                </c:pt>
                <c:pt idx="204">
                  <c:v>-910.95357215589263</c:v>
                </c:pt>
                <c:pt idx="205">
                  <c:v>-1473.8702388225606</c:v>
                </c:pt>
                <c:pt idx="206">
                  <c:v>-1755.3285721558955</c:v>
                </c:pt>
                <c:pt idx="207">
                  <c:v>-1623.9813499336724</c:v>
                </c:pt>
                <c:pt idx="208">
                  <c:v>-1117.3563499336719</c:v>
                </c:pt>
                <c:pt idx="209">
                  <c:v>-460.62023882256096</c:v>
                </c:pt>
                <c:pt idx="210">
                  <c:v>8.4769833996612487</c:v>
                </c:pt>
                <c:pt idx="211">
                  <c:v>327.46309451077286</c:v>
                </c:pt>
                <c:pt idx="212">
                  <c:v>834.08809451077343</c:v>
                </c:pt>
                <c:pt idx="213">
                  <c:v>1378.2408722885496</c:v>
                </c:pt>
                <c:pt idx="214">
                  <c:v>1453.296427844105</c:v>
                </c:pt>
                <c:pt idx="215">
                  <c:v>1002.9630945107731</c:v>
                </c:pt>
                <c:pt idx="216">
                  <c:v>496.33809451077263</c:v>
                </c:pt>
                <c:pt idx="217">
                  <c:v>158.58809451077181</c:v>
                </c:pt>
                <c:pt idx="218">
                  <c:v>-122.87023882256152</c:v>
                </c:pt>
                <c:pt idx="219">
                  <c:v>-329.27301660033822</c:v>
                </c:pt>
                <c:pt idx="220">
                  <c:v>-535.67579437811617</c:v>
                </c:pt>
                <c:pt idx="221">
                  <c:v>-929.71746104478314</c:v>
                </c:pt>
                <c:pt idx="222">
                  <c:v>-1248.7035721558932</c:v>
                </c:pt>
                <c:pt idx="223">
                  <c:v>-1342.5230166003391</c:v>
                </c:pt>
                <c:pt idx="224">
                  <c:v>-1417.5785721558946</c:v>
                </c:pt>
                <c:pt idx="225">
                  <c:v>-1530.1619054892274</c:v>
                </c:pt>
                <c:pt idx="226">
                  <c:v>-1530.161905489228</c:v>
                </c:pt>
                <c:pt idx="227">
                  <c:v>-1361.2869054892278</c:v>
                </c:pt>
                <c:pt idx="228">
                  <c:v>-723.31468326700519</c:v>
                </c:pt>
                <c:pt idx="229">
                  <c:v>196.11587228855012</c:v>
                </c:pt>
                <c:pt idx="230">
                  <c:v>1021.726983399661</c:v>
                </c:pt>
                <c:pt idx="231">
                  <c:v>1472.0603167329948</c:v>
                </c:pt>
                <c:pt idx="232">
                  <c:v>1415.7686500663281</c:v>
                </c:pt>
                <c:pt idx="233">
                  <c:v>1321.9492056218835</c:v>
                </c:pt>
                <c:pt idx="234">
                  <c:v>1153.0742056218837</c:v>
                </c:pt>
                <c:pt idx="235">
                  <c:v>1002.9630945107725</c:v>
                </c:pt>
                <c:pt idx="236">
                  <c:v>965.43531673299481</c:v>
                </c:pt>
                <c:pt idx="237">
                  <c:v>909.14365006632727</c:v>
                </c:pt>
                <c:pt idx="238">
                  <c:v>1002.9630945107717</c:v>
                </c:pt>
                <c:pt idx="239">
                  <c:v>1153.0742056218837</c:v>
                </c:pt>
                <c:pt idx="240">
                  <c:v>1115.5464278441054</c:v>
                </c:pt>
                <c:pt idx="241">
                  <c:v>890.37976117743949</c:v>
                </c:pt>
                <c:pt idx="242">
                  <c:v>552.62976117744006</c:v>
                </c:pt>
                <c:pt idx="243">
                  <c:v>383.75476117743904</c:v>
                </c:pt>
                <c:pt idx="244">
                  <c:v>402.51865006632687</c:v>
                </c:pt>
                <c:pt idx="245">
                  <c:v>402.51865006632687</c:v>
                </c:pt>
                <c:pt idx="246">
                  <c:v>364.9908722885512</c:v>
                </c:pt>
                <c:pt idx="247">
                  <c:v>402.51865006632818</c:v>
                </c:pt>
                <c:pt idx="248">
                  <c:v>496.33809451077127</c:v>
                </c:pt>
                <c:pt idx="249">
                  <c:v>496.33809451077263</c:v>
                </c:pt>
                <c:pt idx="250">
                  <c:v>477.57420562188349</c:v>
                </c:pt>
                <c:pt idx="251">
                  <c:v>571.39365006632795</c:v>
                </c:pt>
                <c:pt idx="252">
                  <c:v>646.44920562188452</c:v>
                </c:pt>
                <c:pt idx="253">
                  <c:v>571.39365006632795</c:v>
                </c:pt>
                <c:pt idx="254">
                  <c:v>402.51865006632687</c:v>
                </c:pt>
                <c:pt idx="255">
                  <c:v>289.93531673299458</c:v>
                </c:pt>
                <c:pt idx="256">
                  <c:v>271.1714278441068</c:v>
                </c:pt>
                <c:pt idx="257">
                  <c:v>327.46309451077286</c:v>
                </c:pt>
                <c:pt idx="258">
                  <c:v>477.57420562188349</c:v>
                </c:pt>
                <c:pt idx="259">
                  <c:v>646.44920562188327</c:v>
                </c:pt>
                <c:pt idx="260">
                  <c:v>646.44920562188327</c:v>
                </c:pt>
                <c:pt idx="261">
                  <c:v>496.33809451077263</c:v>
                </c:pt>
                <c:pt idx="262">
                  <c:v>421.28253895521601</c:v>
                </c:pt>
                <c:pt idx="263">
                  <c:v>421.28253895521601</c:v>
                </c:pt>
                <c:pt idx="264">
                  <c:v>383.75476117743904</c:v>
                </c:pt>
                <c:pt idx="265">
                  <c:v>289.93531673299458</c:v>
                </c:pt>
                <c:pt idx="266">
                  <c:v>233.64365006632843</c:v>
                </c:pt>
                <c:pt idx="267">
                  <c:v>402.51865006632818</c:v>
                </c:pt>
                <c:pt idx="268">
                  <c:v>627.68531673299401</c:v>
                </c:pt>
                <c:pt idx="269">
                  <c:v>627.68531673299401</c:v>
                </c:pt>
                <c:pt idx="270">
                  <c:v>496.338094510774</c:v>
                </c:pt>
                <c:pt idx="271">
                  <c:v>571.39365006632795</c:v>
                </c:pt>
                <c:pt idx="272">
                  <c:v>890.37976117743688</c:v>
                </c:pt>
                <c:pt idx="273">
                  <c:v>852.85198339966121</c:v>
                </c:pt>
                <c:pt idx="274">
                  <c:v>515.10198339966178</c:v>
                </c:pt>
                <c:pt idx="275">
                  <c:v>402.51865006632954</c:v>
                </c:pt>
                <c:pt idx="276">
                  <c:v>533.86587228854967</c:v>
                </c:pt>
                <c:pt idx="277">
                  <c:v>683.97698339966018</c:v>
                </c:pt>
                <c:pt idx="278">
                  <c:v>571.39365006632795</c:v>
                </c:pt>
                <c:pt idx="279">
                  <c:v>289.93531673299458</c:v>
                </c:pt>
                <c:pt idx="280">
                  <c:v>121.06031673299618</c:v>
                </c:pt>
                <c:pt idx="281">
                  <c:v>64.768650066327396</c:v>
                </c:pt>
                <c:pt idx="282">
                  <c:v>46.004761177439562</c:v>
                </c:pt>
                <c:pt idx="283">
                  <c:v>8.4769833996612487</c:v>
                </c:pt>
                <c:pt idx="284">
                  <c:v>-85.342461044783178</c:v>
                </c:pt>
                <c:pt idx="285">
                  <c:v>-197.92579437811543</c:v>
                </c:pt>
                <c:pt idx="286">
                  <c:v>-291.74523882256256</c:v>
                </c:pt>
                <c:pt idx="287">
                  <c:v>-235.45357215589377</c:v>
                </c:pt>
                <c:pt idx="288">
                  <c:v>-47.814683267004895</c:v>
                </c:pt>
                <c:pt idx="289">
                  <c:v>121.06031673299351</c:v>
                </c:pt>
                <c:pt idx="290">
                  <c:v>8.4769833996612487</c:v>
                </c:pt>
                <c:pt idx="291">
                  <c:v>-179.16190548922765</c:v>
                </c:pt>
                <c:pt idx="292">
                  <c:v>8.4769833996612487</c:v>
                </c:pt>
                <c:pt idx="293">
                  <c:v>196.11587228855012</c:v>
                </c:pt>
                <c:pt idx="294">
                  <c:v>214.87976117743793</c:v>
                </c:pt>
                <c:pt idx="295">
                  <c:v>271.1714278441068</c:v>
                </c:pt>
                <c:pt idx="296">
                  <c:v>289.93531673299458</c:v>
                </c:pt>
                <c:pt idx="297">
                  <c:v>252.40753895521627</c:v>
                </c:pt>
                <c:pt idx="298">
                  <c:v>177.35198339966232</c:v>
                </c:pt>
                <c:pt idx="299">
                  <c:v>83.532538955215202</c:v>
                </c:pt>
                <c:pt idx="300">
                  <c:v>-29.050794378117033</c:v>
                </c:pt>
                <c:pt idx="301">
                  <c:v>-160.39801660033714</c:v>
                </c:pt>
                <c:pt idx="302">
                  <c:v>-272.98134993367205</c:v>
                </c:pt>
                <c:pt idx="303">
                  <c:v>-291.7452388225613</c:v>
                </c:pt>
                <c:pt idx="304">
                  <c:v>-216.68968326700463</c:v>
                </c:pt>
                <c:pt idx="305">
                  <c:v>-85.342461044783178</c:v>
                </c:pt>
                <c:pt idx="306">
                  <c:v>64.768650066327396</c:v>
                </c:pt>
                <c:pt idx="307">
                  <c:v>158.58809451077181</c:v>
                </c:pt>
                <c:pt idx="308">
                  <c:v>177.35198339966095</c:v>
                </c:pt>
                <c:pt idx="309">
                  <c:v>121.06031673299485</c:v>
                </c:pt>
                <c:pt idx="310">
                  <c:v>27.240872288550392</c:v>
                </c:pt>
                <c:pt idx="311">
                  <c:v>-141.63412771144937</c:v>
                </c:pt>
                <c:pt idx="312">
                  <c:v>-986.0091277114492</c:v>
                </c:pt>
                <c:pt idx="313">
                  <c:v>-1755.3285721558955</c:v>
                </c:pt>
                <c:pt idx="314">
                  <c:v>-1623.9813499336724</c:v>
                </c:pt>
                <c:pt idx="315">
                  <c:v>-1117.3563499336719</c:v>
                </c:pt>
                <c:pt idx="316">
                  <c:v>-460.62023882256096</c:v>
                </c:pt>
                <c:pt idx="317">
                  <c:v>8.4769833996612487</c:v>
                </c:pt>
                <c:pt idx="318">
                  <c:v>327.46309451077286</c:v>
                </c:pt>
                <c:pt idx="319">
                  <c:v>834.08809451077343</c:v>
                </c:pt>
                <c:pt idx="320">
                  <c:v>1378.2408722885496</c:v>
                </c:pt>
                <c:pt idx="321">
                  <c:v>1453.296427844105</c:v>
                </c:pt>
                <c:pt idx="322">
                  <c:v>1002.9630945107731</c:v>
                </c:pt>
                <c:pt idx="323">
                  <c:v>683.97698339966155</c:v>
                </c:pt>
                <c:pt idx="324">
                  <c:v>1002.9630945107717</c:v>
                </c:pt>
                <c:pt idx="325">
                  <c:v>965.43531673299481</c:v>
                </c:pt>
                <c:pt idx="326">
                  <c:v>608.92142784410623</c:v>
                </c:pt>
                <c:pt idx="327">
                  <c:v>364.99087228854989</c:v>
                </c:pt>
                <c:pt idx="328">
                  <c:v>177.35198339966095</c:v>
                </c:pt>
                <c:pt idx="329">
                  <c:v>289.93531673299458</c:v>
                </c:pt>
                <c:pt idx="330">
                  <c:v>458.81031673299435</c:v>
                </c:pt>
                <c:pt idx="331">
                  <c:v>721.50476117743847</c:v>
                </c:pt>
                <c:pt idx="332">
                  <c:v>834.08809451077207</c:v>
                </c:pt>
                <c:pt idx="333">
                  <c:v>721.50476117743847</c:v>
                </c:pt>
                <c:pt idx="334">
                  <c:v>233.6436500663271</c:v>
                </c:pt>
                <c:pt idx="335">
                  <c:v>-254.21746104478157</c:v>
                </c:pt>
                <c:pt idx="336">
                  <c:v>-197.92579437811543</c:v>
                </c:pt>
                <c:pt idx="337">
                  <c:v>-66.578572155895344</c:v>
                </c:pt>
                <c:pt idx="338">
                  <c:v>-10.286905489227921</c:v>
                </c:pt>
                <c:pt idx="339">
                  <c:v>46.004761177439562</c:v>
                </c:pt>
                <c:pt idx="340">
                  <c:v>64.768650066328732</c:v>
                </c:pt>
                <c:pt idx="341">
                  <c:v>64.768650066327396</c:v>
                </c:pt>
                <c:pt idx="342">
                  <c:v>46.004761177438226</c:v>
                </c:pt>
                <c:pt idx="343">
                  <c:v>-29.050794378115725</c:v>
                </c:pt>
                <c:pt idx="344">
                  <c:v>-160.39801660033845</c:v>
                </c:pt>
                <c:pt idx="345">
                  <c:v>-179.16190548922765</c:v>
                </c:pt>
                <c:pt idx="346">
                  <c:v>-85.342461044783178</c:v>
                </c:pt>
                <c:pt idx="347">
                  <c:v>-10.286905489227921</c:v>
                </c:pt>
                <c:pt idx="348">
                  <c:v>8.4769833996612487</c:v>
                </c:pt>
                <c:pt idx="349">
                  <c:v>-10.286905489227921</c:v>
                </c:pt>
                <c:pt idx="350">
                  <c:v>27.240872288550392</c:v>
                </c:pt>
                <c:pt idx="351">
                  <c:v>121.06031673299485</c:v>
                </c:pt>
                <c:pt idx="352">
                  <c:v>158.58809451077181</c:v>
                </c:pt>
                <c:pt idx="353">
                  <c:v>177.35198339966095</c:v>
                </c:pt>
                <c:pt idx="354">
                  <c:v>214.87976117743929</c:v>
                </c:pt>
                <c:pt idx="355">
                  <c:v>252.40753895521757</c:v>
                </c:pt>
                <c:pt idx="356">
                  <c:v>383.75476117743904</c:v>
                </c:pt>
                <c:pt idx="357">
                  <c:v>496.33809451077127</c:v>
                </c:pt>
                <c:pt idx="358">
                  <c:v>421.28253895521732</c:v>
                </c:pt>
                <c:pt idx="359">
                  <c:v>252.40753895521757</c:v>
                </c:pt>
                <c:pt idx="360">
                  <c:v>-10.286905489227921</c:v>
                </c:pt>
                <c:pt idx="361">
                  <c:v>-441.85634993367182</c:v>
                </c:pt>
                <c:pt idx="362">
                  <c:v>-1061.0646832670059</c:v>
                </c:pt>
                <c:pt idx="363">
                  <c:v>-1605.2174610447832</c:v>
                </c:pt>
                <c:pt idx="364">
                  <c:v>-1792.8563499336722</c:v>
                </c:pt>
                <c:pt idx="365">
                  <c:v>-1792.8563499336722</c:v>
                </c:pt>
                <c:pt idx="366">
                  <c:v>-1792.8563499336715</c:v>
                </c:pt>
                <c:pt idx="367">
                  <c:v>-1192.4119054892271</c:v>
                </c:pt>
                <c:pt idx="368">
                  <c:v>-29.050794378116407</c:v>
                </c:pt>
                <c:pt idx="369">
                  <c:v>984.19920562188338</c:v>
                </c:pt>
                <c:pt idx="370">
                  <c:v>1809.810316732995</c:v>
                </c:pt>
                <c:pt idx="371">
                  <c:v>2278.9075389552158</c:v>
                </c:pt>
                <c:pt idx="372">
                  <c:v>2203.8519833996602</c:v>
                </c:pt>
                <c:pt idx="373">
                  <c:v>1809.810316732995</c:v>
                </c:pt>
                <c:pt idx="374">
                  <c:v>1284.4214278441066</c:v>
                </c:pt>
                <c:pt idx="375">
                  <c:v>777.79642784410589</c:v>
                </c:pt>
                <c:pt idx="376">
                  <c:v>402.51865006632818</c:v>
                </c:pt>
                <c:pt idx="377">
                  <c:v>196.11587228855012</c:v>
                </c:pt>
                <c:pt idx="378">
                  <c:v>102.29642784410569</c:v>
                </c:pt>
                <c:pt idx="379">
                  <c:v>-29.050794378117033</c:v>
                </c:pt>
                <c:pt idx="380">
                  <c:v>-272.98134993367205</c:v>
                </c:pt>
                <c:pt idx="381">
                  <c:v>-742.07857215589434</c:v>
                </c:pt>
                <c:pt idx="382">
                  <c:v>-1417.5785721558946</c:v>
                </c:pt>
                <c:pt idx="383">
                  <c:v>-1792.8563499336722</c:v>
                </c:pt>
                <c:pt idx="384">
                  <c:v>-1792.8563499336722</c:v>
                </c:pt>
                <c:pt idx="385">
                  <c:v>-1792.8563499336715</c:v>
                </c:pt>
                <c:pt idx="386">
                  <c:v>-1811.6202388225606</c:v>
                </c:pt>
                <c:pt idx="387">
                  <c:v>-1436.342461044783</c:v>
                </c:pt>
                <c:pt idx="388">
                  <c:v>-948.48134993367228</c:v>
                </c:pt>
                <c:pt idx="389">
                  <c:v>-798.37023882256108</c:v>
                </c:pt>
                <c:pt idx="390">
                  <c:v>-629.49523882256074</c:v>
                </c:pt>
                <c:pt idx="391">
                  <c:v>-460.62023882256085</c:v>
                </c:pt>
                <c:pt idx="392">
                  <c:v>-423.09246104478336</c:v>
                </c:pt>
                <c:pt idx="393">
                  <c:v>-554.43968326700542</c:v>
                </c:pt>
                <c:pt idx="394">
                  <c:v>-629.49523882256108</c:v>
                </c:pt>
                <c:pt idx="395">
                  <c:v>-404.32857215589434</c:v>
                </c:pt>
                <c:pt idx="396">
                  <c:v>-10.286905489227665</c:v>
                </c:pt>
                <c:pt idx="397">
                  <c:v>196.11587228855012</c:v>
                </c:pt>
                <c:pt idx="398">
                  <c:v>196.11587228855012</c:v>
                </c:pt>
                <c:pt idx="399">
                  <c:v>196.11587228855012</c:v>
                </c:pt>
                <c:pt idx="400">
                  <c:v>196.11587228855012</c:v>
                </c:pt>
                <c:pt idx="401">
                  <c:v>196.11587228855012</c:v>
                </c:pt>
                <c:pt idx="402">
                  <c:v>196.11587228855012</c:v>
                </c:pt>
                <c:pt idx="403">
                  <c:v>196.11587228855012</c:v>
                </c:pt>
                <c:pt idx="404">
                  <c:v>196.11587228855012</c:v>
                </c:pt>
                <c:pt idx="405">
                  <c:v>196.11587228855012</c:v>
                </c:pt>
                <c:pt idx="406">
                  <c:v>196.11587228855012</c:v>
                </c:pt>
                <c:pt idx="407">
                  <c:v>196.11587228855012</c:v>
                </c:pt>
                <c:pt idx="408">
                  <c:v>196.11587228855012</c:v>
                </c:pt>
                <c:pt idx="409">
                  <c:v>196.11587228855012</c:v>
                </c:pt>
                <c:pt idx="410">
                  <c:v>196.11587228855012</c:v>
                </c:pt>
                <c:pt idx="411">
                  <c:v>196.11587228855012</c:v>
                </c:pt>
                <c:pt idx="412">
                  <c:v>196.11587228855012</c:v>
                </c:pt>
                <c:pt idx="413">
                  <c:v>196.11587228855012</c:v>
                </c:pt>
                <c:pt idx="414">
                  <c:v>196.11587228855012</c:v>
                </c:pt>
                <c:pt idx="415">
                  <c:v>196.11587228855012</c:v>
                </c:pt>
                <c:pt idx="416">
                  <c:v>196.11587228855012</c:v>
                </c:pt>
                <c:pt idx="417">
                  <c:v>196.11587228855012</c:v>
                </c:pt>
                <c:pt idx="418">
                  <c:v>196.11587228855012</c:v>
                </c:pt>
                <c:pt idx="419">
                  <c:v>196.11587228855012</c:v>
                </c:pt>
                <c:pt idx="420">
                  <c:v>196.11587228855012</c:v>
                </c:pt>
                <c:pt idx="421">
                  <c:v>196.11587228855012</c:v>
                </c:pt>
                <c:pt idx="422">
                  <c:v>196.11587228855012</c:v>
                </c:pt>
                <c:pt idx="423">
                  <c:v>196.11587228855012</c:v>
                </c:pt>
                <c:pt idx="424">
                  <c:v>196.11587228855012</c:v>
                </c:pt>
                <c:pt idx="425">
                  <c:v>196.11587228855012</c:v>
                </c:pt>
                <c:pt idx="426">
                  <c:v>196.11587228855012</c:v>
                </c:pt>
                <c:pt idx="427">
                  <c:v>196.11587228855012</c:v>
                </c:pt>
                <c:pt idx="428">
                  <c:v>196.11587228855012</c:v>
                </c:pt>
                <c:pt idx="429">
                  <c:v>196.11587228855012</c:v>
                </c:pt>
                <c:pt idx="430">
                  <c:v>196.11587228855012</c:v>
                </c:pt>
                <c:pt idx="431">
                  <c:v>196.11587228855012</c:v>
                </c:pt>
                <c:pt idx="432">
                  <c:v>196.11587228855012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F91-0E40-940F-8EFE70F081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9386288"/>
        <c:axId val="1605160592"/>
      </c:lineChart>
      <c:catAx>
        <c:axId val="16093862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5160592"/>
        <c:crosses val="autoZero"/>
        <c:auto val="1"/>
        <c:lblAlgn val="ctr"/>
        <c:lblOffset val="100"/>
        <c:noMultiLvlLbl val="0"/>
      </c:catAx>
      <c:valAx>
        <c:axId val="160516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386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 Forces,</a:t>
            </a:r>
            <a:r>
              <a:rPr lang="en-GB" baseline="0"/>
              <a:t> Phase 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WLTC_class_3!$I$1039:$I$1493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150.11111111111111</c:v>
                </c:pt>
                <c:pt idx="4">
                  <c:v>675.5</c:v>
                </c:pt>
                <c:pt idx="5">
                  <c:v>1463.5833333333333</c:v>
                </c:pt>
                <c:pt idx="6">
                  <c:v>2064.0277777777778</c:v>
                </c:pt>
                <c:pt idx="7">
                  <c:v>2139.083333333333</c:v>
                </c:pt>
                <c:pt idx="8">
                  <c:v>1838.8611111111109</c:v>
                </c:pt>
                <c:pt idx="9">
                  <c:v>1538.6388888888889</c:v>
                </c:pt>
                <c:pt idx="10">
                  <c:v>1369.7638888888891</c:v>
                </c:pt>
                <c:pt idx="11">
                  <c:v>1275.9444444444446</c:v>
                </c:pt>
                <c:pt idx="12">
                  <c:v>1107.0694444444448</c:v>
                </c:pt>
                <c:pt idx="13">
                  <c:v>881.90277777777828</c:v>
                </c:pt>
                <c:pt idx="14">
                  <c:v>731.79166666666629</c:v>
                </c:pt>
                <c:pt idx="15">
                  <c:v>731.79166666666629</c:v>
                </c:pt>
                <c:pt idx="16">
                  <c:v>844.375</c:v>
                </c:pt>
                <c:pt idx="17">
                  <c:v>900.66666666666617</c:v>
                </c:pt>
                <c:pt idx="18">
                  <c:v>844.375</c:v>
                </c:pt>
                <c:pt idx="19">
                  <c:v>656.73611111111109</c:v>
                </c:pt>
                <c:pt idx="20">
                  <c:v>394.04166666666691</c:v>
                </c:pt>
                <c:pt idx="21">
                  <c:v>168.87499999999974</c:v>
                </c:pt>
                <c:pt idx="22">
                  <c:v>56.291666666666131</c:v>
                </c:pt>
                <c:pt idx="23">
                  <c:v>56.291666666667467</c:v>
                </c:pt>
                <c:pt idx="24">
                  <c:v>75.055555555555287</c:v>
                </c:pt>
                <c:pt idx="25">
                  <c:v>0</c:v>
                </c:pt>
                <c:pt idx="26">
                  <c:v>-187.63888888888889</c:v>
                </c:pt>
                <c:pt idx="27">
                  <c:v>-450.33333333333309</c:v>
                </c:pt>
                <c:pt idx="28">
                  <c:v>-656.73611111111109</c:v>
                </c:pt>
                <c:pt idx="29">
                  <c:v>-788.08333333333383</c:v>
                </c:pt>
                <c:pt idx="30">
                  <c:v>-938.19444444444446</c:v>
                </c:pt>
                <c:pt idx="31">
                  <c:v>-1163.3611111111115</c:v>
                </c:pt>
                <c:pt idx="32">
                  <c:v>-1463.5833333333326</c:v>
                </c:pt>
                <c:pt idx="33">
                  <c:v>-1801.333333333333</c:v>
                </c:pt>
                <c:pt idx="34">
                  <c:v>-1988.9722222222224</c:v>
                </c:pt>
                <c:pt idx="35">
                  <c:v>-1820.0972222222219</c:v>
                </c:pt>
                <c:pt idx="36">
                  <c:v>-1632.4583333333333</c:v>
                </c:pt>
                <c:pt idx="37">
                  <c:v>-1426.0555555555557</c:v>
                </c:pt>
                <c:pt idx="38">
                  <c:v>-881.9027777777776</c:v>
                </c:pt>
                <c:pt idx="39">
                  <c:v>-243.93055555555571</c:v>
                </c:pt>
                <c:pt idx="40">
                  <c:v>150.11111111111123</c:v>
                </c:pt>
                <c:pt idx="41">
                  <c:v>656.73611111111109</c:v>
                </c:pt>
                <c:pt idx="42">
                  <c:v>1332.2361111111106</c:v>
                </c:pt>
                <c:pt idx="43">
                  <c:v>1463.5833333333333</c:v>
                </c:pt>
                <c:pt idx="44">
                  <c:v>881.90277777777828</c:v>
                </c:pt>
                <c:pt idx="45">
                  <c:v>337.75000000000017</c:v>
                </c:pt>
                <c:pt idx="46">
                  <c:v>337.74999999999949</c:v>
                </c:pt>
                <c:pt idx="47">
                  <c:v>675.50000000000034</c:v>
                </c:pt>
                <c:pt idx="48">
                  <c:v>1013.2500000000003</c:v>
                </c:pt>
                <c:pt idx="49">
                  <c:v>1219.6527777777771</c:v>
                </c:pt>
                <c:pt idx="50">
                  <c:v>1444.8194444444443</c:v>
                </c:pt>
                <c:pt idx="51">
                  <c:v>1726.2777777777783</c:v>
                </c:pt>
                <c:pt idx="52">
                  <c:v>1838.8611111111106</c:v>
                </c:pt>
                <c:pt idx="53">
                  <c:v>1651.2222222222217</c:v>
                </c:pt>
                <c:pt idx="54">
                  <c:v>1332.2361111111113</c:v>
                </c:pt>
                <c:pt idx="55">
                  <c:v>1050.7777777777781</c:v>
                </c:pt>
                <c:pt idx="56">
                  <c:v>900.66666666666754</c:v>
                </c:pt>
                <c:pt idx="57">
                  <c:v>694.26388888888937</c:v>
                </c:pt>
                <c:pt idx="58">
                  <c:v>337.74999999999949</c:v>
                </c:pt>
                <c:pt idx="59">
                  <c:v>-18.763888888889156</c:v>
                </c:pt>
                <c:pt idx="60">
                  <c:v>-394.04166666666691</c:v>
                </c:pt>
                <c:pt idx="61">
                  <c:v>-600.44444444444491</c:v>
                </c:pt>
                <c:pt idx="62">
                  <c:v>-431.56944444444389</c:v>
                </c:pt>
                <c:pt idx="63">
                  <c:v>-131.3472222222214</c:v>
                </c:pt>
                <c:pt idx="64">
                  <c:v>18.763888888889156</c:v>
                </c:pt>
                <c:pt idx="65">
                  <c:v>37.527777777776976</c:v>
                </c:pt>
                <c:pt idx="66">
                  <c:v>18.76388888888782</c:v>
                </c:pt>
                <c:pt idx="67">
                  <c:v>0</c:v>
                </c:pt>
                <c:pt idx="68">
                  <c:v>56.291666666667467</c:v>
                </c:pt>
                <c:pt idx="69">
                  <c:v>243.93055555555634</c:v>
                </c:pt>
                <c:pt idx="70">
                  <c:v>487.86111111111143</c:v>
                </c:pt>
                <c:pt idx="71">
                  <c:v>544.15277777777749</c:v>
                </c:pt>
                <c:pt idx="72">
                  <c:v>375.27777777777777</c:v>
                </c:pt>
                <c:pt idx="73">
                  <c:v>168.87499999999974</c:v>
                </c:pt>
                <c:pt idx="74">
                  <c:v>-37.527777777778311</c:v>
                </c:pt>
                <c:pt idx="75">
                  <c:v>-300.22222222222246</c:v>
                </c:pt>
                <c:pt idx="76">
                  <c:v>-600.44444444444491</c:v>
                </c:pt>
                <c:pt idx="77">
                  <c:v>-637.97222222222194</c:v>
                </c:pt>
                <c:pt idx="78">
                  <c:v>-356.51388888888857</c:v>
                </c:pt>
                <c:pt idx="79">
                  <c:v>-18.763888888889156</c:v>
                </c:pt>
                <c:pt idx="80">
                  <c:v>337.75000000000085</c:v>
                </c:pt>
                <c:pt idx="81">
                  <c:v>656.73611111111109</c:v>
                </c:pt>
                <c:pt idx="82">
                  <c:v>694.26388888888812</c:v>
                </c:pt>
                <c:pt idx="83">
                  <c:v>412.80555555555611</c:v>
                </c:pt>
                <c:pt idx="84">
                  <c:v>93.819444444445779</c:v>
                </c:pt>
                <c:pt idx="85">
                  <c:v>-187.63888888888889</c:v>
                </c:pt>
                <c:pt idx="86">
                  <c:v>-450.33333333333434</c:v>
                </c:pt>
                <c:pt idx="87">
                  <c:v>-431.56944444444389</c:v>
                </c:pt>
                <c:pt idx="88">
                  <c:v>-131.34722222222274</c:v>
                </c:pt>
                <c:pt idx="89">
                  <c:v>262.69444444444417</c:v>
                </c:pt>
                <c:pt idx="90">
                  <c:v>750.55555555555554</c:v>
                </c:pt>
                <c:pt idx="91">
                  <c:v>1013.2499999999997</c:v>
                </c:pt>
                <c:pt idx="92">
                  <c:v>769.31944444444605</c:v>
                </c:pt>
                <c:pt idx="93">
                  <c:v>318.98611111111165</c:v>
                </c:pt>
                <c:pt idx="94">
                  <c:v>-18.763888888890488</c:v>
                </c:pt>
                <c:pt idx="95">
                  <c:v>-300.22222222222382</c:v>
                </c:pt>
                <c:pt idx="96">
                  <c:v>-450.33333333333172</c:v>
                </c:pt>
                <c:pt idx="97">
                  <c:v>-356.51388888888727</c:v>
                </c:pt>
                <c:pt idx="98">
                  <c:v>-225.16666666666717</c:v>
                </c:pt>
                <c:pt idx="99">
                  <c:v>-243.93055555555503</c:v>
                </c:pt>
                <c:pt idx="100">
                  <c:v>-469.09722222222223</c:v>
                </c:pt>
                <c:pt idx="101">
                  <c:v>-863.13888888889051</c:v>
                </c:pt>
                <c:pt idx="102">
                  <c:v>-1388.5277777777787</c:v>
                </c:pt>
                <c:pt idx="103">
                  <c:v>-1838.8611111111106</c:v>
                </c:pt>
                <c:pt idx="104">
                  <c:v>-1988.9722222222213</c:v>
                </c:pt>
                <c:pt idx="105">
                  <c:v>-1951.4444444444441</c:v>
                </c:pt>
                <c:pt idx="106">
                  <c:v>-1688.75</c:v>
                </c:pt>
                <c:pt idx="107">
                  <c:v>-1351.0000000000007</c:v>
                </c:pt>
                <c:pt idx="108">
                  <c:v>-1200.8888888888894</c:v>
                </c:pt>
                <c:pt idx="109">
                  <c:v>-1182.1249999999993</c:v>
                </c:pt>
                <c:pt idx="110">
                  <c:v>-1275.9444444444446</c:v>
                </c:pt>
                <c:pt idx="111">
                  <c:v>-1351.0000000000007</c:v>
                </c:pt>
                <c:pt idx="112">
                  <c:v>-1257.1805555555554</c:v>
                </c:pt>
                <c:pt idx="113">
                  <c:v>-900.66666666666652</c:v>
                </c:pt>
                <c:pt idx="114">
                  <c:v>-394.04166666666691</c:v>
                </c:pt>
                <c:pt idx="115">
                  <c:v>-56.291666666666465</c:v>
                </c:pt>
                <c:pt idx="116">
                  <c:v>75.055555555555614</c:v>
                </c:pt>
                <c:pt idx="117">
                  <c:v>150.11111111111092</c:v>
                </c:pt>
                <c:pt idx="118">
                  <c:v>337.74999999999977</c:v>
                </c:pt>
                <c:pt idx="119">
                  <c:v>750.55555555555588</c:v>
                </c:pt>
                <c:pt idx="120">
                  <c:v>1144.5972222222224</c:v>
                </c:pt>
                <c:pt idx="121">
                  <c:v>994.48611111111063</c:v>
                </c:pt>
                <c:pt idx="122">
                  <c:v>431.56944444444457</c:v>
                </c:pt>
                <c:pt idx="123">
                  <c:v>-318.98611111111097</c:v>
                </c:pt>
                <c:pt idx="124">
                  <c:v>-1388.5277777777783</c:v>
                </c:pt>
                <c:pt idx="125">
                  <c:v>-1669.9861111111109</c:v>
                </c:pt>
                <c:pt idx="126">
                  <c:v>-1013.2499999999997</c:v>
                </c:pt>
                <c:pt idx="127">
                  <c:v>-337.75000000000017</c:v>
                </c:pt>
                <c:pt idx="128">
                  <c:v>0</c:v>
                </c:pt>
                <c:pt idx="129">
                  <c:v>356.51388888888897</c:v>
                </c:pt>
                <c:pt idx="130">
                  <c:v>1275.9444444444446</c:v>
                </c:pt>
                <c:pt idx="131">
                  <c:v>2101.5555555555557</c:v>
                </c:pt>
                <c:pt idx="132">
                  <c:v>2064.0277777777778</c:v>
                </c:pt>
                <c:pt idx="133">
                  <c:v>1632.4583333333326</c:v>
                </c:pt>
                <c:pt idx="134">
                  <c:v>1576.166666666667</c:v>
                </c:pt>
                <c:pt idx="135">
                  <c:v>1801.3333333333335</c:v>
                </c:pt>
                <c:pt idx="136">
                  <c:v>2007.7361111111102</c:v>
                </c:pt>
                <c:pt idx="137">
                  <c:v>1951.4444444444441</c:v>
                </c:pt>
                <c:pt idx="138">
                  <c:v>1669.9861111111109</c:v>
                </c:pt>
                <c:pt idx="139">
                  <c:v>1444.819444444445</c:v>
                </c:pt>
                <c:pt idx="140">
                  <c:v>1351.0000000000007</c:v>
                </c:pt>
                <c:pt idx="141">
                  <c:v>1294.7083333333344</c:v>
                </c:pt>
                <c:pt idx="142">
                  <c:v>1238.4166666666656</c:v>
                </c:pt>
                <c:pt idx="143">
                  <c:v>863.13888888888778</c:v>
                </c:pt>
                <c:pt idx="144">
                  <c:v>506.62500000000051</c:v>
                </c:pt>
                <c:pt idx="145">
                  <c:v>600.44444444444491</c:v>
                </c:pt>
                <c:pt idx="146">
                  <c:v>675.50000000000171</c:v>
                </c:pt>
                <c:pt idx="147">
                  <c:v>619.2083333333328</c:v>
                </c:pt>
                <c:pt idx="148">
                  <c:v>581.68055555555452</c:v>
                </c:pt>
                <c:pt idx="149">
                  <c:v>525.38888888888835</c:v>
                </c:pt>
                <c:pt idx="150">
                  <c:v>469.09722222222223</c:v>
                </c:pt>
                <c:pt idx="151">
                  <c:v>431.56944444444389</c:v>
                </c:pt>
                <c:pt idx="152">
                  <c:v>375.27777777777777</c:v>
                </c:pt>
                <c:pt idx="153">
                  <c:v>318.98611111111165</c:v>
                </c:pt>
                <c:pt idx="154">
                  <c:v>300.22222222222115</c:v>
                </c:pt>
                <c:pt idx="155">
                  <c:v>337.74999999999949</c:v>
                </c:pt>
                <c:pt idx="156">
                  <c:v>375.27777777777777</c:v>
                </c:pt>
                <c:pt idx="157">
                  <c:v>375.27777777777777</c:v>
                </c:pt>
                <c:pt idx="158">
                  <c:v>356.51388888888994</c:v>
                </c:pt>
                <c:pt idx="159">
                  <c:v>300.22222222222382</c:v>
                </c:pt>
                <c:pt idx="160">
                  <c:v>243.93055555555503</c:v>
                </c:pt>
                <c:pt idx="161">
                  <c:v>206.40277777777672</c:v>
                </c:pt>
                <c:pt idx="162">
                  <c:v>150.11111111111057</c:v>
                </c:pt>
                <c:pt idx="163">
                  <c:v>56.291666666666131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18.763888888890488</c:v>
                </c:pt>
                <c:pt idx="173">
                  <c:v>18.763888888890488</c:v>
                </c:pt>
                <c:pt idx="174">
                  <c:v>18.76388888888782</c:v>
                </c:pt>
                <c:pt idx="175">
                  <c:v>93.819444444444443</c:v>
                </c:pt>
                <c:pt idx="176">
                  <c:v>168.87500000000105</c:v>
                </c:pt>
                <c:pt idx="177">
                  <c:v>243.93055555555503</c:v>
                </c:pt>
                <c:pt idx="178">
                  <c:v>300.22222222222115</c:v>
                </c:pt>
                <c:pt idx="179">
                  <c:v>262.69444444444548</c:v>
                </c:pt>
                <c:pt idx="180">
                  <c:v>187.63888888888889</c:v>
                </c:pt>
                <c:pt idx="181">
                  <c:v>112.58333333333226</c:v>
                </c:pt>
                <c:pt idx="182">
                  <c:v>56.291666666666131</c:v>
                </c:pt>
                <c:pt idx="183">
                  <c:v>37.527777777778311</c:v>
                </c:pt>
                <c:pt idx="184">
                  <c:v>37.527777777778311</c:v>
                </c:pt>
                <c:pt idx="185">
                  <c:v>37.527777777778311</c:v>
                </c:pt>
                <c:pt idx="186">
                  <c:v>18.763888888890488</c:v>
                </c:pt>
                <c:pt idx="187">
                  <c:v>0</c:v>
                </c:pt>
                <c:pt idx="188">
                  <c:v>0</c:v>
                </c:pt>
                <c:pt idx="189">
                  <c:v>-18.763888888890488</c:v>
                </c:pt>
                <c:pt idx="190">
                  <c:v>-18.763888888890488</c:v>
                </c:pt>
                <c:pt idx="191">
                  <c:v>0</c:v>
                </c:pt>
                <c:pt idx="192">
                  <c:v>0</c:v>
                </c:pt>
                <c:pt idx="193">
                  <c:v>-18.76388888888782</c:v>
                </c:pt>
                <c:pt idx="194">
                  <c:v>-37.527777777778311</c:v>
                </c:pt>
                <c:pt idx="195">
                  <c:v>-37.527777777778311</c:v>
                </c:pt>
                <c:pt idx="196">
                  <c:v>-37.52777777777564</c:v>
                </c:pt>
                <c:pt idx="197">
                  <c:v>-56.291666666666131</c:v>
                </c:pt>
                <c:pt idx="198">
                  <c:v>-93.819444444444443</c:v>
                </c:pt>
                <c:pt idx="199">
                  <c:v>-112.58333333333493</c:v>
                </c:pt>
                <c:pt idx="200">
                  <c:v>-131.34722222222274</c:v>
                </c:pt>
                <c:pt idx="201">
                  <c:v>-112.58333333333226</c:v>
                </c:pt>
                <c:pt idx="202">
                  <c:v>-75.055555555556623</c:v>
                </c:pt>
                <c:pt idx="203">
                  <c:v>-56.291666666666131</c:v>
                </c:pt>
                <c:pt idx="204">
                  <c:v>-56.291666666666131</c:v>
                </c:pt>
                <c:pt idx="205">
                  <c:v>-56.291666666666131</c:v>
                </c:pt>
                <c:pt idx="206">
                  <c:v>-56.291666666666131</c:v>
                </c:pt>
                <c:pt idx="207">
                  <c:v>-75.055555555556623</c:v>
                </c:pt>
                <c:pt idx="208">
                  <c:v>-56.291666666666131</c:v>
                </c:pt>
                <c:pt idx="209">
                  <c:v>-18.76388888888782</c:v>
                </c:pt>
                <c:pt idx="210">
                  <c:v>-18.763888888890488</c:v>
                </c:pt>
                <c:pt idx="211">
                  <c:v>-18.763888888890488</c:v>
                </c:pt>
                <c:pt idx="212">
                  <c:v>-37.527777777778311</c:v>
                </c:pt>
                <c:pt idx="213">
                  <c:v>-75.055555555553951</c:v>
                </c:pt>
                <c:pt idx="214">
                  <c:v>-131.3472222222201</c:v>
                </c:pt>
                <c:pt idx="215">
                  <c:v>-206.40277777777936</c:v>
                </c:pt>
                <c:pt idx="216">
                  <c:v>-262.69444444444548</c:v>
                </c:pt>
                <c:pt idx="217">
                  <c:v>-281.45833333333331</c:v>
                </c:pt>
                <c:pt idx="218">
                  <c:v>-262.69444444444548</c:v>
                </c:pt>
                <c:pt idx="219">
                  <c:v>-243.93055555555503</c:v>
                </c:pt>
                <c:pt idx="220">
                  <c:v>-243.93055555555503</c:v>
                </c:pt>
                <c:pt idx="221">
                  <c:v>-243.93055555555503</c:v>
                </c:pt>
                <c:pt idx="222">
                  <c:v>-225.16666666666717</c:v>
                </c:pt>
                <c:pt idx="223">
                  <c:v>-243.93055555555503</c:v>
                </c:pt>
                <c:pt idx="224">
                  <c:v>-262.69444444444281</c:v>
                </c:pt>
                <c:pt idx="225">
                  <c:v>-262.69444444444548</c:v>
                </c:pt>
                <c:pt idx="226">
                  <c:v>-262.69444444444548</c:v>
                </c:pt>
                <c:pt idx="227">
                  <c:v>-243.93055555555503</c:v>
                </c:pt>
                <c:pt idx="228">
                  <c:v>-225.16666666666717</c:v>
                </c:pt>
                <c:pt idx="229">
                  <c:v>-225.16666666666717</c:v>
                </c:pt>
                <c:pt idx="230">
                  <c:v>-225.16666666666453</c:v>
                </c:pt>
                <c:pt idx="231">
                  <c:v>-225.16666666666717</c:v>
                </c:pt>
                <c:pt idx="232">
                  <c:v>-225.16666666666717</c:v>
                </c:pt>
                <c:pt idx="233">
                  <c:v>-225.16666666666717</c:v>
                </c:pt>
                <c:pt idx="234">
                  <c:v>-225.16666666666717</c:v>
                </c:pt>
                <c:pt idx="235">
                  <c:v>-225.16666666666453</c:v>
                </c:pt>
                <c:pt idx="236">
                  <c:v>-206.40277777777672</c:v>
                </c:pt>
                <c:pt idx="237">
                  <c:v>-168.87500000000105</c:v>
                </c:pt>
                <c:pt idx="238">
                  <c:v>-131.34722222222274</c:v>
                </c:pt>
                <c:pt idx="239">
                  <c:v>-56.291666666666131</c:v>
                </c:pt>
                <c:pt idx="240">
                  <c:v>18.76388888888782</c:v>
                </c:pt>
                <c:pt idx="241">
                  <c:v>75.055555555553951</c:v>
                </c:pt>
                <c:pt idx="242">
                  <c:v>112.58333333333493</c:v>
                </c:pt>
                <c:pt idx="243">
                  <c:v>93.819444444444443</c:v>
                </c:pt>
                <c:pt idx="244">
                  <c:v>75.055555555553951</c:v>
                </c:pt>
                <c:pt idx="245">
                  <c:v>37.527777777778311</c:v>
                </c:pt>
                <c:pt idx="246">
                  <c:v>-37.527777777778311</c:v>
                </c:pt>
                <c:pt idx="247">
                  <c:v>-93.819444444444443</c:v>
                </c:pt>
                <c:pt idx="248">
                  <c:v>-131.3472222222201</c:v>
                </c:pt>
                <c:pt idx="249">
                  <c:v>-150.11111111111057</c:v>
                </c:pt>
                <c:pt idx="250">
                  <c:v>-131.34722222222274</c:v>
                </c:pt>
                <c:pt idx="251">
                  <c:v>-112.58333333333226</c:v>
                </c:pt>
                <c:pt idx="252">
                  <c:v>-93.819444444444443</c:v>
                </c:pt>
                <c:pt idx="253">
                  <c:v>-37.527777777778311</c:v>
                </c:pt>
                <c:pt idx="254">
                  <c:v>18.76388888888782</c:v>
                </c:pt>
                <c:pt idx="255">
                  <c:v>37.527777777778311</c:v>
                </c:pt>
                <c:pt idx="256">
                  <c:v>56.291666666666131</c:v>
                </c:pt>
                <c:pt idx="257">
                  <c:v>75.055555555553951</c:v>
                </c:pt>
                <c:pt idx="258">
                  <c:v>37.527777777778311</c:v>
                </c:pt>
                <c:pt idx="259">
                  <c:v>18.763888888890488</c:v>
                </c:pt>
                <c:pt idx="260">
                  <c:v>18.763888888890488</c:v>
                </c:pt>
                <c:pt idx="261">
                  <c:v>0</c:v>
                </c:pt>
                <c:pt idx="262">
                  <c:v>-37.527777777778311</c:v>
                </c:pt>
                <c:pt idx="263">
                  <c:v>-75.055555555556623</c:v>
                </c:pt>
                <c:pt idx="264">
                  <c:v>-93.819444444444443</c:v>
                </c:pt>
                <c:pt idx="265">
                  <c:v>-131.34722222222274</c:v>
                </c:pt>
                <c:pt idx="266">
                  <c:v>-150.11111111111057</c:v>
                </c:pt>
                <c:pt idx="267">
                  <c:v>-131.34722222222274</c:v>
                </c:pt>
                <c:pt idx="268">
                  <c:v>-131.34722222222274</c:v>
                </c:pt>
                <c:pt idx="269">
                  <c:v>-168.87499999999838</c:v>
                </c:pt>
                <c:pt idx="270">
                  <c:v>-187.63888888888889</c:v>
                </c:pt>
                <c:pt idx="271">
                  <c:v>-187.63888888888889</c:v>
                </c:pt>
                <c:pt idx="272">
                  <c:v>-150.11111111111057</c:v>
                </c:pt>
                <c:pt idx="273">
                  <c:v>-75.055555555556623</c:v>
                </c:pt>
                <c:pt idx="274">
                  <c:v>0</c:v>
                </c:pt>
                <c:pt idx="275">
                  <c:v>56.291666666666131</c:v>
                </c:pt>
                <c:pt idx="276">
                  <c:v>93.819444444444443</c:v>
                </c:pt>
                <c:pt idx="277">
                  <c:v>93.819444444444443</c:v>
                </c:pt>
                <c:pt idx="278">
                  <c:v>75.055555555553951</c:v>
                </c:pt>
                <c:pt idx="279">
                  <c:v>75.055555555556623</c:v>
                </c:pt>
                <c:pt idx="280">
                  <c:v>93.819444444444443</c:v>
                </c:pt>
                <c:pt idx="281">
                  <c:v>75.055555555556623</c:v>
                </c:pt>
                <c:pt idx="282">
                  <c:v>37.527777777778311</c:v>
                </c:pt>
                <c:pt idx="283">
                  <c:v>18.76388888888782</c:v>
                </c:pt>
                <c:pt idx="284">
                  <c:v>0</c:v>
                </c:pt>
                <c:pt idx="285">
                  <c:v>-18.76388888888782</c:v>
                </c:pt>
                <c:pt idx="286">
                  <c:v>-18.76388888888782</c:v>
                </c:pt>
                <c:pt idx="287">
                  <c:v>-18.763888888890488</c:v>
                </c:pt>
                <c:pt idx="288">
                  <c:v>-37.527777777778311</c:v>
                </c:pt>
                <c:pt idx="289">
                  <c:v>-56.291666666666131</c:v>
                </c:pt>
                <c:pt idx="290">
                  <c:v>-93.819444444444443</c:v>
                </c:pt>
                <c:pt idx="291">
                  <c:v>-93.819444444444443</c:v>
                </c:pt>
                <c:pt idx="292">
                  <c:v>-93.819444444444443</c:v>
                </c:pt>
                <c:pt idx="293">
                  <c:v>-168.87500000000105</c:v>
                </c:pt>
                <c:pt idx="294">
                  <c:v>-187.63888888888889</c:v>
                </c:pt>
                <c:pt idx="295">
                  <c:v>-150.11111111111057</c:v>
                </c:pt>
                <c:pt idx="296">
                  <c:v>-37.527777777778311</c:v>
                </c:pt>
                <c:pt idx="297">
                  <c:v>131.34722222222274</c:v>
                </c:pt>
                <c:pt idx="298">
                  <c:v>262.69444444444548</c:v>
                </c:pt>
                <c:pt idx="299">
                  <c:v>394.04166666666555</c:v>
                </c:pt>
                <c:pt idx="300">
                  <c:v>525.38888888888835</c:v>
                </c:pt>
                <c:pt idx="301">
                  <c:v>581.68055555555713</c:v>
                </c:pt>
                <c:pt idx="302">
                  <c:v>487.86111111111006</c:v>
                </c:pt>
                <c:pt idx="303">
                  <c:v>300.22222222222115</c:v>
                </c:pt>
                <c:pt idx="304">
                  <c:v>131.34722222222274</c:v>
                </c:pt>
                <c:pt idx="305">
                  <c:v>37.527777777778311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-18.76388888888782</c:v>
                </c:pt>
                <c:pt idx="310">
                  <c:v>-75.055555555556623</c:v>
                </c:pt>
                <c:pt idx="311">
                  <c:v>-112.58333333333493</c:v>
                </c:pt>
                <c:pt idx="312">
                  <c:v>-112.58333333333226</c:v>
                </c:pt>
                <c:pt idx="313">
                  <c:v>-75.055555555553951</c:v>
                </c:pt>
                <c:pt idx="314">
                  <c:v>-37.527777777778311</c:v>
                </c:pt>
                <c:pt idx="315">
                  <c:v>-18.763888888890488</c:v>
                </c:pt>
                <c:pt idx="316">
                  <c:v>0</c:v>
                </c:pt>
                <c:pt idx="317">
                  <c:v>18.763888888890488</c:v>
                </c:pt>
                <c:pt idx="318">
                  <c:v>37.527777777778311</c:v>
                </c:pt>
                <c:pt idx="319">
                  <c:v>93.819444444444443</c:v>
                </c:pt>
                <c:pt idx="320">
                  <c:v>150.11111111111057</c:v>
                </c:pt>
                <c:pt idx="321">
                  <c:v>150.11111111111057</c:v>
                </c:pt>
                <c:pt idx="322">
                  <c:v>131.34722222222274</c:v>
                </c:pt>
                <c:pt idx="323">
                  <c:v>75.055555555553951</c:v>
                </c:pt>
                <c:pt idx="324">
                  <c:v>18.76388888888782</c:v>
                </c:pt>
                <c:pt idx="325">
                  <c:v>-37.52777777777564</c:v>
                </c:pt>
                <c:pt idx="326">
                  <c:v>-168.87499999999838</c:v>
                </c:pt>
                <c:pt idx="327">
                  <c:v>-337.7500000000021</c:v>
                </c:pt>
                <c:pt idx="328">
                  <c:v>-469.09722222222223</c:v>
                </c:pt>
                <c:pt idx="329">
                  <c:v>-525.38888888888835</c:v>
                </c:pt>
                <c:pt idx="330">
                  <c:v>-544.15277777777885</c:v>
                </c:pt>
                <c:pt idx="331">
                  <c:v>-562.91666666666663</c:v>
                </c:pt>
                <c:pt idx="332">
                  <c:v>-600.44444444444491</c:v>
                </c:pt>
                <c:pt idx="333">
                  <c:v>-675.49999999999898</c:v>
                </c:pt>
                <c:pt idx="334">
                  <c:v>-731.79166666666515</c:v>
                </c:pt>
                <c:pt idx="335">
                  <c:v>-769.31944444444605</c:v>
                </c:pt>
                <c:pt idx="336">
                  <c:v>-825.61111111111222</c:v>
                </c:pt>
                <c:pt idx="337">
                  <c:v>-844.37499999999864</c:v>
                </c:pt>
                <c:pt idx="338">
                  <c:v>-675.49999999999898</c:v>
                </c:pt>
                <c:pt idx="339">
                  <c:v>-337.75000000000085</c:v>
                </c:pt>
                <c:pt idx="340">
                  <c:v>37.527777777776976</c:v>
                </c:pt>
                <c:pt idx="341">
                  <c:v>375.27777777777777</c:v>
                </c:pt>
                <c:pt idx="342">
                  <c:v>412.80555555555611</c:v>
                </c:pt>
                <c:pt idx="343">
                  <c:v>168.87500000000105</c:v>
                </c:pt>
                <c:pt idx="344">
                  <c:v>-131.34722222222274</c:v>
                </c:pt>
                <c:pt idx="345">
                  <c:v>-506.62500000000051</c:v>
                </c:pt>
                <c:pt idx="346">
                  <c:v>-656.73611111111109</c:v>
                </c:pt>
                <c:pt idx="347">
                  <c:v>-412.80555555555611</c:v>
                </c:pt>
                <c:pt idx="348">
                  <c:v>-112.58333333333358</c:v>
                </c:pt>
                <c:pt idx="349">
                  <c:v>0</c:v>
                </c:pt>
                <c:pt idx="350">
                  <c:v>-93.819444444444443</c:v>
                </c:pt>
                <c:pt idx="351">
                  <c:v>-300.22222222222115</c:v>
                </c:pt>
                <c:pt idx="352">
                  <c:v>-562.91666666666663</c:v>
                </c:pt>
                <c:pt idx="353">
                  <c:v>-1013.250000000001</c:v>
                </c:pt>
                <c:pt idx="354">
                  <c:v>-1651.2222222222217</c:v>
                </c:pt>
                <c:pt idx="355">
                  <c:v>-1988.9722222222213</c:v>
                </c:pt>
                <c:pt idx="356">
                  <c:v>-1988.9722222222224</c:v>
                </c:pt>
                <c:pt idx="357">
                  <c:v>-1988.9722222222224</c:v>
                </c:pt>
                <c:pt idx="358">
                  <c:v>-1426.055555555555</c:v>
                </c:pt>
                <c:pt idx="359">
                  <c:v>-56.291666666666792</c:v>
                </c:pt>
                <c:pt idx="360">
                  <c:v>1050.7777777777774</c:v>
                </c:pt>
                <c:pt idx="361">
                  <c:v>1182.1250000000002</c:v>
                </c:pt>
                <c:pt idx="362">
                  <c:v>713.02777777777851</c:v>
                </c:pt>
                <c:pt idx="363">
                  <c:v>375.27777777777777</c:v>
                </c:pt>
                <c:pt idx="364">
                  <c:v>506.62499999999915</c:v>
                </c:pt>
                <c:pt idx="365">
                  <c:v>919.43055555555532</c:v>
                </c:pt>
                <c:pt idx="366">
                  <c:v>1332.2361111111113</c:v>
                </c:pt>
                <c:pt idx="367">
                  <c:v>1444.819444444445</c:v>
                </c:pt>
                <c:pt idx="368">
                  <c:v>1182.1249999999993</c:v>
                </c:pt>
                <c:pt idx="369">
                  <c:v>769.31944444444332</c:v>
                </c:pt>
                <c:pt idx="370">
                  <c:v>394.04166666666691</c:v>
                </c:pt>
                <c:pt idx="371">
                  <c:v>112.58333333333358</c:v>
                </c:pt>
                <c:pt idx="372">
                  <c:v>-37.527777777776976</c:v>
                </c:pt>
                <c:pt idx="373">
                  <c:v>-150.11111111111057</c:v>
                </c:pt>
                <c:pt idx="374">
                  <c:v>-281.45833333333331</c:v>
                </c:pt>
                <c:pt idx="375">
                  <c:v>-375.27777777777777</c:v>
                </c:pt>
                <c:pt idx="376">
                  <c:v>-469.09722222222223</c:v>
                </c:pt>
                <c:pt idx="377">
                  <c:v>-562.91666666666663</c:v>
                </c:pt>
                <c:pt idx="378">
                  <c:v>-619.20833333333417</c:v>
                </c:pt>
                <c:pt idx="379">
                  <c:v>-731.79166666666629</c:v>
                </c:pt>
                <c:pt idx="380">
                  <c:v>-1050.7777777777781</c:v>
                </c:pt>
                <c:pt idx="381">
                  <c:v>-1632.4583333333339</c:v>
                </c:pt>
                <c:pt idx="382">
                  <c:v>-1988.9722222222217</c:v>
                </c:pt>
                <c:pt idx="383">
                  <c:v>-1669.9861111111109</c:v>
                </c:pt>
                <c:pt idx="384">
                  <c:v>-806.8472222222224</c:v>
                </c:pt>
                <c:pt idx="385">
                  <c:v>-56.291666666666792</c:v>
                </c:pt>
                <c:pt idx="386">
                  <c:v>112.58333333333358</c:v>
                </c:pt>
                <c:pt idx="387">
                  <c:v>18.763888888888488</c:v>
                </c:pt>
                <c:pt idx="388">
                  <c:v>-75.055555555555287</c:v>
                </c:pt>
                <c:pt idx="389">
                  <c:v>-131.34722222222209</c:v>
                </c:pt>
                <c:pt idx="390">
                  <c:v>-56.291666666666792</c:v>
                </c:pt>
                <c:pt idx="391">
                  <c:v>281.45833333333331</c:v>
                </c:pt>
                <c:pt idx="392">
                  <c:v>806.8472222222224</c:v>
                </c:pt>
                <c:pt idx="393">
                  <c:v>1238.4166666666661</c:v>
                </c:pt>
                <c:pt idx="394">
                  <c:v>1369.7638888888882</c:v>
                </c:pt>
                <c:pt idx="395">
                  <c:v>1144.5972222222224</c:v>
                </c:pt>
                <c:pt idx="396">
                  <c:v>619.20833333333417</c:v>
                </c:pt>
                <c:pt idx="397">
                  <c:v>0</c:v>
                </c:pt>
                <c:pt idx="398">
                  <c:v>-637.97222222222331</c:v>
                </c:pt>
                <c:pt idx="399">
                  <c:v>-1050.7777777777781</c:v>
                </c:pt>
                <c:pt idx="400">
                  <c:v>-750.55555555555554</c:v>
                </c:pt>
                <c:pt idx="401">
                  <c:v>-131.3472222222214</c:v>
                </c:pt>
                <c:pt idx="402">
                  <c:v>375.27777777777777</c:v>
                </c:pt>
                <c:pt idx="403">
                  <c:v>919.43055555555532</c:v>
                </c:pt>
                <c:pt idx="404">
                  <c:v>1032.0138888888889</c:v>
                </c:pt>
                <c:pt idx="405">
                  <c:v>562.91666666666663</c:v>
                </c:pt>
                <c:pt idx="406">
                  <c:v>18.763888888889156</c:v>
                </c:pt>
                <c:pt idx="407">
                  <c:v>-450.33333333333309</c:v>
                </c:pt>
                <c:pt idx="408">
                  <c:v>-994.48611111111063</c:v>
                </c:pt>
                <c:pt idx="409">
                  <c:v>-1651.2222222222224</c:v>
                </c:pt>
                <c:pt idx="410">
                  <c:v>-1988.9722222222224</c:v>
                </c:pt>
                <c:pt idx="411">
                  <c:v>-2007.7361111111109</c:v>
                </c:pt>
                <c:pt idx="412">
                  <c:v>-1294.708333333333</c:v>
                </c:pt>
                <c:pt idx="413">
                  <c:v>-168.87500000000043</c:v>
                </c:pt>
                <c:pt idx="414">
                  <c:v>375.27777777777777</c:v>
                </c:pt>
                <c:pt idx="415">
                  <c:v>431.56944444444457</c:v>
                </c:pt>
                <c:pt idx="416">
                  <c:v>187.63888888888889</c:v>
                </c:pt>
                <c:pt idx="417">
                  <c:v>-112.58333333333358</c:v>
                </c:pt>
                <c:pt idx="418">
                  <c:v>-469.09722222222223</c:v>
                </c:pt>
                <c:pt idx="419">
                  <c:v>-581.68055555555509</c:v>
                </c:pt>
                <c:pt idx="420">
                  <c:v>-300.22222222222246</c:v>
                </c:pt>
                <c:pt idx="421">
                  <c:v>0</c:v>
                </c:pt>
                <c:pt idx="422">
                  <c:v>93.819444444444443</c:v>
                </c:pt>
                <c:pt idx="423">
                  <c:v>-75.055555555555955</c:v>
                </c:pt>
                <c:pt idx="424">
                  <c:v>-656.73611111111109</c:v>
                </c:pt>
                <c:pt idx="425">
                  <c:v>-1501.1111111111109</c:v>
                </c:pt>
                <c:pt idx="426">
                  <c:v>-1951.4444444444443</c:v>
                </c:pt>
                <c:pt idx="427">
                  <c:v>-1632.4583333333335</c:v>
                </c:pt>
                <c:pt idx="428">
                  <c:v>-863.1388888888888</c:v>
                </c:pt>
                <c:pt idx="429">
                  <c:v>-225.16666666666666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1E-9F49-ABF7-2A80A32A68A0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WLTC_class_3!$J$1039:$J$1493</c:f>
              <c:numCache>
                <c:formatCode>0.00</c:formatCode>
                <c:ptCount val="455"/>
                <c:pt idx="0">
                  <c:v>185.54634000000001</c:v>
                </c:pt>
                <c:pt idx="1">
                  <c:v>185.54634000000001</c:v>
                </c:pt>
                <c:pt idx="2">
                  <c:v>185.54634000000001</c:v>
                </c:pt>
                <c:pt idx="3">
                  <c:v>185.54634000000001</c:v>
                </c:pt>
                <c:pt idx="4">
                  <c:v>185.54634000000001</c:v>
                </c:pt>
                <c:pt idx="5">
                  <c:v>185.54634000000001</c:v>
                </c:pt>
                <c:pt idx="6">
                  <c:v>185.54634000000001</c:v>
                </c:pt>
                <c:pt idx="7">
                  <c:v>185.54634000000001</c:v>
                </c:pt>
                <c:pt idx="8">
                  <c:v>185.54634000000001</c:v>
                </c:pt>
                <c:pt idx="9">
                  <c:v>185.54634000000001</c:v>
                </c:pt>
                <c:pt idx="10">
                  <c:v>185.54634000000001</c:v>
                </c:pt>
                <c:pt idx="11">
                  <c:v>185.54634000000001</c:v>
                </c:pt>
                <c:pt idx="12">
                  <c:v>185.54634000000001</c:v>
                </c:pt>
                <c:pt idx="13">
                  <c:v>185.54634000000001</c:v>
                </c:pt>
                <c:pt idx="14">
                  <c:v>185.54634000000001</c:v>
                </c:pt>
                <c:pt idx="15">
                  <c:v>185.54634000000001</c:v>
                </c:pt>
                <c:pt idx="16">
                  <c:v>185.54634000000001</c:v>
                </c:pt>
                <c:pt idx="17">
                  <c:v>185.54634000000001</c:v>
                </c:pt>
                <c:pt idx="18">
                  <c:v>185.54634000000001</c:v>
                </c:pt>
                <c:pt idx="19">
                  <c:v>185.54634000000001</c:v>
                </c:pt>
                <c:pt idx="20">
                  <c:v>185.54634000000001</c:v>
                </c:pt>
                <c:pt idx="21">
                  <c:v>185.54634000000001</c:v>
                </c:pt>
                <c:pt idx="22">
                  <c:v>185.54634000000001</c:v>
                </c:pt>
                <c:pt idx="23">
                  <c:v>185.54634000000001</c:v>
                </c:pt>
                <c:pt idx="24">
                  <c:v>185.54634000000001</c:v>
                </c:pt>
                <c:pt idx="25">
                  <c:v>185.54634000000001</c:v>
                </c:pt>
                <c:pt idx="26">
                  <c:v>185.54634000000001</c:v>
                </c:pt>
                <c:pt idx="27">
                  <c:v>185.54634000000001</c:v>
                </c:pt>
                <c:pt idx="28">
                  <c:v>185.54634000000001</c:v>
                </c:pt>
                <c:pt idx="29">
                  <c:v>185.54634000000001</c:v>
                </c:pt>
                <c:pt idx="30">
                  <c:v>185.54634000000001</c:v>
                </c:pt>
                <c:pt idx="31">
                  <c:v>185.54634000000001</c:v>
                </c:pt>
                <c:pt idx="32">
                  <c:v>185.54634000000001</c:v>
                </c:pt>
                <c:pt idx="33">
                  <c:v>185.54634000000001</c:v>
                </c:pt>
                <c:pt idx="34">
                  <c:v>185.54634000000001</c:v>
                </c:pt>
                <c:pt idx="35">
                  <c:v>185.54634000000001</c:v>
                </c:pt>
                <c:pt idx="36">
                  <c:v>185.54634000000001</c:v>
                </c:pt>
                <c:pt idx="37">
                  <c:v>185.54634000000001</c:v>
                </c:pt>
                <c:pt idx="38">
                  <c:v>185.54634000000001</c:v>
                </c:pt>
                <c:pt idx="39">
                  <c:v>185.54634000000001</c:v>
                </c:pt>
                <c:pt idx="40">
                  <c:v>185.54634000000001</c:v>
                </c:pt>
                <c:pt idx="41">
                  <c:v>185.54634000000001</c:v>
                </c:pt>
                <c:pt idx="42">
                  <c:v>185.54634000000001</c:v>
                </c:pt>
                <c:pt idx="43">
                  <c:v>185.54634000000001</c:v>
                </c:pt>
                <c:pt idx="44">
                  <c:v>185.54634000000001</c:v>
                </c:pt>
                <c:pt idx="45">
                  <c:v>185.54634000000001</c:v>
                </c:pt>
                <c:pt idx="46">
                  <c:v>185.54634000000001</c:v>
                </c:pt>
                <c:pt idx="47">
                  <c:v>185.54634000000001</c:v>
                </c:pt>
                <c:pt idx="48">
                  <c:v>185.54634000000001</c:v>
                </c:pt>
                <c:pt idx="49">
                  <c:v>185.54634000000001</c:v>
                </c:pt>
                <c:pt idx="50">
                  <c:v>185.54634000000001</c:v>
                </c:pt>
                <c:pt idx="51">
                  <c:v>185.54634000000001</c:v>
                </c:pt>
                <c:pt idx="52">
                  <c:v>185.54634000000001</c:v>
                </c:pt>
                <c:pt idx="53">
                  <c:v>185.54634000000001</c:v>
                </c:pt>
                <c:pt idx="54">
                  <c:v>185.54634000000001</c:v>
                </c:pt>
                <c:pt idx="55">
                  <c:v>185.54634000000001</c:v>
                </c:pt>
                <c:pt idx="56">
                  <c:v>185.54634000000001</c:v>
                </c:pt>
                <c:pt idx="57">
                  <c:v>185.54634000000001</c:v>
                </c:pt>
                <c:pt idx="58">
                  <c:v>185.54634000000001</c:v>
                </c:pt>
                <c:pt idx="59">
                  <c:v>185.54634000000001</c:v>
                </c:pt>
                <c:pt idx="60">
                  <c:v>185.54634000000001</c:v>
                </c:pt>
                <c:pt idx="61">
                  <c:v>185.54634000000001</c:v>
                </c:pt>
                <c:pt idx="62">
                  <c:v>185.54634000000001</c:v>
                </c:pt>
                <c:pt idx="63">
                  <c:v>185.54634000000001</c:v>
                </c:pt>
                <c:pt idx="64">
                  <c:v>185.54634000000001</c:v>
                </c:pt>
                <c:pt idx="65">
                  <c:v>185.54634000000001</c:v>
                </c:pt>
                <c:pt idx="66">
                  <c:v>185.54634000000001</c:v>
                </c:pt>
                <c:pt idx="67">
                  <c:v>185.54634000000001</c:v>
                </c:pt>
                <c:pt idx="68">
                  <c:v>185.54634000000001</c:v>
                </c:pt>
                <c:pt idx="69">
                  <c:v>185.54634000000001</c:v>
                </c:pt>
                <c:pt idx="70">
                  <c:v>185.54634000000001</c:v>
                </c:pt>
                <c:pt idx="71">
                  <c:v>185.54634000000001</c:v>
                </c:pt>
                <c:pt idx="72">
                  <c:v>185.54634000000001</c:v>
                </c:pt>
                <c:pt idx="73">
                  <c:v>185.54634000000001</c:v>
                </c:pt>
                <c:pt idx="74">
                  <c:v>185.54634000000001</c:v>
                </c:pt>
                <c:pt idx="75">
                  <c:v>185.54634000000001</c:v>
                </c:pt>
                <c:pt idx="76">
                  <c:v>185.54634000000001</c:v>
                </c:pt>
                <c:pt idx="77">
                  <c:v>185.54634000000001</c:v>
                </c:pt>
                <c:pt idx="78">
                  <c:v>185.54634000000001</c:v>
                </c:pt>
                <c:pt idx="79">
                  <c:v>185.54634000000001</c:v>
                </c:pt>
                <c:pt idx="80">
                  <c:v>185.54634000000001</c:v>
                </c:pt>
                <c:pt idx="81">
                  <c:v>185.54634000000001</c:v>
                </c:pt>
                <c:pt idx="82">
                  <c:v>185.54634000000001</c:v>
                </c:pt>
                <c:pt idx="83">
                  <c:v>185.54634000000001</c:v>
                </c:pt>
                <c:pt idx="84">
                  <c:v>185.54634000000001</c:v>
                </c:pt>
                <c:pt idx="85">
                  <c:v>185.54634000000001</c:v>
                </c:pt>
                <c:pt idx="86">
                  <c:v>185.54634000000001</c:v>
                </c:pt>
                <c:pt idx="87">
                  <c:v>185.54634000000001</c:v>
                </c:pt>
                <c:pt idx="88">
                  <c:v>185.54634000000001</c:v>
                </c:pt>
                <c:pt idx="89">
                  <c:v>185.54634000000001</c:v>
                </c:pt>
                <c:pt idx="90">
                  <c:v>185.54634000000001</c:v>
                </c:pt>
                <c:pt idx="91">
                  <c:v>185.54634000000001</c:v>
                </c:pt>
                <c:pt idx="92">
                  <c:v>185.54634000000001</c:v>
                </c:pt>
                <c:pt idx="93">
                  <c:v>185.54634000000001</c:v>
                </c:pt>
                <c:pt idx="94">
                  <c:v>185.54634000000001</c:v>
                </c:pt>
                <c:pt idx="95">
                  <c:v>185.54634000000001</c:v>
                </c:pt>
                <c:pt idx="96">
                  <c:v>185.54634000000001</c:v>
                </c:pt>
                <c:pt idx="97">
                  <c:v>185.54634000000001</c:v>
                </c:pt>
                <c:pt idx="98">
                  <c:v>185.54634000000001</c:v>
                </c:pt>
                <c:pt idx="99">
                  <c:v>185.54634000000001</c:v>
                </c:pt>
                <c:pt idx="100">
                  <c:v>185.54634000000001</c:v>
                </c:pt>
                <c:pt idx="101">
                  <c:v>185.54634000000001</c:v>
                </c:pt>
                <c:pt idx="102">
                  <c:v>185.54634000000001</c:v>
                </c:pt>
                <c:pt idx="103">
                  <c:v>185.54634000000001</c:v>
                </c:pt>
                <c:pt idx="104">
                  <c:v>185.54634000000001</c:v>
                </c:pt>
                <c:pt idx="105">
                  <c:v>185.54634000000001</c:v>
                </c:pt>
                <c:pt idx="106">
                  <c:v>185.54634000000001</c:v>
                </c:pt>
                <c:pt idx="107">
                  <c:v>185.54634000000001</c:v>
                </c:pt>
                <c:pt idx="108">
                  <c:v>185.54634000000001</c:v>
                </c:pt>
                <c:pt idx="109">
                  <c:v>185.54634000000001</c:v>
                </c:pt>
                <c:pt idx="110">
                  <c:v>185.54634000000001</c:v>
                </c:pt>
                <c:pt idx="111">
                  <c:v>185.54634000000001</c:v>
                </c:pt>
                <c:pt idx="112">
                  <c:v>185.54634000000001</c:v>
                </c:pt>
                <c:pt idx="113">
                  <c:v>185.54634000000001</c:v>
                </c:pt>
                <c:pt idx="114">
                  <c:v>185.54634000000001</c:v>
                </c:pt>
                <c:pt idx="115">
                  <c:v>185.54634000000001</c:v>
                </c:pt>
                <c:pt idx="116">
                  <c:v>185.54634000000001</c:v>
                </c:pt>
                <c:pt idx="117">
                  <c:v>185.54634000000001</c:v>
                </c:pt>
                <c:pt idx="118">
                  <c:v>185.54634000000001</c:v>
                </c:pt>
                <c:pt idx="119">
                  <c:v>185.54634000000001</c:v>
                </c:pt>
                <c:pt idx="120">
                  <c:v>185.54634000000001</c:v>
                </c:pt>
                <c:pt idx="121">
                  <c:v>185.54634000000001</c:v>
                </c:pt>
                <c:pt idx="122">
                  <c:v>185.54634000000001</c:v>
                </c:pt>
                <c:pt idx="123">
                  <c:v>185.54634000000001</c:v>
                </c:pt>
                <c:pt idx="124">
                  <c:v>185.54634000000001</c:v>
                </c:pt>
                <c:pt idx="125">
                  <c:v>185.54634000000001</c:v>
                </c:pt>
                <c:pt idx="126">
                  <c:v>185.54634000000001</c:v>
                </c:pt>
                <c:pt idx="127">
                  <c:v>185.54634000000001</c:v>
                </c:pt>
                <c:pt idx="128">
                  <c:v>185.54634000000001</c:v>
                </c:pt>
                <c:pt idx="129">
                  <c:v>185.54634000000001</c:v>
                </c:pt>
                <c:pt idx="130">
                  <c:v>185.54634000000001</c:v>
                </c:pt>
                <c:pt idx="131">
                  <c:v>185.54634000000001</c:v>
                </c:pt>
                <c:pt idx="132">
                  <c:v>185.54634000000001</c:v>
                </c:pt>
                <c:pt idx="133">
                  <c:v>185.54634000000001</c:v>
                </c:pt>
                <c:pt idx="134">
                  <c:v>185.54634000000001</c:v>
                </c:pt>
                <c:pt idx="135">
                  <c:v>185.54634000000001</c:v>
                </c:pt>
                <c:pt idx="136">
                  <c:v>185.54634000000001</c:v>
                </c:pt>
                <c:pt idx="137">
                  <c:v>185.54634000000001</c:v>
                </c:pt>
                <c:pt idx="138">
                  <c:v>185.54634000000001</c:v>
                </c:pt>
                <c:pt idx="139">
                  <c:v>185.54634000000001</c:v>
                </c:pt>
                <c:pt idx="140">
                  <c:v>185.54634000000001</c:v>
                </c:pt>
                <c:pt idx="141">
                  <c:v>185.54634000000001</c:v>
                </c:pt>
                <c:pt idx="142">
                  <c:v>185.54634000000001</c:v>
                </c:pt>
                <c:pt idx="143">
                  <c:v>185.54634000000001</c:v>
                </c:pt>
                <c:pt idx="144">
                  <c:v>185.54634000000001</c:v>
                </c:pt>
                <c:pt idx="145">
                  <c:v>185.54634000000001</c:v>
                </c:pt>
                <c:pt idx="146">
                  <c:v>185.54634000000001</c:v>
                </c:pt>
                <c:pt idx="147">
                  <c:v>185.54634000000001</c:v>
                </c:pt>
                <c:pt idx="148">
                  <c:v>185.54634000000001</c:v>
                </c:pt>
                <c:pt idx="149">
                  <c:v>185.54634000000001</c:v>
                </c:pt>
                <c:pt idx="150">
                  <c:v>185.54634000000001</c:v>
                </c:pt>
                <c:pt idx="151">
                  <c:v>185.54634000000001</c:v>
                </c:pt>
                <c:pt idx="152">
                  <c:v>185.54634000000001</c:v>
                </c:pt>
                <c:pt idx="153">
                  <c:v>185.54634000000001</c:v>
                </c:pt>
                <c:pt idx="154">
                  <c:v>185.54634000000001</c:v>
                </c:pt>
                <c:pt idx="155">
                  <c:v>185.54634000000001</c:v>
                </c:pt>
                <c:pt idx="156">
                  <c:v>185.54634000000001</c:v>
                </c:pt>
                <c:pt idx="157">
                  <c:v>185.54634000000001</c:v>
                </c:pt>
                <c:pt idx="158">
                  <c:v>185.54634000000001</c:v>
                </c:pt>
                <c:pt idx="159">
                  <c:v>185.54634000000001</c:v>
                </c:pt>
                <c:pt idx="160">
                  <c:v>185.54634000000001</c:v>
                </c:pt>
                <c:pt idx="161">
                  <c:v>185.54634000000001</c:v>
                </c:pt>
                <c:pt idx="162">
                  <c:v>185.54634000000001</c:v>
                </c:pt>
                <c:pt idx="163">
                  <c:v>185.54634000000001</c:v>
                </c:pt>
                <c:pt idx="164">
                  <c:v>185.54634000000001</c:v>
                </c:pt>
                <c:pt idx="165">
                  <c:v>185.54634000000001</c:v>
                </c:pt>
                <c:pt idx="166">
                  <c:v>185.54634000000001</c:v>
                </c:pt>
                <c:pt idx="167">
                  <c:v>185.54634000000001</c:v>
                </c:pt>
                <c:pt idx="168">
                  <c:v>185.54634000000001</c:v>
                </c:pt>
                <c:pt idx="169">
                  <c:v>185.54634000000001</c:v>
                </c:pt>
                <c:pt idx="170">
                  <c:v>185.54634000000001</c:v>
                </c:pt>
                <c:pt idx="171">
                  <c:v>185.54634000000001</c:v>
                </c:pt>
                <c:pt idx="172">
                  <c:v>185.54634000000001</c:v>
                </c:pt>
                <c:pt idx="173">
                  <c:v>185.54634000000001</c:v>
                </c:pt>
                <c:pt idx="174">
                  <c:v>185.54634000000001</c:v>
                </c:pt>
                <c:pt idx="175">
                  <c:v>185.54634000000001</c:v>
                </c:pt>
                <c:pt idx="176">
                  <c:v>185.54634000000001</c:v>
                </c:pt>
                <c:pt idx="177">
                  <c:v>185.54634000000001</c:v>
                </c:pt>
                <c:pt idx="178">
                  <c:v>185.54634000000001</c:v>
                </c:pt>
                <c:pt idx="179">
                  <c:v>185.54634000000001</c:v>
                </c:pt>
                <c:pt idx="180">
                  <c:v>185.54634000000001</c:v>
                </c:pt>
                <c:pt idx="181">
                  <c:v>185.54634000000001</c:v>
                </c:pt>
                <c:pt idx="182">
                  <c:v>185.54634000000001</c:v>
                </c:pt>
                <c:pt idx="183">
                  <c:v>185.54634000000001</c:v>
                </c:pt>
                <c:pt idx="184">
                  <c:v>185.54634000000001</c:v>
                </c:pt>
                <c:pt idx="185">
                  <c:v>185.54634000000001</c:v>
                </c:pt>
                <c:pt idx="186">
                  <c:v>185.54634000000001</c:v>
                </c:pt>
                <c:pt idx="187">
                  <c:v>185.54634000000001</c:v>
                </c:pt>
                <c:pt idx="188">
                  <c:v>185.54634000000001</c:v>
                </c:pt>
                <c:pt idx="189">
                  <c:v>185.54634000000001</c:v>
                </c:pt>
                <c:pt idx="190">
                  <c:v>185.54634000000001</c:v>
                </c:pt>
                <c:pt idx="191">
                  <c:v>185.54634000000001</c:v>
                </c:pt>
                <c:pt idx="192">
                  <c:v>185.54634000000001</c:v>
                </c:pt>
                <c:pt idx="193">
                  <c:v>185.54634000000001</c:v>
                </c:pt>
                <c:pt idx="194">
                  <c:v>185.54634000000001</c:v>
                </c:pt>
                <c:pt idx="195">
                  <c:v>185.54634000000001</c:v>
                </c:pt>
                <c:pt idx="196">
                  <c:v>185.54634000000001</c:v>
                </c:pt>
                <c:pt idx="197">
                  <c:v>185.54634000000001</c:v>
                </c:pt>
                <c:pt idx="198">
                  <c:v>185.54634000000001</c:v>
                </c:pt>
                <c:pt idx="199">
                  <c:v>185.54634000000001</c:v>
                </c:pt>
                <c:pt idx="200">
                  <c:v>185.54634000000001</c:v>
                </c:pt>
                <c:pt idx="201">
                  <c:v>185.54634000000001</c:v>
                </c:pt>
                <c:pt idx="202">
                  <c:v>185.54634000000001</c:v>
                </c:pt>
                <c:pt idx="203">
                  <c:v>185.54634000000001</c:v>
                </c:pt>
                <c:pt idx="204">
                  <c:v>185.54634000000001</c:v>
                </c:pt>
                <c:pt idx="205">
                  <c:v>185.54634000000001</c:v>
                </c:pt>
                <c:pt idx="206">
                  <c:v>185.54634000000001</c:v>
                </c:pt>
                <c:pt idx="207">
                  <c:v>185.54634000000001</c:v>
                </c:pt>
                <c:pt idx="208">
                  <c:v>185.54634000000001</c:v>
                </c:pt>
                <c:pt idx="209">
                  <c:v>185.54634000000001</c:v>
                </c:pt>
                <c:pt idx="210">
                  <c:v>185.54634000000001</c:v>
                </c:pt>
                <c:pt idx="211">
                  <c:v>185.54634000000001</c:v>
                </c:pt>
                <c:pt idx="212">
                  <c:v>185.54634000000001</c:v>
                </c:pt>
                <c:pt idx="213">
                  <c:v>185.54634000000001</c:v>
                </c:pt>
                <c:pt idx="214">
                  <c:v>185.54634000000001</c:v>
                </c:pt>
                <c:pt idx="215">
                  <c:v>185.54634000000001</c:v>
                </c:pt>
                <c:pt idx="216">
                  <c:v>185.54634000000001</c:v>
                </c:pt>
                <c:pt idx="217">
                  <c:v>185.54634000000001</c:v>
                </c:pt>
                <c:pt idx="218">
                  <c:v>185.54634000000001</c:v>
                </c:pt>
                <c:pt idx="219">
                  <c:v>185.54634000000001</c:v>
                </c:pt>
                <c:pt idx="220">
                  <c:v>185.54634000000001</c:v>
                </c:pt>
                <c:pt idx="221">
                  <c:v>185.54634000000001</c:v>
                </c:pt>
                <c:pt idx="222">
                  <c:v>185.54634000000001</c:v>
                </c:pt>
                <c:pt idx="223">
                  <c:v>185.54634000000001</c:v>
                </c:pt>
                <c:pt idx="224">
                  <c:v>185.54634000000001</c:v>
                </c:pt>
                <c:pt idx="225">
                  <c:v>185.54634000000001</c:v>
                </c:pt>
                <c:pt idx="226">
                  <c:v>185.54634000000001</c:v>
                </c:pt>
                <c:pt idx="227">
                  <c:v>185.54634000000001</c:v>
                </c:pt>
                <c:pt idx="228">
                  <c:v>185.54634000000001</c:v>
                </c:pt>
                <c:pt idx="229">
                  <c:v>185.54634000000001</c:v>
                </c:pt>
                <c:pt idx="230">
                  <c:v>185.54634000000001</c:v>
                </c:pt>
                <c:pt idx="231">
                  <c:v>185.54634000000001</c:v>
                </c:pt>
                <c:pt idx="232">
                  <c:v>185.54634000000001</c:v>
                </c:pt>
                <c:pt idx="233">
                  <c:v>185.54634000000001</c:v>
                </c:pt>
                <c:pt idx="234">
                  <c:v>185.54634000000001</c:v>
                </c:pt>
                <c:pt idx="235">
                  <c:v>185.54634000000001</c:v>
                </c:pt>
                <c:pt idx="236">
                  <c:v>185.54634000000001</c:v>
                </c:pt>
                <c:pt idx="237">
                  <c:v>185.54634000000001</c:v>
                </c:pt>
                <c:pt idx="238">
                  <c:v>185.54634000000001</c:v>
                </c:pt>
                <c:pt idx="239">
                  <c:v>185.54634000000001</c:v>
                </c:pt>
                <c:pt idx="240">
                  <c:v>185.54634000000001</c:v>
                </c:pt>
                <c:pt idx="241">
                  <c:v>185.54634000000001</c:v>
                </c:pt>
                <c:pt idx="242">
                  <c:v>185.54634000000001</c:v>
                </c:pt>
                <c:pt idx="243">
                  <c:v>185.54634000000001</c:v>
                </c:pt>
                <c:pt idx="244">
                  <c:v>185.54634000000001</c:v>
                </c:pt>
                <c:pt idx="245">
                  <c:v>185.54634000000001</c:v>
                </c:pt>
                <c:pt idx="246">
                  <c:v>185.54634000000001</c:v>
                </c:pt>
                <c:pt idx="247">
                  <c:v>185.54634000000001</c:v>
                </c:pt>
                <c:pt idx="248">
                  <c:v>185.54634000000001</c:v>
                </c:pt>
                <c:pt idx="249">
                  <c:v>185.54634000000001</c:v>
                </c:pt>
                <c:pt idx="250">
                  <c:v>185.54634000000001</c:v>
                </c:pt>
                <c:pt idx="251">
                  <c:v>185.54634000000001</c:v>
                </c:pt>
                <c:pt idx="252">
                  <c:v>185.54634000000001</c:v>
                </c:pt>
                <c:pt idx="253">
                  <c:v>185.54634000000001</c:v>
                </c:pt>
                <c:pt idx="254">
                  <c:v>185.54634000000001</c:v>
                </c:pt>
                <c:pt idx="255">
                  <c:v>185.54634000000001</c:v>
                </c:pt>
                <c:pt idx="256">
                  <c:v>185.54634000000001</c:v>
                </c:pt>
                <c:pt idx="257">
                  <c:v>185.54634000000001</c:v>
                </c:pt>
                <c:pt idx="258">
                  <c:v>185.54634000000001</c:v>
                </c:pt>
                <c:pt idx="259">
                  <c:v>185.54634000000001</c:v>
                </c:pt>
                <c:pt idx="260">
                  <c:v>185.54634000000001</c:v>
                </c:pt>
                <c:pt idx="261">
                  <c:v>185.54634000000001</c:v>
                </c:pt>
                <c:pt idx="262">
                  <c:v>185.54634000000001</c:v>
                </c:pt>
                <c:pt idx="263">
                  <c:v>185.54634000000001</c:v>
                </c:pt>
                <c:pt idx="264">
                  <c:v>185.54634000000001</c:v>
                </c:pt>
                <c:pt idx="265">
                  <c:v>185.54634000000001</c:v>
                </c:pt>
                <c:pt idx="266">
                  <c:v>185.54634000000001</c:v>
                </c:pt>
                <c:pt idx="267">
                  <c:v>185.54634000000001</c:v>
                </c:pt>
                <c:pt idx="268">
                  <c:v>185.54634000000001</c:v>
                </c:pt>
                <c:pt idx="269">
                  <c:v>185.54634000000001</c:v>
                </c:pt>
                <c:pt idx="270">
                  <c:v>185.54634000000001</c:v>
                </c:pt>
                <c:pt idx="271">
                  <c:v>185.54634000000001</c:v>
                </c:pt>
                <c:pt idx="272">
                  <c:v>185.54634000000001</c:v>
                </c:pt>
                <c:pt idx="273">
                  <c:v>185.54634000000001</c:v>
                </c:pt>
                <c:pt idx="274">
                  <c:v>185.54634000000001</c:v>
                </c:pt>
                <c:pt idx="275">
                  <c:v>185.54634000000001</c:v>
                </c:pt>
                <c:pt idx="276">
                  <c:v>185.54634000000001</c:v>
                </c:pt>
                <c:pt idx="277">
                  <c:v>185.54634000000001</c:v>
                </c:pt>
                <c:pt idx="278">
                  <c:v>185.54634000000001</c:v>
                </c:pt>
                <c:pt idx="279">
                  <c:v>185.54634000000001</c:v>
                </c:pt>
                <c:pt idx="280">
                  <c:v>185.54634000000001</c:v>
                </c:pt>
                <c:pt idx="281">
                  <c:v>185.54634000000001</c:v>
                </c:pt>
                <c:pt idx="282">
                  <c:v>185.54634000000001</c:v>
                </c:pt>
                <c:pt idx="283">
                  <c:v>185.54634000000001</c:v>
                </c:pt>
                <c:pt idx="284">
                  <c:v>185.54634000000001</c:v>
                </c:pt>
                <c:pt idx="285">
                  <c:v>185.54634000000001</c:v>
                </c:pt>
                <c:pt idx="286">
                  <c:v>185.54634000000001</c:v>
                </c:pt>
                <c:pt idx="287">
                  <c:v>185.54634000000001</c:v>
                </c:pt>
                <c:pt idx="288">
                  <c:v>185.54634000000001</c:v>
                </c:pt>
                <c:pt idx="289">
                  <c:v>185.54634000000001</c:v>
                </c:pt>
                <c:pt idx="290">
                  <c:v>185.54634000000001</c:v>
                </c:pt>
                <c:pt idx="291">
                  <c:v>185.54634000000001</c:v>
                </c:pt>
                <c:pt idx="292">
                  <c:v>185.54634000000001</c:v>
                </c:pt>
                <c:pt idx="293">
                  <c:v>185.54634000000001</c:v>
                </c:pt>
                <c:pt idx="294">
                  <c:v>185.54634000000001</c:v>
                </c:pt>
                <c:pt idx="295">
                  <c:v>185.54634000000001</c:v>
                </c:pt>
                <c:pt idx="296">
                  <c:v>185.54634000000001</c:v>
                </c:pt>
                <c:pt idx="297">
                  <c:v>185.54634000000001</c:v>
                </c:pt>
                <c:pt idx="298">
                  <c:v>185.54634000000001</c:v>
                </c:pt>
                <c:pt idx="299">
                  <c:v>185.54634000000001</c:v>
                </c:pt>
                <c:pt idx="300">
                  <c:v>185.54634000000001</c:v>
                </c:pt>
                <c:pt idx="301">
                  <c:v>185.54634000000001</c:v>
                </c:pt>
                <c:pt idx="302">
                  <c:v>185.54634000000001</c:v>
                </c:pt>
                <c:pt idx="303">
                  <c:v>185.54634000000001</c:v>
                </c:pt>
                <c:pt idx="304">
                  <c:v>185.54634000000001</c:v>
                </c:pt>
                <c:pt idx="305">
                  <c:v>185.54634000000001</c:v>
                </c:pt>
                <c:pt idx="306">
                  <c:v>185.54634000000001</c:v>
                </c:pt>
                <c:pt idx="307">
                  <c:v>185.54634000000001</c:v>
                </c:pt>
                <c:pt idx="308">
                  <c:v>185.54634000000001</c:v>
                </c:pt>
                <c:pt idx="309">
                  <c:v>185.54634000000001</c:v>
                </c:pt>
                <c:pt idx="310">
                  <c:v>185.54634000000001</c:v>
                </c:pt>
                <c:pt idx="311">
                  <c:v>185.54634000000001</c:v>
                </c:pt>
                <c:pt idx="312">
                  <c:v>185.54634000000001</c:v>
                </c:pt>
                <c:pt idx="313">
                  <c:v>185.54634000000001</c:v>
                </c:pt>
                <c:pt idx="314">
                  <c:v>185.54634000000001</c:v>
                </c:pt>
                <c:pt idx="315">
                  <c:v>185.54634000000001</c:v>
                </c:pt>
                <c:pt idx="316">
                  <c:v>185.54634000000001</c:v>
                </c:pt>
                <c:pt idx="317">
                  <c:v>185.54634000000001</c:v>
                </c:pt>
                <c:pt idx="318">
                  <c:v>185.54634000000001</c:v>
                </c:pt>
                <c:pt idx="319">
                  <c:v>185.54634000000001</c:v>
                </c:pt>
                <c:pt idx="320">
                  <c:v>185.54634000000001</c:v>
                </c:pt>
                <c:pt idx="321">
                  <c:v>185.54634000000001</c:v>
                </c:pt>
                <c:pt idx="322">
                  <c:v>185.54634000000001</c:v>
                </c:pt>
                <c:pt idx="323">
                  <c:v>185.54634000000001</c:v>
                </c:pt>
                <c:pt idx="324">
                  <c:v>185.54634000000001</c:v>
                </c:pt>
                <c:pt idx="325">
                  <c:v>185.54634000000001</c:v>
                </c:pt>
                <c:pt idx="326">
                  <c:v>185.54634000000001</c:v>
                </c:pt>
                <c:pt idx="327">
                  <c:v>185.54634000000001</c:v>
                </c:pt>
                <c:pt idx="328">
                  <c:v>185.54634000000001</c:v>
                </c:pt>
                <c:pt idx="329">
                  <c:v>185.54634000000001</c:v>
                </c:pt>
                <c:pt idx="330">
                  <c:v>185.54634000000001</c:v>
                </c:pt>
                <c:pt idx="331">
                  <c:v>185.54634000000001</c:v>
                </c:pt>
                <c:pt idx="332">
                  <c:v>185.54634000000001</c:v>
                </c:pt>
                <c:pt idx="333">
                  <c:v>185.54634000000001</c:v>
                </c:pt>
                <c:pt idx="334">
                  <c:v>185.54634000000001</c:v>
                </c:pt>
                <c:pt idx="335">
                  <c:v>185.54634000000001</c:v>
                </c:pt>
                <c:pt idx="336">
                  <c:v>185.54634000000001</c:v>
                </c:pt>
                <c:pt idx="337">
                  <c:v>185.54634000000001</c:v>
                </c:pt>
                <c:pt idx="338">
                  <c:v>185.54634000000001</c:v>
                </c:pt>
                <c:pt idx="339">
                  <c:v>185.54634000000001</c:v>
                </c:pt>
                <c:pt idx="340">
                  <c:v>185.54634000000001</c:v>
                </c:pt>
                <c:pt idx="341">
                  <c:v>185.54634000000001</c:v>
                </c:pt>
                <c:pt idx="342">
                  <c:v>185.54634000000001</c:v>
                </c:pt>
                <c:pt idx="343">
                  <c:v>185.54634000000001</c:v>
                </c:pt>
                <c:pt idx="344">
                  <c:v>185.54634000000001</c:v>
                </c:pt>
                <c:pt idx="345">
                  <c:v>185.54634000000001</c:v>
                </c:pt>
                <c:pt idx="346">
                  <c:v>185.54634000000001</c:v>
                </c:pt>
                <c:pt idx="347">
                  <c:v>185.54634000000001</c:v>
                </c:pt>
                <c:pt idx="348">
                  <c:v>185.54634000000001</c:v>
                </c:pt>
                <c:pt idx="349">
                  <c:v>185.54634000000001</c:v>
                </c:pt>
                <c:pt idx="350">
                  <c:v>185.54634000000001</c:v>
                </c:pt>
                <c:pt idx="351">
                  <c:v>185.54634000000001</c:v>
                </c:pt>
                <c:pt idx="352">
                  <c:v>185.54634000000001</c:v>
                </c:pt>
                <c:pt idx="353">
                  <c:v>185.54634000000001</c:v>
                </c:pt>
                <c:pt idx="354">
                  <c:v>185.54634000000001</c:v>
                </c:pt>
                <c:pt idx="355">
                  <c:v>185.54634000000001</c:v>
                </c:pt>
                <c:pt idx="356">
                  <c:v>185.54634000000001</c:v>
                </c:pt>
                <c:pt idx="357">
                  <c:v>185.54634000000001</c:v>
                </c:pt>
                <c:pt idx="358">
                  <c:v>185.54634000000001</c:v>
                </c:pt>
                <c:pt idx="359">
                  <c:v>185.54634000000001</c:v>
                </c:pt>
                <c:pt idx="360">
                  <c:v>185.54634000000001</c:v>
                </c:pt>
                <c:pt idx="361">
                  <c:v>185.54634000000001</c:v>
                </c:pt>
                <c:pt idx="362">
                  <c:v>185.54634000000001</c:v>
                </c:pt>
                <c:pt idx="363">
                  <c:v>185.54634000000001</c:v>
                </c:pt>
                <c:pt idx="364">
                  <c:v>185.54634000000001</c:v>
                </c:pt>
                <c:pt idx="365">
                  <c:v>185.54634000000001</c:v>
                </c:pt>
                <c:pt idx="366">
                  <c:v>185.54634000000001</c:v>
                </c:pt>
                <c:pt idx="367">
                  <c:v>185.54634000000001</c:v>
                </c:pt>
                <c:pt idx="368">
                  <c:v>185.54634000000001</c:v>
                </c:pt>
                <c:pt idx="369">
                  <c:v>185.54634000000001</c:v>
                </c:pt>
                <c:pt idx="370">
                  <c:v>185.54634000000001</c:v>
                </c:pt>
                <c:pt idx="371">
                  <c:v>185.54634000000001</c:v>
                </c:pt>
                <c:pt idx="372">
                  <c:v>185.54634000000001</c:v>
                </c:pt>
                <c:pt idx="373">
                  <c:v>185.54634000000001</c:v>
                </c:pt>
                <c:pt idx="374">
                  <c:v>185.54634000000001</c:v>
                </c:pt>
                <c:pt idx="375">
                  <c:v>185.54634000000001</c:v>
                </c:pt>
                <c:pt idx="376">
                  <c:v>185.54634000000001</c:v>
                </c:pt>
                <c:pt idx="377">
                  <c:v>185.54634000000001</c:v>
                </c:pt>
                <c:pt idx="378">
                  <c:v>185.54634000000001</c:v>
                </c:pt>
                <c:pt idx="379">
                  <c:v>185.54634000000001</c:v>
                </c:pt>
                <c:pt idx="380">
                  <c:v>185.54634000000001</c:v>
                </c:pt>
                <c:pt idx="381">
                  <c:v>185.54634000000001</c:v>
                </c:pt>
                <c:pt idx="382">
                  <c:v>185.54634000000001</c:v>
                </c:pt>
                <c:pt idx="383">
                  <c:v>185.54634000000001</c:v>
                </c:pt>
                <c:pt idx="384">
                  <c:v>185.54634000000001</c:v>
                </c:pt>
                <c:pt idx="385">
                  <c:v>185.54634000000001</c:v>
                </c:pt>
                <c:pt idx="386">
                  <c:v>185.54634000000001</c:v>
                </c:pt>
                <c:pt idx="387">
                  <c:v>185.54634000000001</c:v>
                </c:pt>
                <c:pt idx="388">
                  <c:v>185.54634000000001</c:v>
                </c:pt>
                <c:pt idx="389">
                  <c:v>185.54634000000001</c:v>
                </c:pt>
                <c:pt idx="390">
                  <c:v>185.54634000000001</c:v>
                </c:pt>
                <c:pt idx="391">
                  <c:v>185.54634000000001</c:v>
                </c:pt>
                <c:pt idx="392">
                  <c:v>185.54634000000001</c:v>
                </c:pt>
                <c:pt idx="393">
                  <c:v>185.54634000000001</c:v>
                </c:pt>
                <c:pt idx="394">
                  <c:v>185.54634000000001</c:v>
                </c:pt>
                <c:pt idx="395">
                  <c:v>185.54634000000001</c:v>
                </c:pt>
                <c:pt idx="396">
                  <c:v>185.54634000000001</c:v>
                </c:pt>
                <c:pt idx="397">
                  <c:v>185.54634000000001</c:v>
                </c:pt>
                <c:pt idx="398">
                  <c:v>185.54634000000001</c:v>
                </c:pt>
                <c:pt idx="399">
                  <c:v>185.54634000000001</c:v>
                </c:pt>
                <c:pt idx="400">
                  <c:v>185.54634000000001</c:v>
                </c:pt>
                <c:pt idx="401">
                  <c:v>185.54634000000001</c:v>
                </c:pt>
                <c:pt idx="402">
                  <c:v>185.54634000000001</c:v>
                </c:pt>
                <c:pt idx="403">
                  <c:v>185.54634000000001</c:v>
                </c:pt>
                <c:pt idx="404">
                  <c:v>185.54634000000001</c:v>
                </c:pt>
                <c:pt idx="405">
                  <c:v>185.54634000000001</c:v>
                </c:pt>
                <c:pt idx="406">
                  <c:v>185.54634000000001</c:v>
                </c:pt>
                <c:pt idx="407">
                  <c:v>185.54634000000001</c:v>
                </c:pt>
                <c:pt idx="408">
                  <c:v>185.54634000000001</c:v>
                </c:pt>
                <c:pt idx="409">
                  <c:v>185.54634000000001</c:v>
                </c:pt>
                <c:pt idx="410">
                  <c:v>185.54634000000001</c:v>
                </c:pt>
                <c:pt idx="411">
                  <c:v>185.54634000000001</c:v>
                </c:pt>
                <c:pt idx="412">
                  <c:v>185.54634000000001</c:v>
                </c:pt>
                <c:pt idx="413">
                  <c:v>185.54634000000001</c:v>
                </c:pt>
                <c:pt idx="414">
                  <c:v>185.54634000000001</c:v>
                </c:pt>
                <c:pt idx="415">
                  <c:v>185.54634000000001</c:v>
                </c:pt>
                <c:pt idx="416">
                  <c:v>185.54634000000001</c:v>
                </c:pt>
                <c:pt idx="417">
                  <c:v>185.54634000000001</c:v>
                </c:pt>
                <c:pt idx="418">
                  <c:v>185.54634000000001</c:v>
                </c:pt>
                <c:pt idx="419">
                  <c:v>185.54634000000001</c:v>
                </c:pt>
                <c:pt idx="420">
                  <c:v>185.54634000000001</c:v>
                </c:pt>
                <c:pt idx="421">
                  <c:v>185.54634000000001</c:v>
                </c:pt>
                <c:pt idx="422">
                  <c:v>185.54634000000001</c:v>
                </c:pt>
                <c:pt idx="423">
                  <c:v>185.54634000000001</c:v>
                </c:pt>
                <c:pt idx="424">
                  <c:v>185.54634000000001</c:v>
                </c:pt>
                <c:pt idx="425">
                  <c:v>185.54634000000001</c:v>
                </c:pt>
                <c:pt idx="426">
                  <c:v>185.54634000000001</c:v>
                </c:pt>
                <c:pt idx="427">
                  <c:v>185.54634000000001</c:v>
                </c:pt>
                <c:pt idx="428">
                  <c:v>185.54634000000001</c:v>
                </c:pt>
                <c:pt idx="429">
                  <c:v>185.54634000000001</c:v>
                </c:pt>
                <c:pt idx="430">
                  <c:v>185.54634000000001</c:v>
                </c:pt>
                <c:pt idx="431">
                  <c:v>185.54634000000001</c:v>
                </c:pt>
                <c:pt idx="432">
                  <c:v>185.54634000000001</c:v>
                </c:pt>
                <c:pt idx="433">
                  <c:v>185.54634000000001</c:v>
                </c:pt>
                <c:pt idx="434">
                  <c:v>185.54634000000001</c:v>
                </c:pt>
                <c:pt idx="435">
                  <c:v>185.54634000000001</c:v>
                </c:pt>
                <c:pt idx="436">
                  <c:v>185.54634000000001</c:v>
                </c:pt>
                <c:pt idx="437">
                  <c:v>185.54634000000001</c:v>
                </c:pt>
                <c:pt idx="438">
                  <c:v>185.54634000000001</c:v>
                </c:pt>
                <c:pt idx="439">
                  <c:v>185.54634000000001</c:v>
                </c:pt>
                <c:pt idx="440">
                  <c:v>185.54634000000001</c:v>
                </c:pt>
                <c:pt idx="441">
                  <c:v>185.54634000000001</c:v>
                </c:pt>
                <c:pt idx="442">
                  <c:v>185.54634000000001</c:v>
                </c:pt>
                <c:pt idx="443">
                  <c:v>185.54634000000001</c:v>
                </c:pt>
                <c:pt idx="444">
                  <c:v>185.54634000000001</c:v>
                </c:pt>
                <c:pt idx="445">
                  <c:v>185.54634000000001</c:v>
                </c:pt>
                <c:pt idx="446">
                  <c:v>185.54634000000001</c:v>
                </c:pt>
                <c:pt idx="447">
                  <c:v>185.54634000000001</c:v>
                </c:pt>
                <c:pt idx="448">
                  <c:v>185.54634000000001</c:v>
                </c:pt>
                <c:pt idx="449">
                  <c:v>185.54634000000001</c:v>
                </c:pt>
                <c:pt idx="450">
                  <c:v>185.54634000000001</c:v>
                </c:pt>
                <c:pt idx="451">
                  <c:v>185.54634000000001</c:v>
                </c:pt>
                <c:pt idx="452">
                  <c:v>185.54634000000001</c:v>
                </c:pt>
                <c:pt idx="453">
                  <c:v>185.54634000000001</c:v>
                </c:pt>
                <c:pt idx="454">
                  <c:v>185.54634000000001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1E-9F49-ABF7-2A80A32A68A0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WLTC_class_3!$K$1039:$K$1493</c:f>
              <c:numCache>
                <c:formatCode>0.00</c:formatCode>
                <c:ptCount val="455"/>
                <c:pt idx="0">
                  <c:v>10.56953228855012</c:v>
                </c:pt>
                <c:pt idx="1">
                  <c:v>10.56953228855012</c:v>
                </c:pt>
                <c:pt idx="2">
                  <c:v>10.56953228855012</c:v>
                </c:pt>
                <c:pt idx="3">
                  <c:v>10.56953228855012</c:v>
                </c:pt>
                <c:pt idx="4">
                  <c:v>10.56953228855012</c:v>
                </c:pt>
                <c:pt idx="5">
                  <c:v>10.56953228855012</c:v>
                </c:pt>
                <c:pt idx="6">
                  <c:v>10.56953228855012</c:v>
                </c:pt>
                <c:pt idx="7">
                  <c:v>10.56953228855012</c:v>
                </c:pt>
                <c:pt idx="8">
                  <c:v>10.56953228855012</c:v>
                </c:pt>
                <c:pt idx="9">
                  <c:v>10.56953228855012</c:v>
                </c:pt>
                <c:pt idx="10">
                  <c:v>10.56953228855012</c:v>
                </c:pt>
                <c:pt idx="11">
                  <c:v>10.56953228855012</c:v>
                </c:pt>
                <c:pt idx="12">
                  <c:v>10.56953228855012</c:v>
                </c:pt>
                <c:pt idx="13">
                  <c:v>10.56953228855012</c:v>
                </c:pt>
                <c:pt idx="14">
                  <c:v>10.56953228855012</c:v>
                </c:pt>
                <c:pt idx="15">
                  <c:v>10.56953228855012</c:v>
                </c:pt>
                <c:pt idx="16">
                  <c:v>10.56953228855012</c:v>
                </c:pt>
                <c:pt idx="17">
                  <c:v>10.56953228855012</c:v>
                </c:pt>
                <c:pt idx="18">
                  <c:v>10.56953228855012</c:v>
                </c:pt>
                <c:pt idx="19">
                  <c:v>10.56953228855012</c:v>
                </c:pt>
                <c:pt idx="20">
                  <c:v>10.56953228855012</c:v>
                </c:pt>
                <c:pt idx="21">
                  <c:v>10.56953228855012</c:v>
                </c:pt>
                <c:pt idx="22">
                  <c:v>10.56953228855012</c:v>
                </c:pt>
                <c:pt idx="23">
                  <c:v>10.56953228855012</c:v>
                </c:pt>
                <c:pt idx="24">
                  <c:v>10.56953228855012</c:v>
                </c:pt>
                <c:pt idx="25">
                  <c:v>10.56953228855012</c:v>
                </c:pt>
                <c:pt idx="26">
                  <c:v>10.56953228855012</c:v>
                </c:pt>
                <c:pt idx="27">
                  <c:v>10.56953228855012</c:v>
                </c:pt>
                <c:pt idx="28">
                  <c:v>10.56953228855012</c:v>
                </c:pt>
                <c:pt idx="29">
                  <c:v>10.56953228855012</c:v>
                </c:pt>
                <c:pt idx="30">
                  <c:v>10.56953228855012</c:v>
                </c:pt>
                <c:pt idx="31">
                  <c:v>10.56953228855012</c:v>
                </c:pt>
                <c:pt idx="32">
                  <c:v>10.56953228855012</c:v>
                </c:pt>
                <c:pt idx="33">
                  <c:v>10.56953228855012</c:v>
                </c:pt>
                <c:pt idx="34">
                  <c:v>10.56953228855012</c:v>
                </c:pt>
                <c:pt idx="35">
                  <c:v>10.56953228855012</c:v>
                </c:pt>
                <c:pt idx="36">
                  <c:v>10.56953228855012</c:v>
                </c:pt>
                <c:pt idx="37">
                  <c:v>10.56953228855012</c:v>
                </c:pt>
                <c:pt idx="38">
                  <c:v>10.56953228855012</c:v>
                </c:pt>
                <c:pt idx="39">
                  <c:v>10.56953228855012</c:v>
                </c:pt>
                <c:pt idx="40">
                  <c:v>10.56953228855012</c:v>
                </c:pt>
                <c:pt idx="41">
                  <c:v>10.56953228855012</c:v>
                </c:pt>
                <c:pt idx="42">
                  <c:v>10.56953228855012</c:v>
                </c:pt>
                <c:pt idx="43">
                  <c:v>10.56953228855012</c:v>
                </c:pt>
                <c:pt idx="44">
                  <c:v>10.56953228855012</c:v>
                </c:pt>
                <c:pt idx="45">
                  <c:v>10.56953228855012</c:v>
                </c:pt>
                <c:pt idx="46">
                  <c:v>10.56953228855012</c:v>
                </c:pt>
                <c:pt idx="47">
                  <c:v>10.56953228855012</c:v>
                </c:pt>
                <c:pt idx="48">
                  <c:v>10.56953228855012</c:v>
                </c:pt>
                <c:pt idx="49">
                  <c:v>10.56953228855012</c:v>
                </c:pt>
                <c:pt idx="50">
                  <c:v>10.56953228855012</c:v>
                </c:pt>
                <c:pt idx="51">
                  <c:v>10.56953228855012</c:v>
                </c:pt>
                <c:pt idx="52">
                  <c:v>10.56953228855012</c:v>
                </c:pt>
                <c:pt idx="53">
                  <c:v>10.56953228855012</c:v>
                </c:pt>
                <c:pt idx="54">
                  <c:v>10.56953228855012</c:v>
                </c:pt>
                <c:pt idx="55">
                  <c:v>10.56953228855012</c:v>
                </c:pt>
                <c:pt idx="56">
                  <c:v>10.56953228855012</c:v>
                </c:pt>
                <c:pt idx="57">
                  <c:v>10.56953228855012</c:v>
                </c:pt>
                <c:pt idx="58">
                  <c:v>10.56953228855012</c:v>
                </c:pt>
                <c:pt idx="59">
                  <c:v>10.56953228855012</c:v>
                </c:pt>
                <c:pt idx="60">
                  <c:v>10.56953228855012</c:v>
                </c:pt>
                <c:pt idx="61">
                  <c:v>10.56953228855012</c:v>
                </c:pt>
                <c:pt idx="62">
                  <c:v>10.56953228855012</c:v>
                </c:pt>
                <c:pt idx="63">
                  <c:v>10.56953228855012</c:v>
                </c:pt>
                <c:pt idx="64">
                  <c:v>10.56953228855012</c:v>
                </c:pt>
                <c:pt idx="65">
                  <c:v>10.56953228855012</c:v>
                </c:pt>
                <c:pt idx="66">
                  <c:v>10.56953228855012</c:v>
                </c:pt>
                <c:pt idx="67">
                  <c:v>10.56953228855012</c:v>
                </c:pt>
                <c:pt idx="68">
                  <c:v>10.56953228855012</c:v>
                </c:pt>
                <c:pt idx="69">
                  <c:v>10.56953228855012</c:v>
                </c:pt>
                <c:pt idx="70">
                  <c:v>10.56953228855012</c:v>
                </c:pt>
                <c:pt idx="71">
                  <c:v>10.56953228855012</c:v>
                </c:pt>
                <c:pt idx="72">
                  <c:v>10.56953228855012</c:v>
                </c:pt>
                <c:pt idx="73">
                  <c:v>10.56953228855012</c:v>
                </c:pt>
                <c:pt idx="74">
                  <c:v>10.56953228855012</c:v>
                </c:pt>
                <c:pt idx="75">
                  <c:v>10.56953228855012</c:v>
                </c:pt>
                <c:pt idx="76">
                  <c:v>10.56953228855012</c:v>
                </c:pt>
                <c:pt idx="77">
                  <c:v>10.56953228855012</c:v>
                </c:pt>
                <c:pt idx="78">
                  <c:v>10.56953228855012</c:v>
                </c:pt>
                <c:pt idx="79">
                  <c:v>10.56953228855012</c:v>
                </c:pt>
                <c:pt idx="80">
                  <c:v>10.56953228855012</c:v>
                </c:pt>
                <c:pt idx="81">
                  <c:v>10.56953228855012</c:v>
                </c:pt>
                <c:pt idx="82">
                  <c:v>10.56953228855012</c:v>
                </c:pt>
                <c:pt idx="83">
                  <c:v>10.56953228855012</c:v>
                </c:pt>
                <c:pt idx="84">
                  <c:v>10.56953228855012</c:v>
                </c:pt>
                <c:pt idx="85">
                  <c:v>10.56953228855012</c:v>
                </c:pt>
                <c:pt idx="86">
                  <c:v>10.56953228855012</c:v>
                </c:pt>
                <c:pt idx="87">
                  <c:v>10.56953228855012</c:v>
                </c:pt>
                <c:pt idx="88">
                  <c:v>10.56953228855012</c:v>
                </c:pt>
                <c:pt idx="89">
                  <c:v>10.56953228855012</c:v>
                </c:pt>
                <c:pt idx="90">
                  <c:v>10.56953228855012</c:v>
                </c:pt>
                <c:pt idx="91">
                  <c:v>10.56953228855012</c:v>
                </c:pt>
                <c:pt idx="92">
                  <c:v>10.56953228855012</c:v>
                </c:pt>
                <c:pt idx="93">
                  <c:v>10.56953228855012</c:v>
                </c:pt>
                <c:pt idx="94">
                  <c:v>10.56953228855012</c:v>
                </c:pt>
                <c:pt idx="95">
                  <c:v>10.56953228855012</c:v>
                </c:pt>
                <c:pt idx="96">
                  <c:v>10.56953228855012</c:v>
                </c:pt>
                <c:pt idx="97">
                  <c:v>10.56953228855012</c:v>
                </c:pt>
                <c:pt idx="98">
                  <c:v>10.56953228855012</c:v>
                </c:pt>
                <c:pt idx="99">
                  <c:v>10.56953228855012</c:v>
                </c:pt>
                <c:pt idx="100">
                  <c:v>10.56953228855012</c:v>
                </c:pt>
                <c:pt idx="101">
                  <c:v>10.56953228855012</c:v>
                </c:pt>
                <c:pt idx="102">
                  <c:v>10.56953228855012</c:v>
                </c:pt>
                <c:pt idx="103">
                  <c:v>10.56953228855012</c:v>
                </c:pt>
                <c:pt idx="104">
                  <c:v>10.56953228855012</c:v>
                </c:pt>
                <c:pt idx="105">
                  <c:v>10.56953228855012</c:v>
                </c:pt>
                <c:pt idx="106">
                  <c:v>10.56953228855012</c:v>
                </c:pt>
                <c:pt idx="107">
                  <c:v>10.56953228855012</c:v>
                </c:pt>
                <c:pt idx="108">
                  <c:v>10.56953228855012</c:v>
                </c:pt>
                <c:pt idx="109">
                  <c:v>10.56953228855012</c:v>
                </c:pt>
                <c:pt idx="110">
                  <c:v>10.56953228855012</c:v>
                </c:pt>
                <c:pt idx="111">
                  <c:v>10.56953228855012</c:v>
                </c:pt>
                <c:pt idx="112">
                  <c:v>10.56953228855012</c:v>
                </c:pt>
                <c:pt idx="113">
                  <c:v>10.56953228855012</c:v>
                </c:pt>
                <c:pt idx="114">
                  <c:v>10.56953228855012</c:v>
                </c:pt>
                <c:pt idx="115">
                  <c:v>10.56953228855012</c:v>
                </c:pt>
                <c:pt idx="116">
                  <c:v>10.56953228855012</c:v>
                </c:pt>
                <c:pt idx="117">
                  <c:v>10.56953228855012</c:v>
                </c:pt>
                <c:pt idx="118">
                  <c:v>10.56953228855012</c:v>
                </c:pt>
                <c:pt idx="119">
                  <c:v>10.56953228855012</c:v>
                </c:pt>
                <c:pt idx="120">
                  <c:v>10.56953228855012</c:v>
                </c:pt>
                <c:pt idx="121">
                  <c:v>10.56953228855012</c:v>
                </c:pt>
                <c:pt idx="122">
                  <c:v>10.56953228855012</c:v>
                </c:pt>
                <c:pt idx="123">
                  <c:v>10.56953228855012</c:v>
                </c:pt>
                <c:pt idx="124">
                  <c:v>10.56953228855012</c:v>
                </c:pt>
                <c:pt idx="125">
                  <c:v>10.56953228855012</c:v>
                </c:pt>
                <c:pt idx="126">
                  <c:v>10.56953228855012</c:v>
                </c:pt>
                <c:pt idx="127">
                  <c:v>10.56953228855012</c:v>
                </c:pt>
                <c:pt idx="128">
                  <c:v>10.56953228855012</c:v>
                </c:pt>
                <c:pt idx="129">
                  <c:v>10.56953228855012</c:v>
                </c:pt>
                <c:pt idx="130">
                  <c:v>10.56953228855012</c:v>
                </c:pt>
                <c:pt idx="131">
                  <c:v>10.56953228855012</c:v>
                </c:pt>
                <c:pt idx="132">
                  <c:v>10.56953228855012</c:v>
                </c:pt>
                <c:pt idx="133">
                  <c:v>10.56953228855012</c:v>
                </c:pt>
                <c:pt idx="134">
                  <c:v>10.56953228855012</c:v>
                </c:pt>
                <c:pt idx="135">
                  <c:v>10.56953228855012</c:v>
                </c:pt>
                <c:pt idx="136">
                  <c:v>10.56953228855012</c:v>
                </c:pt>
                <c:pt idx="137">
                  <c:v>10.56953228855012</c:v>
                </c:pt>
                <c:pt idx="138">
                  <c:v>10.56953228855012</c:v>
                </c:pt>
                <c:pt idx="139">
                  <c:v>10.56953228855012</c:v>
                </c:pt>
                <c:pt idx="140">
                  <c:v>10.56953228855012</c:v>
                </c:pt>
                <c:pt idx="141">
                  <c:v>10.56953228855012</c:v>
                </c:pt>
                <c:pt idx="142">
                  <c:v>10.56953228855012</c:v>
                </c:pt>
                <c:pt idx="143">
                  <c:v>10.56953228855012</c:v>
                </c:pt>
                <c:pt idx="144">
                  <c:v>10.56953228855012</c:v>
                </c:pt>
                <c:pt idx="145">
                  <c:v>10.56953228855012</c:v>
                </c:pt>
                <c:pt idx="146">
                  <c:v>10.56953228855012</c:v>
                </c:pt>
                <c:pt idx="147">
                  <c:v>10.56953228855012</c:v>
                </c:pt>
                <c:pt idx="148">
                  <c:v>10.56953228855012</c:v>
                </c:pt>
                <c:pt idx="149">
                  <c:v>10.56953228855012</c:v>
                </c:pt>
                <c:pt idx="150">
                  <c:v>10.56953228855012</c:v>
                </c:pt>
                <c:pt idx="151">
                  <c:v>10.56953228855012</c:v>
                </c:pt>
                <c:pt idx="152">
                  <c:v>10.56953228855012</c:v>
                </c:pt>
                <c:pt idx="153">
                  <c:v>10.56953228855012</c:v>
                </c:pt>
                <c:pt idx="154">
                  <c:v>10.56953228855012</c:v>
                </c:pt>
                <c:pt idx="155">
                  <c:v>10.56953228855012</c:v>
                </c:pt>
                <c:pt idx="156">
                  <c:v>10.56953228855012</c:v>
                </c:pt>
                <c:pt idx="157">
                  <c:v>10.56953228855012</c:v>
                </c:pt>
                <c:pt idx="158">
                  <c:v>10.56953228855012</c:v>
                </c:pt>
                <c:pt idx="159">
                  <c:v>10.56953228855012</c:v>
                </c:pt>
                <c:pt idx="160">
                  <c:v>10.56953228855012</c:v>
                </c:pt>
                <c:pt idx="161">
                  <c:v>10.56953228855012</c:v>
                </c:pt>
                <c:pt idx="162">
                  <c:v>10.56953228855012</c:v>
                </c:pt>
                <c:pt idx="163">
                  <c:v>10.56953228855012</c:v>
                </c:pt>
                <c:pt idx="164">
                  <c:v>10.56953228855012</c:v>
                </c:pt>
                <c:pt idx="165">
                  <c:v>10.56953228855012</c:v>
                </c:pt>
                <c:pt idx="166">
                  <c:v>10.56953228855012</c:v>
                </c:pt>
                <c:pt idx="167">
                  <c:v>10.56953228855012</c:v>
                </c:pt>
                <c:pt idx="168">
                  <c:v>10.56953228855012</c:v>
                </c:pt>
                <c:pt idx="169">
                  <c:v>10.56953228855012</c:v>
                </c:pt>
                <c:pt idx="170">
                  <c:v>10.56953228855012</c:v>
                </c:pt>
                <c:pt idx="171">
                  <c:v>10.56953228855012</c:v>
                </c:pt>
                <c:pt idx="172">
                  <c:v>10.56953228855012</c:v>
                </c:pt>
                <c:pt idx="173">
                  <c:v>10.56953228855012</c:v>
                </c:pt>
                <c:pt idx="174">
                  <c:v>10.56953228855012</c:v>
                </c:pt>
                <c:pt idx="175">
                  <c:v>10.56953228855012</c:v>
                </c:pt>
                <c:pt idx="176">
                  <c:v>10.56953228855012</c:v>
                </c:pt>
                <c:pt idx="177">
                  <c:v>10.56953228855012</c:v>
                </c:pt>
                <c:pt idx="178">
                  <c:v>10.56953228855012</c:v>
                </c:pt>
                <c:pt idx="179">
                  <c:v>10.56953228855012</c:v>
                </c:pt>
                <c:pt idx="180">
                  <c:v>10.56953228855012</c:v>
                </c:pt>
                <c:pt idx="181">
                  <c:v>10.56953228855012</c:v>
                </c:pt>
                <c:pt idx="182">
                  <c:v>10.56953228855012</c:v>
                </c:pt>
                <c:pt idx="183">
                  <c:v>10.56953228855012</c:v>
                </c:pt>
                <c:pt idx="184">
                  <c:v>10.56953228855012</c:v>
                </c:pt>
                <c:pt idx="185">
                  <c:v>10.56953228855012</c:v>
                </c:pt>
                <c:pt idx="186">
                  <c:v>10.56953228855012</c:v>
                </c:pt>
                <c:pt idx="187">
                  <c:v>10.56953228855012</c:v>
                </c:pt>
                <c:pt idx="188">
                  <c:v>10.56953228855012</c:v>
                </c:pt>
                <c:pt idx="189">
                  <c:v>10.56953228855012</c:v>
                </c:pt>
                <c:pt idx="190">
                  <c:v>10.56953228855012</c:v>
                </c:pt>
                <c:pt idx="191">
                  <c:v>10.56953228855012</c:v>
                </c:pt>
                <c:pt idx="192">
                  <c:v>10.56953228855012</c:v>
                </c:pt>
                <c:pt idx="193">
                  <c:v>10.56953228855012</c:v>
                </c:pt>
                <c:pt idx="194">
                  <c:v>10.56953228855012</c:v>
                </c:pt>
                <c:pt idx="195">
                  <c:v>10.56953228855012</c:v>
                </c:pt>
                <c:pt idx="196">
                  <c:v>10.56953228855012</c:v>
                </c:pt>
                <c:pt idx="197">
                  <c:v>10.56953228855012</c:v>
                </c:pt>
                <c:pt idx="198">
                  <c:v>10.56953228855012</c:v>
                </c:pt>
                <c:pt idx="199">
                  <c:v>10.56953228855012</c:v>
                </c:pt>
                <c:pt idx="200">
                  <c:v>10.56953228855012</c:v>
                </c:pt>
                <c:pt idx="201">
                  <c:v>10.56953228855012</c:v>
                </c:pt>
                <c:pt idx="202">
                  <c:v>10.56953228855012</c:v>
                </c:pt>
                <c:pt idx="203">
                  <c:v>10.56953228855012</c:v>
                </c:pt>
                <c:pt idx="204">
                  <c:v>10.56953228855012</c:v>
                </c:pt>
                <c:pt idx="205">
                  <c:v>10.56953228855012</c:v>
                </c:pt>
                <c:pt idx="206">
                  <c:v>10.56953228855012</c:v>
                </c:pt>
                <c:pt idx="207">
                  <c:v>10.56953228855012</c:v>
                </c:pt>
                <c:pt idx="208">
                  <c:v>10.56953228855012</c:v>
                </c:pt>
                <c:pt idx="209">
                  <c:v>10.56953228855012</c:v>
                </c:pt>
                <c:pt idx="210">
                  <c:v>10.56953228855012</c:v>
                </c:pt>
                <c:pt idx="211">
                  <c:v>10.56953228855012</c:v>
                </c:pt>
                <c:pt idx="212">
                  <c:v>10.56953228855012</c:v>
                </c:pt>
                <c:pt idx="213">
                  <c:v>10.56953228855012</c:v>
                </c:pt>
                <c:pt idx="214">
                  <c:v>10.56953228855012</c:v>
                </c:pt>
                <c:pt idx="215">
                  <c:v>10.56953228855012</c:v>
                </c:pt>
                <c:pt idx="216">
                  <c:v>10.56953228855012</c:v>
                </c:pt>
                <c:pt idx="217">
                  <c:v>10.56953228855012</c:v>
                </c:pt>
                <c:pt idx="218">
                  <c:v>10.56953228855012</c:v>
                </c:pt>
                <c:pt idx="219">
                  <c:v>10.56953228855012</c:v>
                </c:pt>
                <c:pt idx="220">
                  <c:v>10.56953228855012</c:v>
                </c:pt>
                <c:pt idx="221">
                  <c:v>10.56953228855012</c:v>
                </c:pt>
                <c:pt idx="222">
                  <c:v>10.56953228855012</c:v>
                </c:pt>
                <c:pt idx="223">
                  <c:v>10.56953228855012</c:v>
                </c:pt>
                <c:pt idx="224">
                  <c:v>10.56953228855012</c:v>
                </c:pt>
                <c:pt idx="225">
                  <c:v>10.56953228855012</c:v>
                </c:pt>
                <c:pt idx="226">
                  <c:v>10.56953228855012</c:v>
                </c:pt>
                <c:pt idx="227">
                  <c:v>10.56953228855012</c:v>
                </c:pt>
                <c:pt idx="228">
                  <c:v>10.56953228855012</c:v>
                </c:pt>
                <c:pt idx="229">
                  <c:v>10.56953228855012</c:v>
                </c:pt>
                <c:pt idx="230">
                  <c:v>10.56953228855012</c:v>
                </c:pt>
                <c:pt idx="231">
                  <c:v>10.56953228855012</c:v>
                </c:pt>
                <c:pt idx="232">
                  <c:v>10.56953228855012</c:v>
                </c:pt>
                <c:pt idx="233">
                  <c:v>10.56953228855012</c:v>
                </c:pt>
                <c:pt idx="234">
                  <c:v>10.56953228855012</c:v>
                </c:pt>
                <c:pt idx="235">
                  <c:v>10.56953228855012</c:v>
                </c:pt>
                <c:pt idx="236">
                  <c:v>10.56953228855012</c:v>
                </c:pt>
                <c:pt idx="237">
                  <c:v>10.56953228855012</c:v>
                </c:pt>
                <c:pt idx="238">
                  <c:v>10.56953228855012</c:v>
                </c:pt>
                <c:pt idx="239">
                  <c:v>10.56953228855012</c:v>
                </c:pt>
                <c:pt idx="240">
                  <c:v>10.56953228855012</c:v>
                </c:pt>
                <c:pt idx="241">
                  <c:v>10.56953228855012</c:v>
                </c:pt>
                <c:pt idx="242">
                  <c:v>10.56953228855012</c:v>
                </c:pt>
                <c:pt idx="243">
                  <c:v>10.56953228855012</c:v>
                </c:pt>
                <c:pt idx="244">
                  <c:v>10.56953228855012</c:v>
                </c:pt>
                <c:pt idx="245">
                  <c:v>10.56953228855012</c:v>
                </c:pt>
                <c:pt idx="246">
                  <c:v>10.56953228855012</c:v>
                </c:pt>
                <c:pt idx="247">
                  <c:v>10.56953228855012</c:v>
                </c:pt>
                <c:pt idx="248">
                  <c:v>10.56953228855012</c:v>
                </c:pt>
                <c:pt idx="249">
                  <c:v>10.56953228855012</c:v>
                </c:pt>
                <c:pt idx="250">
                  <c:v>10.56953228855012</c:v>
                </c:pt>
                <c:pt idx="251">
                  <c:v>10.56953228855012</c:v>
                </c:pt>
                <c:pt idx="252">
                  <c:v>10.56953228855012</c:v>
                </c:pt>
                <c:pt idx="253">
                  <c:v>10.56953228855012</c:v>
                </c:pt>
                <c:pt idx="254">
                  <c:v>10.56953228855012</c:v>
                </c:pt>
                <c:pt idx="255">
                  <c:v>10.56953228855012</c:v>
                </c:pt>
                <c:pt idx="256">
                  <c:v>10.56953228855012</c:v>
                </c:pt>
                <c:pt idx="257">
                  <c:v>10.56953228855012</c:v>
                </c:pt>
                <c:pt idx="258">
                  <c:v>10.56953228855012</c:v>
                </c:pt>
                <c:pt idx="259">
                  <c:v>10.56953228855012</c:v>
                </c:pt>
                <c:pt idx="260">
                  <c:v>10.56953228855012</c:v>
                </c:pt>
                <c:pt idx="261">
                  <c:v>10.56953228855012</c:v>
                </c:pt>
                <c:pt idx="262">
                  <c:v>10.56953228855012</c:v>
                </c:pt>
                <c:pt idx="263">
                  <c:v>10.56953228855012</c:v>
                </c:pt>
                <c:pt idx="264">
                  <c:v>10.56953228855012</c:v>
                </c:pt>
                <c:pt idx="265">
                  <c:v>10.56953228855012</c:v>
                </c:pt>
                <c:pt idx="266">
                  <c:v>10.56953228855012</c:v>
                </c:pt>
                <c:pt idx="267">
                  <c:v>10.56953228855012</c:v>
                </c:pt>
                <c:pt idx="268">
                  <c:v>10.56953228855012</c:v>
                </c:pt>
                <c:pt idx="269">
                  <c:v>10.56953228855012</c:v>
                </c:pt>
                <c:pt idx="270">
                  <c:v>10.56953228855012</c:v>
                </c:pt>
                <c:pt idx="271">
                  <c:v>10.56953228855012</c:v>
                </c:pt>
                <c:pt idx="272">
                  <c:v>10.56953228855012</c:v>
                </c:pt>
                <c:pt idx="273">
                  <c:v>10.56953228855012</c:v>
                </c:pt>
                <c:pt idx="274">
                  <c:v>10.56953228855012</c:v>
                </c:pt>
                <c:pt idx="275">
                  <c:v>10.56953228855012</c:v>
                </c:pt>
                <c:pt idx="276">
                  <c:v>10.56953228855012</c:v>
                </c:pt>
                <c:pt idx="277">
                  <c:v>10.56953228855012</c:v>
                </c:pt>
                <c:pt idx="278">
                  <c:v>10.56953228855012</c:v>
                </c:pt>
                <c:pt idx="279">
                  <c:v>10.56953228855012</c:v>
                </c:pt>
                <c:pt idx="280">
                  <c:v>10.56953228855012</c:v>
                </c:pt>
                <c:pt idx="281">
                  <c:v>10.56953228855012</c:v>
                </c:pt>
                <c:pt idx="282">
                  <c:v>10.56953228855012</c:v>
                </c:pt>
                <c:pt idx="283">
                  <c:v>10.56953228855012</c:v>
                </c:pt>
                <c:pt idx="284">
                  <c:v>10.56953228855012</c:v>
                </c:pt>
                <c:pt idx="285">
                  <c:v>10.56953228855012</c:v>
                </c:pt>
                <c:pt idx="286">
                  <c:v>10.56953228855012</c:v>
                </c:pt>
                <c:pt idx="287">
                  <c:v>10.56953228855012</c:v>
                </c:pt>
                <c:pt idx="288">
                  <c:v>10.56953228855012</c:v>
                </c:pt>
                <c:pt idx="289">
                  <c:v>10.56953228855012</c:v>
                </c:pt>
                <c:pt idx="290">
                  <c:v>10.56953228855012</c:v>
                </c:pt>
                <c:pt idx="291">
                  <c:v>10.56953228855012</c:v>
                </c:pt>
                <c:pt idx="292">
                  <c:v>10.56953228855012</c:v>
                </c:pt>
                <c:pt idx="293">
                  <c:v>10.56953228855012</c:v>
                </c:pt>
                <c:pt idx="294">
                  <c:v>10.56953228855012</c:v>
                </c:pt>
                <c:pt idx="295">
                  <c:v>10.56953228855012</c:v>
                </c:pt>
                <c:pt idx="296">
                  <c:v>10.56953228855012</c:v>
                </c:pt>
                <c:pt idx="297">
                  <c:v>10.56953228855012</c:v>
                </c:pt>
                <c:pt idx="298">
                  <c:v>10.56953228855012</c:v>
                </c:pt>
                <c:pt idx="299">
                  <c:v>10.56953228855012</c:v>
                </c:pt>
                <c:pt idx="300">
                  <c:v>10.56953228855012</c:v>
                </c:pt>
                <c:pt idx="301">
                  <c:v>10.56953228855012</c:v>
                </c:pt>
                <c:pt idx="302">
                  <c:v>10.56953228855012</c:v>
                </c:pt>
                <c:pt idx="303">
                  <c:v>10.56953228855012</c:v>
                </c:pt>
                <c:pt idx="304">
                  <c:v>10.56953228855012</c:v>
                </c:pt>
                <c:pt idx="305">
                  <c:v>10.56953228855012</c:v>
                </c:pt>
                <c:pt idx="306">
                  <c:v>10.56953228855012</c:v>
                </c:pt>
                <c:pt idx="307">
                  <c:v>10.56953228855012</c:v>
                </c:pt>
                <c:pt idx="308">
                  <c:v>10.56953228855012</c:v>
                </c:pt>
                <c:pt idx="309">
                  <c:v>10.56953228855012</c:v>
                </c:pt>
                <c:pt idx="310">
                  <c:v>10.56953228855012</c:v>
                </c:pt>
                <c:pt idx="311">
                  <c:v>10.56953228855012</c:v>
                </c:pt>
                <c:pt idx="312">
                  <c:v>10.56953228855012</c:v>
                </c:pt>
                <c:pt idx="313">
                  <c:v>10.56953228855012</c:v>
                </c:pt>
                <c:pt idx="314">
                  <c:v>10.56953228855012</c:v>
                </c:pt>
                <c:pt idx="315">
                  <c:v>10.56953228855012</c:v>
                </c:pt>
                <c:pt idx="316">
                  <c:v>10.56953228855012</c:v>
                </c:pt>
                <c:pt idx="317">
                  <c:v>10.56953228855012</c:v>
                </c:pt>
                <c:pt idx="318">
                  <c:v>10.56953228855012</c:v>
                </c:pt>
                <c:pt idx="319">
                  <c:v>10.56953228855012</c:v>
                </c:pt>
                <c:pt idx="320">
                  <c:v>10.56953228855012</c:v>
                </c:pt>
                <c:pt idx="321">
                  <c:v>10.56953228855012</c:v>
                </c:pt>
                <c:pt idx="322">
                  <c:v>10.56953228855012</c:v>
                </c:pt>
                <c:pt idx="323">
                  <c:v>10.56953228855012</c:v>
                </c:pt>
                <c:pt idx="324">
                  <c:v>10.56953228855012</c:v>
                </c:pt>
                <c:pt idx="325">
                  <c:v>10.56953228855012</c:v>
                </c:pt>
                <c:pt idx="326">
                  <c:v>10.56953228855012</c:v>
                </c:pt>
                <c:pt idx="327">
                  <c:v>10.56953228855012</c:v>
                </c:pt>
                <c:pt idx="328">
                  <c:v>10.56953228855012</c:v>
                </c:pt>
                <c:pt idx="329">
                  <c:v>10.56953228855012</c:v>
                </c:pt>
                <c:pt idx="330">
                  <c:v>10.56953228855012</c:v>
                </c:pt>
                <c:pt idx="331">
                  <c:v>10.56953228855012</c:v>
                </c:pt>
                <c:pt idx="332">
                  <c:v>10.56953228855012</c:v>
                </c:pt>
                <c:pt idx="333">
                  <c:v>10.56953228855012</c:v>
                </c:pt>
                <c:pt idx="334">
                  <c:v>10.56953228855012</c:v>
                </c:pt>
                <c:pt idx="335">
                  <c:v>10.56953228855012</c:v>
                </c:pt>
                <c:pt idx="336">
                  <c:v>10.56953228855012</c:v>
                </c:pt>
                <c:pt idx="337">
                  <c:v>10.56953228855012</c:v>
                </c:pt>
                <c:pt idx="338">
                  <c:v>10.56953228855012</c:v>
                </c:pt>
                <c:pt idx="339">
                  <c:v>10.56953228855012</c:v>
                </c:pt>
                <c:pt idx="340">
                  <c:v>10.56953228855012</c:v>
                </c:pt>
                <c:pt idx="341">
                  <c:v>10.56953228855012</c:v>
                </c:pt>
                <c:pt idx="342">
                  <c:v>10.56953228855012</c:v>
                </c:pt>
                <c:pt idx="343">
                  <c:v>10.56953228855012</c:v>
                </c:pt>
                <c:pt idx="344">
                  <c:v>10.56953228855012</c:v>
                </c:pt>
                <c:pt idx="345">
                  <c:v>10.56953228855012</c:v>
                </c:pt>
                <c:pt idx="346">
                  <c:v>10.56953228855012</c:v>
                </c:pt>
                <c:pt idx="347">
                  <c:v>10.56953228855012</c:v>
                </c:pt>
                <c:pt idx="348">
                  <c:v>10.56953228855012</c:v>
                </c:pt>
                <c:pt idx="349">
                  <c:v>10.56953228855012</c:v>
                </c:pt>
                <c:pt idx="350">
                  <c:v>10.56953228855012</c:v>
                </c:pt>
                <c:pt idx="351">
                  <c:v>10.56953228855012</c:v>
                </c:pt>
                <c:pt idx="352">
                  <c:v>10.56953228855012</c:v>
                </c:pt>
                <c:pt idx="353">
                  <c:v>10.56953228855012</c:v>
                </c:pt>
                <c:pt idx="354">
                  <c:v>10.56953228855012</c:v>
                </c:pt>
                <c:pt idx="355">
                  <c:v>10.56953228855012</c:v>
                </c:pt>
                <c:pt idx="356">
                  <c:v>10.56953228855012</c:v>
                </c:pt>
                <c:pt idx="357">
                  <c:v>10.56953228855012</c:v>
                </c:pt>
                <c:pt idx="358">
                  <c:v>10.56953228855012</c:v>
                </c:pt>
                <c:pt idx="359">
                  <c:v>10.56953228855012</c:v>
                </c:pt>
                <c:pt idx="360">
                  <c:v>10.56953228855012</c:v>
                </c:pt>
                <c:pt idx="361">
                  <c:v>10.56953228855012</c:v>
                </c:pt>
                <c:pt idx="362">
                  <c:v>10.56953228855012</c:v>
                </c:pt>
                <c:pt idx="363">
                  <c:v>10.56953228855012</c:v>
                </c:pt>
                <c:pt idx="364">
                  <c:v>10.56953228855012</c:v>
                </c:pt>
                <c:pt idx="365">
                  <c:v>10.56953228855012</c:v>
                </c:pt>
                <c:pt idx="366">
                  <c:v>10.56953228855012</c:v>
                </c:pt>
                <c:pt idx="367">
                  <c:v>10.56953228855012</c:v>
                </c:pt>
                <c:pt idx="368">
                  <c:v>10.56953228855012</c:v>
                </c:pt>
                <c:pt idx="369">
                  <c:v>10.56953228855012</c:v>
                </c:pt>
                <c:pt idx="370">
                  <c:v>10.56953228855012</c:v>
                </c:pt>
                <c:pt idx="371">
                  <c:v>10.56953228855012</c:v>
                </c:pt>
                <c:pt idx="372">
                  <c:v>10.56953228855012</c:v>
                </c:pt>
                <c:pt idx="373">
                  <c:v>10.56953228855012</c:v>
                </c:pt>
                <c:pt idx="374">
                  <c:v>10.56953228855012</c:v>
                </c:pt>
                <c:pt idx="375">
                  <c:v>10.56953228855012</c:v>
                </c:pt>
                <c:pt idx="376">
                  <c:v>10.56953228855012</c:v>
                </c:pt>
                <c:pt idx="377">
                  <c:v>10.56953228855012</c:v>
                </c:pt>
                <c:pt idx="378">
                  <c:v>10.56953228855012</c:v>
                </c:pt>
                <c:pt idx="379">
                  <c:v>10.56953228855012</c:v>
                </c:pt>
                <c:pt idx="380">
                  <c:v>10.56953228855012</c:v>
                </c:pt>
                <c:pt idx="381">
                  <c:v>10.56953228855012</c:v>
                </c:pt>
                <c:pt idx="382">
                  <c:v>10.56953228855012</c:v>
                </c:pt>
                <c:pt idx="383">
                  <c:v>10.56953228855012</c:v>
                </c:pt>
                <c:pt idx="384">
                  <c:v>10.56953228855012</c:v>
                </c:pt>
                <c:pt idx="385">
                  <c:v>10.56953228855012</c:v>
                </c:pt>
                <c:pt idx="386">
                  <c:v>10.56953228855012</c:v>
                </c:pt>
                <c:pt idx="387">
                  <c:v>10.56953228855012</c:v>
                </c:pt>
                <c:pt idx="388">
                  <c:v>10.56953228855012</c:v>
                </c:pt>
                <c:pt idx="389">
                  <c:v>10.56953228855012</c:v>
                </c:pt>
                <c:pt idx="390">
                  <c:v>10.56953228855012</c:v>
                </c:pt>
                <c:pt idx="391">
                  <c:v>10.56953228855012</c:v>
                </c:pt>
                <c:pt idx="392">
                  <c:v>10.56953228855012</c:v>
                </c:pt>
                <c:pt idx="393">
                  <c:v>10.56953228855012</c:v>
                </c:pt>
                <c:pt idx="394">
                  <c:v>10.56953228855012</c:v>
                </c:pt>
                <c:pt idx="395">
                  <c:v>10.56953228855012</c:v>
                </c:pt>
                <c:pt idx="396">
                  <c:v>10.56953228855012</c:v>
                </c:pt>
                <c:pt idx="397">
                  <c:v>10.56953228855012</c:v>
                </c:pt>
                <c:pt idx="398">
                  <c:v>10.56953228855012</c:v>
                </c:pt>
                <c:pt idx="399">
                  <c:v>10.56953228855012</c:v>
                </c:pt>
                <c:pt idx="400">
                  <c:v>10.56953228855012</c:v>
                </c:pt>
                <c:pt idx="401">
                  <c:v>10.56953228855012</c:v>
                </c:pt>
                <c:pt idx="402">
                  <c:v>10.56953228855012</c:v>
                </c:pt>
                <c:pt idx="403">
                  <c:v>10.56953228855012</c:v>
                </c:pt>
                <c:pt idx="404">
                  <c:v>10.56953228855012</c:v>
                </c:pt>
                <c:pt idx="405">
                  <c:v>10.56953228855012</c:v>
                </c:pt>
                <c:pt idx="406">
                  <c:v>10.56953228855012</c:v>
                </c:pt>
                <c:pt idx="407">
                  <c:v>10.56953228855012</c:v>
                </c:pt>
                <c:pt idx="408">
                  <c:v>10.56953228855012</c:v>
                </c:pt>
                <c:pt idx="409">
                  <c:v>10.56953228855012</c:v>
                </c:pt>
                <c:pt idx="410">
                  <c:v>10.56953228855012</c:v>
                </c:pt>
                <c:pt idx="411">
                  <c:v>10.56953228855012</c:v>
                </c:pt>
                <c:pt idx="412">
                  <c:v>10.56953228855012</c:v>
                </c:pt>
                <c:pt idx="413">
                  <c:v>10.56953228855012</c:v>
                </c:pt>
                <c:pt idx="414">
                  <c:v>10.56953228855012</c:v>
                </c:pt>
                <c:pt idx="415">
                  <c:v>10.56953228855012</c:v>
                </c:pt>
                <c:pt idx="416">
                  <c:v>10.56953228855012</c:v>
                </c:pt>
                <c:pt idx="417">
                  <c:v>10.56953228855012</c:v>
                </c:pt>
                <c:pt idx="418">
                  <c:v>10.56953228855012</c:v>
                </c:pt>
                <c:pt idx="419">
                  <c:v>10.56953228855012</c:v>
                </c:pt>
                <c:pt idx="420">
                  <c:v>10.56953228855012</c:v>
                </c:pt>
                <c:pt idx="421">
                  <c:v>10.56953228855012</c:v>
                </c:pt>
                <c:pt idx="422">
                  <c:v>10.56953228855012</c:v>
                </c:pt>
                <c:pt idx="423">
                  <c:v>10.56953228855012</c:v>
                </c:pt>
                <c:pt idx="424">
                  <c:v>10.56953228855012</c:v>
                </c:pt>
                <c:pt idx="425">
                  <c:v>10.56953228855012</c:v>
                </c:pt>
                <c:pt idx="426">
                  <c:v>10.56953228855012</c:v>
                </c:pt>
                <c:pt idx="427">
                  <c:v>10.56953228855012</c:v>
                </c:pt>
                <c:pt idx="428">
                  <c:v>10.56953228855012</c:v>
                </c:pt>
                <c:pt idx="429">
                  <c:v>10.56953228855012</c:v>
                </c:pt>
                <c:pt idx="430">
                  <c:v>10.56953228855012</c:v>
                </c:pt>
                <c:pt idx="431">
                  <c:v>10.56953228855012</c:v>
                </c:pt>
                <c:pt idx="432">
                  <c:v>10.56953228855012</c:v>
                </c:pt>
                <c:pt idx="433">
                  <c:v>10.56953228855012</c:v>
                </c:pt>
                <c:pt idx="434">
                  <c:v>10.56953228855012</c:v>
                </c:pt>
                <c:pt idx="435">
                  <c:v>10.56953228855012</c:v>
                </c:pt>
                <c:pt idx="436">
                  <c:v>10.56953228855012</c:v>
                </c:pt>
                <c:pt idx="437">
                  <c:v>10.56953228855012</c:v>
                </c:pt>
                <c:pt idx="438">
                  <c:v>10.56953228855012</c:v>
                </c:pt>
                <c:pt idx="439">
                  <c:v>10.56953228855012</c:v>
                </c:pt>
                <c:pt idx="440">
                  <c:v>10.56953228855012</c:v>
                </c:pt>
                <c:pt idx="441">
                  <c:v>10.56953228855012</c:v>
                </c:pt>
                <c:pt idx="442">
                  <c:v>10.56953228855012</c:v>
                </c:pt>
                <c:pt idx="443">
                  <c:v>10.56953228855012</c:v>
                </c:pt>
                <c:pt idx="444">
                  <c:v>10.56953228855012</c:v>
                </c:pt>
                <c:pt idx="445">
                  <c:v>10.56953228855012</c:v>
                </c:pt>
                <c:pt idx="446">
                  <c:v>10.56953228855012</c:v>
                </c:pt>
                <c:pt idx="447">
                  <c:v>10.56953228855012</c:v>
                </c:pt>
                <c:pt idx="448">
                  <c:v>10.56953228855012</c:v>
                </c:pt>
                <c:pt idx="449">
                  <c:v>10.56953228855012</c:v>
                </c:pt>
                <c:pt idx="450">
                  <c:v>10.56953228855012</c:v>
                </c:pt>
                <c:pt idx="451">
                  <c:v>10.56953228855012</c:v>
                </c:pt>
                <c:pt idx="452">
                  <c:v>10.56953228855012</c:v>
                </c:pt>
                <c:pt idx="453">
                  <c:v>10.56953228855012</c:v>
                </c:pt>
                <c:pt idx="454">
                  <c:v>10.56953228855012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1E-9F49-ABF7-2A80A32A68A0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WLTC_class_3!$L$1039:$L$1493</c:f>
              <c:numCache>
                <c:formatCode>0.00</c:formatCode>
                <c:ptCount val="455"/>
                <c:pt idx="0">
                  <c:v>196.11587228855012</c:v>
                </c:pt>
                <c:pt idx="1">
                  <c:v>196.11587228855012</c:v>
                </c:pt>
                <c:pt idx="2">
                  <c:v>196.11587228855012</c:v>
                </c:pt>
                <c:pt idx="3">
                  <c:v>346.22698339966126</c:v>
                </c:pt>
                <c:pt idx="4">
                  <c:v>871.61587228855012</c:v>
                </c:pt>
                <c:pt idx="5">
                  <c:v>1659.6992056218835</c:v>
                </c:pt>
                <c:pt idx="6">
                  <c:v>2260.1436500663276</c:v>
                </c:pt>
                <c:pt idx="7">
                  <c:v>2335.1992056218828</c:v>
                </c:pt>
                <c:pt idx="8">
                  <c:v>2034.9769833996611</c:v>
                </c:pt>
                <c:pt idx="9">
                  <c:v>1734.7547611774391</c:v>
                </c:pt>
                <c:pt idx="10">
                  <c:v>1565.8797611774394</c:v>
                </c:pt>
                <c:pt idx="11">
                  <c:v>1472.0603167329948</c:v>
                </c:pt>
                <c:pt idx="12">
                  <c:v>1303.185316732995</c:v>
                </c:pt>
                <c:pt idx="13">
                  <c:v>1078.0186500663285</c:v>
                </c:pt>
                <c:pt idx="14">
                  <c:v>927.90753895521641</c:v>
                </c:pt>
                <c:pt idx="15">
                  <c:v>927.90753895521641</c:v>
                </c:pt>
                <c:pt idx="16">
                  <c:v>1040.4908722885502</c:v>
                </c:pt>
                <c:pt idx="17">
                  <c:v>1096.7825389552163</c:v>
                </c:pt>
                <c:pt idx="18">
                  <c:v>1040.4908722885502</c:v>
                </c:pt>
                <c:pt idx="19">
                  <c:v>852.85198339966121</c:v>
                </c:pt>
                <c:pt idx="20">
                  <c:v>590.15753895521709</c:v>
                </c:pt>
                <c:pt idx="21">
                  <c:v>364.99087228854989</c:v>
                </c:pt>
                <c:pt idx="22">
                  <c:v>252.40753895521627</c:v>
                </c:pt>
                <c:pt idx="23">
                  <c:v>252.40753895521757</c:v>
                </c:pt>
                <c:pt idx="24">
                  <c:v>271.17142784410544</c:v>
                </c:pt>
                <c:pt idx="25">
                  <c:v>196.11587228855012</c:v>
                </c:pt>
                <c:pt idx="26">
                  <c:v>8.4769833996612487</c:v>
                </c:pt>
                <c:pt idx="27">
                  <c:v>-254.21746104478294</c:v>
                </c:pt>
                <c:pt idx="28">
                  <c:v>-460.62023882256096</c:v>
                </c:pt>
                <c:pt idx="29">
                  <c:v>-591.9674610447837</c:v>
                </c:pt>
                <c:pt idx="30">
                  <c:v>-742.07857215589434</c:v>
                </c:pt>
                <c:pt idx="31">
                  <c:v>-967.24523882256142</c:v>
                </c:pt>
                <c:pt idx="32">
                  <c:v>-1267.4674610447823</c:v>
                </c:pt>
                <c:pt idx="33">
                  <c:v>-1605.2174610447828</c:v>
                </c:pt>
                <c:pt idx="34">
                  <c:v>-1792.8563499336722</c:v>
                </c:pt>
                <c:pt idx="35">
                  <c:v>-1623.9813499336717</c:v>
                </c:pt>
                <c:pt idx="36">
                  <c:v>-1436.342461044783</c:v>
                </c:pt>
                <c:pt idx="37">
                  <c:v>-1229.9396832670054</c:v>
                </c:pt>
                <c:pt idx="38">
                  <c:v>-685.78690548922748</c:v>
                </c:pt>
                <c:pt idx="39">
                  <c:v>-47.814683267005577</c:v>
                </c:pt>
                <c:pt idx="40">
                  <c:v>346.22698339966138</c:v>
                </c:pt>
                <c:pt idx="41">
                  <c:v>852.85198339966121</c:v>
                </c:pt>
                <c:pt idx="42">
                  <c:v>1528.3519833996609</c:v>
                </c:pt>
                <c:pt idx="43">
                  <c:v>1659.6992056218835</c:v>
                </c:pt>
                <c:pt idx="44">
                  <c:v>1078.0186500663285</c:v>
                </c:pt>
                <c:pt idx="45">
                  <c:v>533.86587228855035</c:v>
                </c:pt>
                <c:pt idx="46">
                  <c:v>533.86587228854967</c:v>
                </c:pt>
                <c:pt idx="47">
                  <c:v>871.61587228855046</c:v>
                </c:pt>
                <c:pt idx="48">
                  <c:v>1209.3658722885505</c:v>
                </c:pt>
                <c:pt idx="49">
                  <c:v>1415.7686500663274</c:v>
                </c:pt>
                <c:pt idx="50">
                  <c:v>1640.9353167329946</c:v>
                </c:pt>
                <c:pt idx="51">
                  <c:v>1922.3936500663285</c:v>
                </c:pt>
                <c:pt idx="52">
                  <c:v>2034.9769833996609</c:v>
                </c:pt>
                <c:pt idx="53">
                  <c:v>1847.338094510772</c:v>
                </c:pt>
                <c:pt idx="54">
                  <c:v>1528.3519833996615</c:v>
                </c:pt>
                <c:pt idx="55">
                  <c:v>1246.8936500663283</c:v>
                </c:pt>
                <c:pt idx="56">
                  <c:v>1096.7825389552177</c:v>
                </c:pt>
                <c:pt idx="57">
                  <c:v>890.37976117743949</c:v>
                </c:pt>
                <c:pt idx="58">
                  <c:v>533.86587228854967</c:v>
                </c:pt>
                <c:pt idx="59">
                  <c:v>177.35198339966095</c:v>
                </c:pt>
                <c:pt idx="60">
                  <c:v>-197.92579437811679</c:v>
                </c:pt>
                <c:pt idx="61">
                  <c:v>-404.32857215589479</c:v>
                </c:pt>
                <c:pt idx="62">
                  <c:v>-235.45357215589377</c:v>
                </c:pt>
                <c:pt idx="63">
                  <c:v>64.768650066328732</c:v>
                </c:pt>
                <c:pt idx="64">
                  <c:v>214.87976117743929</c:v>
                </c:pt>
                <c:pt idx="65">
                  <c:v>233.6436500663271</c:v>
                </c:pt>
                <c:pt idx="66">
                  <c:v>214.87976117743793</c:v>
                </c:pt>
                <c:pt idx="67">
                  <c:v>196.11587228855012</c:v>
                </c:pt>
                <c:pt idx="68">
                  <c:v>252.40753895521757</c:v>
                </c:pt>
                <c:pt idx="69">
                  <c:v>440.04642784410646</c:v>
                </c:pt>
                <c:pt idx="70">
                  <c:v>683.97698339966155</c:v>
                </c:pt>
                <c:pt idx="71">
                  <c:v>740.26865006632761</c:v>
                </c:pt>
                <c:pt idx="72">
                  <c:v>571.39365006632795</c:v>
                </c:pt>
                <c:pt idx="73">
                  <c:v>364.99087228854989</c:v>
                </c:pt>
                <c:pt idx="74">
                  <c:v>158.58809451077181</c:v>
                </c:pt>
                <c:pt idx="75">
                  <c:v>-104.10634993367232</c:v>
                </c:pt>
                <c:pt idx="76">
                  <c:v>-404.32857215589479</c:v>
                </c:pt>
                <c:pt idx="77">
                  <c:v>-441.85634993367182</c:v>
                </c:pt>
                <c:pt idx="78">
                  <c:v>-160.39801660033845</c:v>
                </c:pt>
                <c:pt idx="79">
                  <c:v>177.35198339966095</c:v>
                </c:pt>
                <c:pt idx="80">
                  <c:v>533.86587228855103</c:v>
                </c:pt>
                <c:pt idx="81">
                  <c:v>852.85198339966121</c:v>
                </c:pt>
                <c:pt idx="82">
                  <c:v>890.37976117743824</c:v>
                </c:pt>
                <c:pt idx="83">
                  <c:v>608.92142784410623</c:v>
                </c:pt>
                <c:pt idx="84">
                  <c:v>289.93531673299594</c:v>
                </c:pt>
                <c:pt idx="85">
                  <c:v>8.4769833996612487</c:v>
                </c:pt>
                <c:pt idx="86">
                  <c:v>-254.21746104478419</c:v>
                </c:pt>
                <c:pt idx="87">
                  <c:v>-235.45357215589377</c:v>
                </c:pt>
                <c:pt idx="88">
                  <c:v>64.768650066327396</c:v>
                </c:pt>
                <c:pt idx="89">
                  <c:v>458.81031673299435</c:v>
                </c:pt>
                <c:pt idx="90">
                  <c:v>946.67142784410566</c:v>
                </c:pt>
                <c:pt idx="91">
                  <c:v>1209.3658722885498</c:v>
                </c:pt>
                <c:pt idx="92">
                  <c:v>965.43531673299617</c:v>
                </c:pt>
                <c:pt idx="93">
                  <c:v>515.10198339966178</c:v>
                </c:pt>
                <c:pt idx="94">
                  <c:v>177.35198339965964</c:v>
                </c:pt>
                <c:pt idx="95">
                  <c:v>-104.10634993367368</c:v>
                </c:pt>
                <c:pt idx="96">
                  <c:v>-254.21746104478157</c:v>
                </c:pt>
                <c:pt idx="97">
                  <c:v>-160.39801660033714</c:v>
                </c:pt>
                <c:pt idx="98">
                  <c:v>-29.050794378117033</c:v>
                </c:pt>
                <c:pt idx="99">
                  <c:v>-47.814683267004895</c:v>
                </c:pt>
                <c:pt idx="100">
                  <c:v>-272.98134993367205</c:v>
                </c:pt>
                <c:pt idx="101">
                  <c:v>-667.02301660034038</c:v>
                </c:pt>
                <c:pt idx="102">
                  <c:v>-1192.4119054892285</c:v>
                </c:pt>
                <c:pt idx="103">
                  <c:v>-1642.7452388225604</c:v>
                </c:pt>
                <c:pt idx="104">
                  <c:v>-1792.856349933671</c:v>
                </c:pt>
                <c:pt idx="105">
                  <c:v>-1755.3285721558939</c:v>
                </c:pt>
                <c:pt idx="106">
                  <c:v>-1492.6341277114498</c:v>
                </c:pt>
                <c:pt idx="107">
                  <c:v>-1154.8841277114504</c:v>
                </c:pt>
                <c:pt idx="108">
                  <c:v>-1004.7730166003392</c:v>
                </c:pt>
                <c:pt idx="109">
                  <c:v>-986.0091277114492</c:v>
                </c:pt>
                <c:pt idx="110">
                  <c:v>-1079.8285721558943</c:v>
                </c:pt>
                <c:pt idx="111">
                  <c:v>-1154.8841277114504</c:v>
                </c:pt>
                <c:pt idx="112">
                  <c:v>-1061.0646832670052</c:v>
                </c:pt>
                <c:pt idx="113">
                  <c:v>-704.55079437811639</c:v>
                </c:pt>
                <c:pt idx="114">
                  <c:v>-197.92579437811679</c:v>
                </c:pt>
                <c:pt idx="115">
                  <c:v>139.82420562188366</c:v>
                </c:pt>
                <c:pt idx="116">
                  <c:v>271.17142784410578</c:v>
                </c:pt>
                <c:pt idx="117">
                  <c:v>346.22698339966109</c:v>
                </c:pt>
                <c:pt idx="118">
                  <c:v>533.86587228854989</c:v>
                </c:pt>
                <c:pt idx="119">
                  <c:v>946.67142784410601</c:v>
                </c:pt>
                <c:pt idx="120">
                  <c:v>1340.7130945107726</c:v>
                </c:pt>
                <c:pt idx="121">
                  <c:v>1190.6019833996609</c:v>
                </c:pt>
                <c:pt idx="122">
                  <c:v>627.68531673299469</c:v>
                </c:pt>
                <c:pt idx="123">
                  <c:v>-122.87023882256084</c:v>
                </c:pt>
                <c:pt idx="124">
                  <c:v>-1192.411905489228</c:v>
                </c:pt>
                <c:pt idx="125">
                  <c:v>-1473.8702388225606</c:v>
                </c:pt>
                <c:pt idx="126">
                  <c:v>-817.13412771144954</c:v>
                </c:pt>
                <c:pt idx="127">
                  <c:v>-141.63412771145005</c:v>
                </c:pt>
                <c:pt idx="128">
                  <c:v>196.11587228855012</c:v>
                </c:pt>
                <c:pt idx="129">
                  <c:v>552.62976117743915</c:v>
                </c:pt>
                <c:pt idx="130">
                  <c:v>1472.0603167329948</c:v>
                </c:pt>
                <c:pt idx="131">
                  <c:v>2297.6714278441054</c:v>
                </c:pt>
                <c:pt idx="132">
                  <c:v>2260.1436500663276</c:v>
                </c:pt>
                <c:pt idx="133">
                  <c:v>1828.5742056218828</c:v>
                </c:pt>
                <c:pt idx="134">
                  <c:v>1772.2825389552172</c:v>
                </c:pt>
                <c:pt idx="135">
                  <c:v>1997.4492056218837</c:v>
                </c:pt>
                <c:pt idx="136">
                  <c:v>2203.8519833996602</c:v>
                </c:pt>
                <c:pt idx="137">
                  <c:v>2147.5603167329941</c:v>
                </c:pt>
                <c:pt idx="138">
                  <c:v>1866.1019833996611</c:v>
                </c:pt>
                <c:pt idx="139">
                  <c:v>1640.9353167329953</c:v>
                </c:pt>
                <c:pt idx="140">
                  <c:v>1547.1158722885509</c:v>
                </c:pt>
                <c:pt idx="141">
                  <c:v>1490.8242056218846</c:v>
                </c:pt>
                <c:pt idx="142">
                  <c:v>1434.5325389552158</c:v>
                </c:pt>
                <c:pt idx="143">
                  <c:v>1059.254761177438</c:v>
                </c:pt>
                <c:pt idx="144">
                  <c:v>702.74087228855069</c:v>
                </c:pt>
                <c:pt idx="145">
                  <c:v>796.56031673299503</c:v>
                </c:pt>
                <c:pt idx="146">
                  <c:v>871.61587228855183</c:v>
                </c:pt>
                <c:pt idx="147">
                  <c:v>815.32420562188292</c:v>
                </c:pt>
                <c:pt idx="148">
                  <c:v>777.79642784410464</c:v>
                </c:pt>
                <c:pt idx="149">
                  <c:v>721.50476117743847</c:v>
                </c:pt>
                <c:pt idx="150">
                  <c:v>665.21309451077241</c:v>
                </c:pt>
                <c:pt idx="151">
                  <c:v>627.68531673299401</c:v>
                </c:pt>
                <c:pt idx="152">
                  <c:v>571.39365006632795</c:v>
                </c:pt>
                <c:pt idx="153">
                  <c:v>515.10198339966178</c:v>
                </c:pt>
                <c:pt idx="154">
                  <c:v>496.33809451077127</c:v>
                </c:pt>
                <c:pt idx="155">
                  <c:v>533.86587228854967</c:v>
                </c:pt>
                <c:pt idx="156">
                  <c:v>571.39365006632795</c:v>
                </c:pt>
                <c:pt idx="157">
                  <c:v>571.39365006632795</c:v>
                </c:pt>
                <c:pt idx="158">
                  <c:v>552.62976117744006</c:v>
                </c:pt>
                <c:pt idx="159">
                  <c:v>496.338094510774</c:v>
                </c:pt>
                <c:pt idx="160">
                  <c:v>440.04642784410521</c:v>
                </c:pt>
                <c:pt idx="161">
                  <c:v>402.51865006632687</c:v>
                </c:pt>
                <c:pt idx="162">
                  <c:v>346.22698339966075</c:v>
                </c:pt>
                <c:pt idx="163">
                  <c:v>252.40753895521627</c:v>
                </c:pt>
                <c:pt idx="164">
                  <c:v>196.11587228855012</c:v>
                </c:pt>
                <c:pt idx="165">
                  <c:v>196.11587228855012</c:v>
                </c:pt>
                <c:pt idx="166">
                  <c:v>196.11587228855012</c:v>
                </c:pt>
                <c:pt idx="167">
                  <c:v>196.11587228855012</c:v>
                </c:pt>
                <c:pt idx="168">
                  <c:v>196.11587228855012</c:v>
                </c:pt>
                <c:pt idx="169">
                  <c:v>196.11587228855012</c:v>
                </c:pt>
                <c:pt idx="170">
                  <c:v>196.11587228855012</c:v>
                </c:pt>
                <c:pt idx="171">
                  <c:v>196.11587228855012</c:v>
                </c:pt>
                <c:pt idx="172">
                  <c:v>214.8797611774406</c:v>
                </c:pt>
                <c:pt idx="173">
                  <c:v>214.8797611774406</c:v>
                </c:pt>
                <c:pt idx="174">
                  <c:v>214.87976117743793</c:v>
                </c:pt>
                <c:pt idx="175">
                  <c:v>289.93531673299458</c:v>
                </c:pt>
                <c:pt idx="176">
                  <c:v>364.9908722885512</c:v>
                </c:pt>
                <c:pt idx="177">
                  <c:v>440.04642784410521</c:v>
                </c:pt>
                <c:pt idx="178">
                  <c:v>496.33809451077127</c:v>
                </c:pt>
                <c:pt idx="179">
                  <c:v>458.8103167329956</c:v>
                </c:pt>
                <c:pt idx="180">
                  <c:v>383.75476117743904</c:v>
                </c:pt>
                <c:pt idx="181">
                  <c:v>308.69920562188241</c:v>
                </c:pt>
                <c:pt idx="182">
                  <c:v>252.40753895521627</c:v>
                </c:pt>
                <c:pt idx="183">
                  <c:v>233.64365006632843</c:v>
                </c:pt>
                <c:pt idx="184">
                  <c:v>233.64365006632843</c:v>
                </c:pt>
                <c:pt idx="185">
                  <c:v>233.64365006632843</c:v>
                </c:pt>
                <c:pt idx="186">
                  <c:v>214.8797611774406</c:v>
                </c:pt>
                <c:pt idx="187">
                  <c:v>196.11587228855012</c:v>
                </c:pt>
                <c:pt idx="188">
                  <c:v>196.11587228855012</c:v>
                </c:pt>
                <c:pt idx="189">
                  <c:v>177.35198339965964</c:v>
                </c:pt>
                <c:pt idx="190">
                  <c:v>177.35198339965964</c:v>
                </c:pt>
                <c:pt idx="191">
                  <c:v>196.11587228855012</c:v>
                </c:pt>
                <c:pt idx="192">
                  <c:v>196.11587228855012</c:v>
                </c:pt>
                <c:pt idx="193">
                  <c:v>177.35198339966232</c:v>
                </c:pt>
                <c:pt idx="194">
                  <c:v>158.58809451077181</c:v>
                </c:pt>
                <c:pt idx="195">
                  <c:v>158.58809451077181</c:v>
                </c:pt>
                <c:pt idx="196">
                  <c:v>158.58809451077448</c:v>
                </c:pt>
                <c:pt idx="197">
                  <c:v>139.82420562188398</c:v>
                </c:pt>
                <c:pt idx="198">
                  <c:v>102.29642784410569</c:v>
                </c:pt>
                <c:pt idx="199">
                  <c:v>83.532538955215202</c:v>
                </c:pt>
                <c:pt idx="200">
                  <c:v>64.768650066327396</c:v>
                </c:pt>
                <c:pt idx="201">
                  <c:v>83.532538955217873</c:v>
                </c:pt>
                <c:pt idx="202">
                  <c:v>121.06031673299351</c:v>
                </c:pt>
                <c:pt idx="203">
                  <c:v>139.82420562188398</c:v>
                </c:pt>
                <c:pt idx="204">
                  <c:v>139.82420562188398</c:v>
                </c:pt>
                <c:pt idx="205">
                  <c:v>139.82420562188398</c:v>
                </c:pt>
                <c:pt idx="206">
                  <c:v>139.82420562188398</c:v>
                </c:pt>
                <c:pt idx="207">
                  <c:v>121.06031673299351</c:v>
                </c:pt>
                <c:pt idx="208">
                  <c:v>139.82420562188398</c:v>
                </c:pt>
                <c:pt idx="209">
                  <c:v>177.35198339966232</c:v>
                </c:pt>
                <c:pt idx="210">
                  <c:v>177.35198339965964</c:v>
                </c:pt>
                <c:pt idx="211">
                  <c:v>177.35198339965964</c:v>
                </c:pt>
                <c:pt idx="212">
                  <c:v>158.58809451077181</c:v>
                </c:pt>
                <c:pt idx="213">
                  <c:v>121.06031673299618</c:v>
                </c:pt>
                <c:pt idx="214">
                  <c:v>64.768650066330039</c:v>
                </c:pt>
                <c:pt idx="215">
                  <c:v>-10.286905489229229</c:v>
                </c:pt>
                <c:pt idx="216">
                  <c:v>-66.578572155895344</c:v>
                </c:pt>
                <c:pt idx="217">
                  <c:v>-85.342461044783178</c:v>
                </c:pt>
                <c:pt idx="218">
                  <c:v>-66.578572155895344</c:v>
                </c:pt>
                <c:pt idx="219">
                  <c:v>-47.814683267004895</c:v>
                </c:pt>
                <c:pt idx="220">
                  <c:v>-47.814683267004895</c:v>
                </c:pt>
                <c:pt idx="221">
                  <c:v>-47.814683267004895</c:v>
                </c:pt>
                <c:pt idx="222">
                  <c:v>-29.050794378117033</c:v>
                </c:pt>
                <c:pt idx="223">
                  <c:v>-47.814683267004895</c:v>
                </c:pt>
                <c:pt idx="224">
                  <c:v>-66.578572155892672</c:v>
                </c:pt>
                <c:pt idx="225">
                  <c:v>-66.578572155895344</c:v>
                </c:pt>
                <c:pt idx="226">
                  <c:v>-66.578572155895344</c:v>
                </c:pt>
                <c:pt idx="227">
                  <c:v>-47.814683267004895</c:v>
                </c:pt>
                <c:pt idx="228">
                  <c:v>-29.050794378117033</c:v>
                </c:pt>
                <c:pt idx="229">
                  <c:v>-29.050794378117033</c:v>
                </c:pt>
                <c:pt idx="230">
                  <c:v>-29.050794378114389</c:v>
                </c:pt>
                <c:pt idx="231">
                  <c:v>-29.050794378117033</c:v>
                </c:pt>
                <c:pt idx="232">
                  <c:v>-29.050794378117033</c:v>
                </c:pt>
                <c:pt idx="233">
                  <c:v>-29.050794378117033</c:v>
                </c:pt>
                <c:pt idx="234">
                  <c:v>-29.050794378117033</c:v>
                </c:pt>
                <c:pt idx="235">
                  <c:v>-29.050794378114389</c:v>
                </c:pt>
                <c:pt idx="236">
                  <c:v>-10.286905489226585</c:v>
                </c:pt>
                <c:pt idx="237">
                  <c:v>27.240872288549085</c:v>
                </c:pt>
                <c:pt idx="238">
                  <c:v>64.768650066327396</c:v>
                </c:pt>
                <c:pt idx="239">
                  <c:v>139.82420562188398</c:v>
                </c:pt>
                <c:pt idx="240">
                  <c:v>214.87976117743793</c:v>
                </c:pt>
                <c:pt idx="241">
                  <c:v>271.17142784410407</c:v>
                </c:pt>
                <c:pt idx="242">
                  <c:v>308.69920562188508</c:v>
                </c:pt>
                <c:pt idx="243">
                  <c:v>289.93531673299458</c:v>
                </c:pt>
                <c:pt idx="244">
                  <c:v>271.17142784410407</c:v>
                </c:pt>
                <c:pt idx="245">
                  <c:v>233.64365006632843</c:v>
                </c:pt>
                <c:pt idx="246">
                  <c:v>158.58809451077181</c:v>
                </c:pt>
                <c:pt idx="247">
                  <c:v>102.29642784410569</c:v>
                </c:pt>
                <c:pt idx="248">
                  <c:v>64.768650066330039</c:v>
                </c:pt>
                <c:pt idx="249">
                  <c:v>46.004761177439562</c:v>
                </c:pt>
                <c:pt idx="250">
                  <c:v>64.768650066327396</c:v>
                </c:pt>
                <c:pt idx="251">
                  <c:v>83.532538955217873</c:v>
                </c:pt>
                <c:pt idx="252">
                  <c:v>102.29642784410569</c:v>
                </c:pt>
                <c:pt idx="253">
                  <c:v>158.58809451077181</c:v>
                </c:pt>
                <c:pt idx="254">
                  <c:v>214.87976117743793</c:v>
                </c:pt>
                <c:pt idx="255">
                  <c:v>233.64365006632843</c:v>
                </c:pt>
                <c:pt idx="256">
                  <c:v>252.40753895521627</c:v>
                </c:pt>
                <c:pt idx="257">
                  <c:v>271.17142784410407</c:v>
                </c:pt>
                <c:pt idx="258">
                  <c:v>233.64365006632843</c:v>
                </c:pt>
                <c:pt idx="259">
                  <c:v>214.8797611774406</c:v>
                </c:pt>
                <c:pt idx="260">
                  <c:v>214.8797611774406</c:v>
                </c:pt>
                <c:pt idx="261">
                  <c:v>196.11587228855012</c:v>
                </c:pt>
                <c:pt idx="262">
                  <c:v>158.58809451077181</c:v>
                </c:pt>
                <c:pt idx="263">
                  <c:v>121.06031673299351</c:v>
                </c:pt>
                <c:pt idx="264">
                  <c:v>102.29642784410569</c:v>
                </c:pt>
                <c:pt idx="265">
                  <c:v>64.768650066327396</c:v>
                </c:pt>
                <c:pt idx="266">
                  <c:v>46.004761177439562</c:v>
                </c:pt>
                <c:pt idx="267">
                  <c:v>64.768650066327396</c:v>
                </c:pt>
                <c:pt idx="268">
                  <c:v>64.768650066327396</c:v>
                </c:pt>
                <c:pt idx="269">
                  <c:v>27.240872288551756</c:v>
                </c:pt>
                <c:pt idx="270">
                  <c:v>8.4769833996612487</c:v>
                </c:pt>
                <c:pt idx="271">
                  <c:v>8.4769833996612487</c:v>
                </c:pt>
                <c:pt idx="272">
                  <c:v>46.004761177439562</c:v>
                </c:pt>
                <c:pt idx="273">
                  <c:v>121.06031673299351</c:v>
                </c:pt>
                <c:pt idx="274">
                  <c:v>196.11587228855012</c:v>
                </c:pt>
                <c:pt idx="275">
                  <c:v>252.40753895521627</c:v>
                </c:pt>
                <c:pt idx="276">
                  <c:v>289.93531673299458</c:v>
                </c:pt>
                <c:pt idx="277">
                  <c:v>289.93531673299458</c:v>
                </c:pt>
                <c:pt idx="278">
                  <c:v>271.17142784410407</c:v>
                </c:pt>
                <c:pt idx="279">
                  <c:v>271.1714278441068</c:v>
                </c:pt>
                <c:pt idx="280">
                  <c:v>289.93531673299458</c:v>
                </c:pt>
                <c:pt idx="281">
                  <c:v>271.1714278441068</c:v>
                </c:pt>
                <c:pt idx="282">
                  <c:v>233.64365006632843</c:v>
                </c:pt>
                <c:pt idx="283">
                  <c:v>214.87976117743793</c:v>
                </c:pt>
                <c:pt idx="284">
                  <c:v>196.11587228855012</c:v>
                </c:pt>
                <c:pt idx="285">
                  <c:v>177.35198339966232</c:v>
                </c:pt>
                <c:pt idx="286">
                  <c:v>177.35198339966232</c:v>
                </c:pt>
                <c:pt idx="287">
                  <c:v>177.35198339965964</c:v>
                </c:pt>
                <c:pt idx="288">
                  <c:v>158.58809451077181</c:v>
                </c:pt>
                <c:pt idx="289">
                  <c:v>139.82420562188398</c:v>
                </c:pt>
                <c:pt idx="290">
                  <c:v>102.29642784410569</c:v>
                </c:pt>
                <c:pt idx="291">
                  <c:v>102.29642784410569</c:v>
                </c:pt>
                <c:pt idx="292">
                  <c:v>102.29642784410569</c:v>
                </c:pt>
                <c:pt idx="293">
                  <c:v>27.240872288549085</c:v>
                </c:pt>
                <c:pt idx="294">
                  <c:v>8.4769833996612487</c:v>
                </c:pt>
                <c:pt idx="295">
                  <c:v>46.004761177439562</c:v>
                </c:pt>
                <c:pt idx="296">
                  <c:v>158.58809451077181</c:v>
                </c:pt>
                <c:pt idx="297">
                  <c:v>327.46309451077286</c:v>
                </c:pt>
                <c:pt idx="298">
                  <c:v>458.8103167329956</c:v>
                </c:pt>
                <c:pt idx="299">
                  <c:v>590.15753895521573</c:v>
                </c:pt>
                <c:pt idx="300">
                  <c:v>721.50476117743847</c:v>
                </c:pt>
                <c:pt idx="301">
                  <c:v>777.79642784410726</c:v>
                </c:pt>
                <c:pt idx="302">
                  <c:v>683.97698339966018</c:v>
                </c:pt>
                <c:pt idx="303">
                  <c:v>496.33809451077127</c:v>
                </c:pt>
                <c:pt idx="304">
                  <c:v>327.46309451077286</c:v>
                </c:pt>
                <c:pt idx="305">
                  <c:v>233.64365006632843</c:v>
                </c:pt>
                <c:pt idx="306">
                  <c:v>196.11587228855012</c:v>
                </c:pt>
                <c:pt idx="307">
                  <c:v>196.11587228855012</c:v>
                </c:pt>
                <c:pt idx="308">
                  <c:v>196.11587228855012</c:v>
                </c:pt>
                <c:pt idx="309">
                  <c:v>177.35198339966232</c:v>
                </c:pt>
                <c:pt idx="310">
                  <c:v>121.06031673299351</c:v>
                </c:pt>
                <c:pt idx="311">
                  <c:v>83.532538955215202</c:v>
                </c:pt>
                <c:pt idx="312">
                  <c:v>83.532538955217873</c:v>
                </c:pt>
                <c:pt idx="313">
                  <c:v>121.06031673299618</c:v>
                </c:pt>
                <c:pt idx="314">
                  <c:v>158.58809451077181</c:v>
                </c:pt>
                <c:pt idx="315">
                  <c:v>177.35198339965964</c:v>
                </c:pt>
                <c:pt idx="316">
                  <c:v>196.11587228855012</c:v>
                </c:pt>
                <c:pt idx="317">
                  <c:v>214.8797611774406</c:v>
                </c:pt>
                <c:pt idx="318">
                  <c:v>233.64365006632843</c:v>
                </c:pt>
                <c:pt idx="319">
                  <c:v>289.93531673299458</c:v>
                </c:pt>
                <c:pt idx="320">
                  <c:v>346.22698339966075</c:v>
                </c:pt>
                <c:pt idx="321">
                  <c:v>346.22698339966075</c:v>
                </c:pt>
                <c:pt idx="322">
                  <c:v>327.46309451077286</c:v>
                </c:pt>
                <c:pt idx="323">
                  <c:v>271.17142784410407</c:v>
                </c:pt>
                <c:pt idx="324">
                  <c:v>214.87976117743793</c:v>
                </c:pt>
                <c:pt idx="325">
                  <c:v>158.58809451077448</c:v>
                </c:pt>
                <c:pt idx="326">
                  <c:v>27.240872288551756</c:v>
                </c:pt>
                <c:pt idx="327">
                  <c:v>-141.63412771145198</c:v>
                </c:pt>
                <c:pt idx="328">
                  <c:v>-272.98134993367205</c:v>
                </c:pt>
                <c:pt idx="329">
                  <c:v>-329.27301660033822</c:v>
                </c:pt>
                <c:pt idx="330">
                  <c:v>-348.03690548922873</c:v>
                </c:pt>
                <c:pt idx="331">
                  <c:v>-366.80079437811651</c:v>
                </c:pt>
                <c:pt idx="332">
                  <c:v>-404.32857215589479</c:v>
                </c:pt>
                <c:pt idx="333">
                  <c:v>-479.38412771144885</c:v>
                </c:pt>
                <c:pt idx="334">
                  <c:v>-535.67579437811503</c:v>
                </c:pt>
                <c:pt idx="335">
                  <c:v>-573.20357215589593</c:v>
                </c:pt>
                <c:pt idx="336">
                  <c:v>-629.4952388225621</c:v>
                </c:pt>
                <c:pt idx="337">
                  <c:v>-648.25912771144851</c:v>
                </c:pt>
                <c:pt idx="338">
                  <c:v>-479.38412771144885</c:v>
                </c:pt>
                <c:pt idx="339">
                  <c:v>-141.63412771145073</c:v>
                </c:pt>
                <c:pt idx="340">
                  <c:v>233.6436500663271</c:v>
                </c:pt>
                <c:pt idx="341">
                  <c:v>571.39365006632795</c:v>
                </c:pt>
                <c:pt idx="342">
                  <c:v>608.92142784410623</c:v>
                </c:pt>
                <c:pt idx="343">
                  <c:v>364.9908722885512</c:v>
                </c:pt>
                <c:pt idx="344">
                  <c:v>64.768650066327396</c:v>
                </c:pt>
                <c:pt idx="345">
                  <c:v>-310.50912771145033</c:v>
                </c:pt>
                <c:pt idx="346">
                  <c:v>-460.62023882256096</c:v>
                </c:pt>
                <c:pt idx="347">
                  <c:v>-216.68968326700599</c:v>
                </c:pt>
                <c:pt idx="348">
                  <c:v>83.532538955216552</c:v>
                </c:pt>
                <c:pt idx="349">
                  <c:v>196.11587228855012</c:v>
                </c:pt>
                <c:pt idx="350">
                  <c:v>102.29642784410569</c:v>
                </c:pt>
                <c:pt idx="351">
                  <c:v>-104.10634993367101</c:v>
                </c:pt>
                <c:pt idx="352">
                  <c:v>-366.80079437811651</c:v>
                </c:pt>
                <c:pt idx="353">
                  <c:v>-817.1341277114509</c:v>
                </c:pt>
                <c:pt idx="354">
                  <c:v>-1455.1063499336715</c:v>
                </c:pt>
                <c:pt idx="355">
                  <c:v>-1792.856349933671</c:v>
                </c:pt>
                <c:pt idx="356">
                  <c:v>-1792.8563499336722</c:v>
                </c:pt>
                <c:pt idx="357">
                  <c:v>-1792.8563499336722</c:v>
                </c:pt>
                <c:pt idx="358">
                  <c:v>-1229.9396832670047</c:v>
                </c:pt>
                <c:pt idx="359">
                  <c:v>139.82420562188332</c:v>
                </c:pt>
                <c:pt idx="360">
                  <c:v>1246.8936500663276</c:v>
                </c:pt>
                <c:pt idx="361">
                  <c:v>1378.2408722885505</c:v>
                </c:pt>
                <c:pt idx="362">
                  <c:v>909.14365006632863</c:v>
                </c:pt>
                <c:pt idx="363">
                  <c:v>571.39365006632795</c:v>
                </c:pt>
                <c:pt idx="364">
                  <c:v>702.74087228854933</c:v>
                </c:pt>
                <c:pt idx="365">
                  <c:v>1115.5464278441054</c:v>
                </c:pt>
                <c:pt idx="366">
                  <c:v>1528.3519833996615</c:v>
                </c:pt>
                <c:pt idx="367">
                  <c:v>1640.9353167329953</c:v>
                </c:pt>
                <c:pt idx="368">
                  <c:v>1378.2408722885496</c:v>
                </c:pt>
                <c:pt idx="369">
                  <c:v>965.43531673299344</c:v>
                </c:pt>
                <c:pt idx="370">
                  <c:v>590.15753895521709</c:v>
                </c:pt>
                <c:pt idx="371">
                  <c:v>308.69920562188372</c:v>
                </c:pt>
                <c:pt idx="372">
                  <c:v>158.58809451077315</c:v>
                </c:pt>
                <c:pt idx="373">
                  <c:v>46.004761177439562</c:v>
                </c:pt>
                <c:pt idx="374">
                  <c:v>-85.342461044783178</c:v>
                </c:pt>
                <c:pt idx="375">
                  <c:v>-179.16190548922765</c:v>
                </c:pt>
                <c:pt idx="376">
                  <c:v>-272.98134993367205</c:v>
                </c:pt>
                <c:pt idx="377">
                  <c:v>-366.80079437811651</c:v>
                </c:pt>
                <c:pt idx="378">
                  <c:v>-423.09246104478405</c:v>
                </c:pt>
                <c:pt idx="379">
                  <c:v>-535.67579437811617</c:v>
                </c:pt>
                <c:pt idx="380">
                  <c:v>-854.66190548922793</c:v>
                </c:pt>
                <c:pt idx="381">
                  <c:v>-1436.3424610447837</c:v>
                </c:pt>
                <c:pt idx="382">
                  <c:v>-1792.8563499336715</c:v>
                </c:pt>
                <c:pt idx="383">
                  <c:v>-1473.8702388225606</c:v>
                </c:pt>
                <c:pt idx="384">
                  <c:v>-610.73134993367228</c:v>
                </c:pt>
                <c:pt idx="385">
                  <c:v>139.82420562188332</c:v>
                </c:pt>
                <c:pt idx="386">
                  <c:v>308.69920562188372</c:v>
                </c:pt>
                <c:pt idx="387">
                  <c:v>214.87976117743861</c:v>
                </c:pt>
                <c:pt idx="388">
                  <c:v>121.06031673299485</c:v>
                </c:pt>
                <c:pt idx="389">
                  <c:v>64.76865006632805</c:v>
                </c:pt>
                <c:pt idx="390">
                  <c:v>139.82420562188332</c:v>
                </c:pt>
                <c:pt idx="391">
                  <c:v>477.57420562188349</c:v>
                </c:pt>
                <c:pt idx="392">
                  <c:v>1002.9630945107725</c:v>
                </c:pt>
                <c:pt idx="393">
                  <c:v>1434.5325389552163</c:v>
                </c:pt>
                <c:pt idx="394">
                  <c:v>1565.8797611774385</c:v>
                </c:pt>
                <c:pt idx="395">
                  <c:v>1340.7130945107726</c:v>
                </c:pt>
                <c:pt idx="396">
                  <c:v>815.32420562188429</c:v>
                </c:pt>
                <c:pt idx="397">
                  <c:v>196.11587228855012</c:v>
                </c:pt>
                <c:pt idx="398">
                  <c:v>-441.85634993367319</c:v>
                </c:pt>
                <c:pt idx="399">
                  <c:v>-854.66190548922793</c:v>
                </c:pt>
                <c:pt idx="400">
                  <c:v>-554.43968326700542</c:v>
                </c:pt>
                <c:pt idx="401">
                  <c:v>64.768650066328732</c:v>
                </c:pt>
                <c:pt idx="402">
                  <c:v>571.39365006632795</c:v>
                </c:pt>
                <c:pt idx="403">
                  <c:v>1115.5464278441054</c:v>
                </c:pt>
                <c:pt idx="404">
                  <c:v>1228.1297611774391</c:v>
                </c:pt>
                <c:pt idx="405">
                  <c:v>759.03253895521675</c:v>
                </c:pt>
                <c:pt idx="406">
                  <c:v>214.87976117743929</c:v>
                </c:pt>
                <c:pt idx="407">
                  <c:v>-254.21746104478294</c:v>
                </c:pt>
                <c:pt idx="408">
                  <c:v>-798.37023882256051</c:v>
                </c:pt>
                <c:pt idx="409">
                  <c:v>-1455.1063499336722</c:v>
                </c:pt>
                <c:pt idx="410">
                  <c:v>-1792.8563499336722</c:v>
                </c:pt>
                <c:pt idx="411">
                  <c:v>-1811.6202388225606</c:v>
                </c:pt>
                <c:pt idx="412">
                  <c:v>-1098.5924610447828</c:v>
                </c:pt>
                <c:pt idx="413">
                  <c:v>27.24087228854971</c:v>
                </c:pt>
                <c:pt idx="414">
                  <c:v>571.39365006632795</c:v>
                </c:pt>
                <c:pt idx="415">
                  <c:v>627.68531673299469</c:v>
                </c:pt>
                <c:pt idx="416">
                  <c:v>383.75476117743904</c:v>
                </c:pt>
                <c:pt idx="417">
                  <c:v>83.532538955216552</c:v>
                </c:pt>
                <c:pt idx="418">
                  <c:v>-272.98134993367205</c:v>
                </c:pt>
                <c:pt idx="419">
                  <c:v>-385.56468326700497</c:v>
                </c:pt>
                <c:pt idx="420">
                  <c:v>-104.10634993367232</c:v>
                </c:pt>
                <c:pt idx="421">
                  <c:v>196.11587228855012</c:v>
                </c:pt>
                <c:pt idx="422">
                  <c:v>289.93531673299458</c:v>
                </c:pt>
                <c:pt idx="423">
                  <c:v>121.06031673299418</c:v>
                </c:pt>
                <c:pt idx="424">
                  <c:v>-460.62023882256096</c:v>
                </c:pt>
                <c:pt idx="425">
                  <c:v>-1304.9952388225606</c:v>
                </c:pt>
                <c:pt idx="426">
                  <c:v>-1755.3285721558941</c:v>
                </c:pt>
                <c:pt idx="427">
                  <c:v>-1436.3424610447832</c:v>
                </c:pt>
                <c:pt idx="428">
                  <c:v>-667.02301660033868</c:v>
                </c:pt>
                <c:pt idx="429">
                  <c:v>-29.050794378116521</c:v>
                </c:pt>
                <c:pt idx="430">
                  <c:v>196.11587228855012</c:v>
                </c:pt>
                <c:pt idx="431">
                  <c:v>196.11587228855012</c:v>
                </c:pt>
                <c:pt idx="432">
                  <c:v>196.11587228855012</c:v>
                </c:pt>
                <c:pt idx="433">
                  <c:v>196.11587228855012</c:v>
                </c:pt>
                <c:pt idx="434">
                  <c:v>196.11587228855012</c:v>
                </c:pt>
                <c:pt idx="435">
                  <c:v>196.11587228855012</c:v>
                </c:pt>
                <c:pt idx="436">
                  <c:v>196.11587228855012</c:v>
                </c:pt>
                <c:pt idx="437">
                  <c:v>196.11587228855012</c:v>
                </c:pt>
                <c:pt idx="438">
                  <c:v>196.11587228855012</c:v>
                </c:pt>
                <c:pt idx="439">
                  <c:v>196.11587228855012</c:v>
                </c:pt>
                <c:pt idx="440">
                  <c:v>196.11587228855012</c:v>
                </c:pt>
                <c:pt idx="441">
                  <c:v>196.11587228855012</c:v>
                </c:pt>
                <c:pt idx="442">
                  <c:v>196.11587228855012</c:v>
                </c:pt>
                <c:pt idx="443">
                  <c:v>196.11587228855012</c:v>
                </c:pt>
                <c:pt idx="444">
                  <c:v>196.11587228855012</c:v>
                </c:pt>
                <c:pt idx="445">
                  <c:v>196.11587228855012</c:v>
                </c:pt>
                <c:pt idx="446">
                  <c:v>196.11587228855012</c:v>
                </c:pt>
                <c:pt idx="447">
                  <c:v>196.11587228855012</c:v>
                </c:pt>
                <c:pt idx="448">
                  <c:v>196.11587228855012</c:v>
                </c:pt>
                <c:pt idx="449">
                  <c:v>196.11587228855012</c:v>
                </c:pt>
                <c:pt idx="450">
                  <c:v>196.11587228855012</c:v>
                </c:pt>
                <c:pt idx="451">
                  <c:v>196.11587228855012</c:v>
                </c:pt>
                <c:pt idx="452">
                  <c:v>196.11587228855012</c:v>
                </c:pt>
                <c:pt idx="453">
                  <c:v>196.11587228855012</c:v>
                </c:pt>
                <c:pt idx="454">
                  <c:v>196.11587228855012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E1E-9F49-ABF7-2A80A32A68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3309695"/>
        <c:axId val="651976320"/>
      </c:lineChart>
      <c:catAx>
        <c:axId val="22330969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1976320"/>
        <c:crosses val="autoZero"/>
        <c:auto val="1"/>
        <c:lblAlgn val="ctr"/>
        <c:lblOffset val="100"/>
        <c:noMultiLvlLbl val="0"/>
      </c:catAx>
      <c:valAx>
        <c:axId val="65197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33096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 Forces</a:t>
            </a:r>
            <a:r>
              <a:rPr lang="en-GB" baseline="0"/>
              <a:t>, Phase 4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WLTC_class_3!$I$1494:$I$1816</c:f>
              <c:numCache>
                <c:formatCode>0.00</c:formatCode>
                <c:ptCount val="323"/>
                <c:pt idx="0">
                  <c:v>412.8055555555556</c:v>
                </c:pt>
                <c:pt idx="1">
                  <c:v>825.6111111111112</c:v>
                </c:pt>
                <c:pt idx="2">
                  <c:v>769.31944444444446</c:v>
                </c:pt>
                <c:pt idx="3">
                  <c:v>656.73611111111109</c:v>
                </c:pt>
                <c:pt idx="4">
                  <c:v>544.1527777777776</c:v>
                </c:pt>
                <c:pt idx="5">
                  <c:v>469.09722222222223</c:v>
                </c:pt>
                <c:pt idx="6">
                  <c:v>431.56944444444457</c:v>
                </c:pt>
                <c:pt idx="7">
                  <c:v>469.09722222222223</c:v>
                </c:pt>
                <c:pt idx="8">
                  <c:v>600.44444444444423</c:v>
                </c:pt>
                <c:pt idx="9">
                  <c:v>769.31944444444446</c:v>
                </c:pt>
                <c:pt idx="10">
                  <c:v>956.95833333333348</c:v>
                </c:pt>
                <c:pt idx="11">
                  <c:v>1144.5972222222224</c:v>
                </c:pt>
                <c:pt idx="12">
                  <c:v>1294.708333333333</c:v>
                </c:pt>
                <c:pt idx="13">
                  <c:v>1388.5277777777774</c:v>
                </c:pt>
                <c:pt idx="14">
                  <c:v>1388.5277777777783</c:v>
                </c:pt>
                <c:pt idx="15">
                  <c:v>1313.4722222222222</c:v>
                </c:pt>
                <c:pt idx="16">
                  <c:v>1219.6527777777778</c:v>
                </c:pt>
                <c:pt idx="17">
                  <c:v>1088.305555555555</c:v>
                </c:pt>
                <c:pt idx="18">
                  <c:v>956.95833333333348</c:v>
                </c:pt>
                <c:pt idx="19">
                  <c:v>825.61111111111222</c:v>
                </c:pt>
                <c:pt idx="20">
                  <c:v>675.49999999999898</c:v>
                </c:pt>
                <c:pt idx="21">
                  <c:v>525.38888888888835</c:v>
                </c:pt>
                <c:pt idx="22">
                  <c:v>375.27777777777777</c:v>
                </c:pt>
                <c:pt idx="23">
                  <c:v>300.22222222222246</c:v>
                </c:pt>
                <c:pt idx="24">
                  <c:v>262.69444444444548</c:v>
                </c:pt>
                <c:pt idx="25">
                  <c:v>243.93055555555503</c:v>
                </c:pt>
                <c:pt idx="26">
                  <c:v>243.93055555555503</c:v>
                </c:pt>
                <c:pt idx="27">
                  <c:v>206.40277777777806</c:v>
                </c:pt>
                <c:pt idx="28">
                  <c:v>187.63888888888889</c:v>
                </c:pt>
                <c:pt idx="29">
                  <c:v>206.40277777777806</c:v>
                </c:pt>
                <c:pt idx="30">
                  <c:v>243.93055555555503</c:v>
                </c:pt>
                <c:pt idx="31">
                  <c:v>300.22222222222246</c:v>
                </c:pt>
                <c:pt idx="32">
                  <c:v>412.80555555555611</c:v>
                </c:pt>
                <c:pt idx="33">
                  <c:v>562.91666666666663</c:v>
                </c:pt>
                <c:pt idx="34">
                  <c:v>713.02777777777715</c:v>
                </c:pt>
                <c:pt idx="35">
                  <c:v>844.375</c:v>
                </c:pt>
                <c:pt idx="36">
                  <c:v>900.66666666666617</c:v>
                </c:pt>
                <c:pt idx="37">
                  <c:v>844.375</c:v>
                </c:pt>
                <c:pt idx="38">
                  <c:v>675.50000000000171</c:v>
                </c:pt>
                <c:pt idx="39">
                  <c:v>506.62500000000051</c:v>
                </c:pt>
                <c:pt idx="40">
                  <c:v>375.27777777777777</c:v>
                </c:pt>
                <c:pt idx="41">
                  <c:v>281.45833333333331</c:v>
                </c:pt>
                <c:pt idx="42">
                  <c:v>206.40277777777672</c:v>
                </c:pt>
                <c:pt idx="43">
                  <c:v>131.3472222222201</c:v>
                </c:pt>
                <c:pt idx="44">
                  <c:v>37.527777777778311</c:v>
                </c:pt>
                <c:pt idx="45">
                  <c:v>-93.819444444444443</c:v>
                </c:pt>
                <c:pt idx="46">
                  <c:v>-281.45833333333331</c:v>
                </c:pt>
                <c:pt idx="47">
                  <c:v>-525.38888888888835</c:v>
                </c:pt>
                <c:pt idx="48">
                  <c:v>-731.79166666666765</c:v>
                </c:pt>
                <c:pt idx="49">
                  <c:v>-863.13888888888778</c:v>
                </c:pt>
                <c:pt idx="50">
                  <c:v>-863.13888888888778</c:v>
                </c:pt>
                <c:pt idx="51">
                  <c:v>-750.55555555555554</c:v>
                </c:pt>
                <c:pt idx="52">
                  <c:v>-581.68055555555577</c:v>
                </c:pt>
                <c:pt idx="53">
                  <c:v>-375.27777777777777</c:v>
                </c:pt>
                <c:pt idx="54">
                  <c:v>-168.87499999999974</c:v>
                </c:pt>
                <c:pt idx="55">
                  <c:v>37.527777777776976</c:v>
                </c:pt>
                <c:pt idx="56">
                  <c:v>262.69444444444417</c:v>
                </c:pt>
                <c:pt idx="57">
                  <c:v>525.3888888888896</c:v>
                </c:pt>
                <c:pt idx="58">
                  <c:v>788.08333333333246</c:v>
                </c:pt>
                <c:pt idx="59">
                  <c:v>975.72222222222285</c:v>
                </c:pt>
                <c:pt idx="60">
                  <c:v>1125.8333333333333</c:v>
                </c:pt>
                <c:pt idx="61">
                  <c:v>1219.6527777777778</c:v>
                </c:pt>
                <c:pt idx="62">
                  <c:v>1275.9444444444466</c:v>
                </c:pt>
                <c:pt idx="63">
                  <c:v>1294.7083333333317</c:v>
                </c:pt>
                <c:pt idx="64">
                  <c:v>1219.6527777777778</c:v>
                </c:pt>
                <c:pt idx="65">
                  <c:v>1050.7777777777792</c:v>
                </c:pt>
                <c:pt idx="66">
                  <c:v>769.31944444444332</c:v>
                </c:pt>
                <c:pt idx="67">
                  <c:v>487.86111111111006</c:v>
                </c:pt>
                <c:pt idx="68">
                  <c:v>300.22222222222115</c:v>
                </c:pt>
                <c:pt idx="69">
                  <c:v>187.63888888888889</c:v>
                </c:pt>
                <c:pt idx="70">
                  <c:v>168.87500000000105</c:v>
                </c:pt>
                <c:pt idx="71">
                  <c:v>187.63888888888889</c:v>
                </c:pt>
                <c:pt idx="72">
                  <c:v>225.16666666666717</c:v>
                </c:pt>
                <c:pt idx="73">
                  <c:v>262.69444444444548</c:v>
                </c:pt>
                <c:pt idx="74">
                  <c:v>281.45833333333331</c:v>
                </c:pt>
                <c:pt idx="75">
                  <c:v>281.45833333333331</c:v>
                </c:pt>
                <c:pt idx="76">
                  <c:v>281.45833333333331</c:v>
                </c:pt>
                <c:pt idx="77">
                  <c:v>318.98611111110898</c:v>
                </c:pt>
                <c:pt idx="78">
                  <c:v>375.27777777777777</c:v>
                </c:pt>
                <c:pt idx="79">
                  <c:v>431.56944444444656</c:v>
                </c:pt>
                <c:pt idx="80">
                  <c:v>506.62500000000051</c:v>
                </c:pt>
                <c:pt idx="81">
                  <c:v>581.68055555555452</c:v>
                </c:pt>
                <c:pt idx="82">
                  <c:v>600.4444444444423</c:v>
                </c:pt>
                <c:pt idx="83">
                  <c:v>600.44444444444491</c:v>
                </c:pt>
                <c:pt idx="84">
                  <c:v>600.44444444444491</c:v>
                </c:pt>
                <c:pt idx="85">
                  <c:v>619.2083333333328</c:v>
                </c:pt>
                <c:pt idx="86">
                  <c:v>637.97222222222331</c:v>
                </c:pt>
                <c:pt idx="87">
                  <c:v>637.97222222222331</c:v>
                </c:pt>
                <c:pt idx="88">
                  <c:v>656.73611111111109</c:v>
                </c:pt>
                <c:pt idx="89">
                  <c:v>637.97222222222058</c:v>
                </c:pt>
                <c:pt idx="90">
                  <c:v>581.68055555555452</c:v>
                </c:pt>
                <c:pt idx="91">
                  <c:v>544.15277777777885</c:v>
                </c:pt>
                <c:pt idx="92">
                  <c:v>506.62500000000051</c:v>
                </c:pt>
                <c:pt idx="93">
                  <c:v>469.09722222222223</c:v>
                </c:pt>
                <c:pt idx="94">
                  <c:v>431.56944444444389</c:v>
                </c:pt>
                <c:pt idx="95">
                  <c:v>356.51388888888727</c:v>
                </c:pt>
                <c:pt idx="96">
                  <c:v>262.69444444444548</c:v>
                </c:pt>
                <c:pt idx="97">
                  <c:v>187.63888888888889</c:v>
                </c:pt>
                <c:pt idx="98">
                  <c:v>93.819444444444443</c:v>
                </c:pt>
                <c:pt idx="99">
                  <c:v>0</c:v>
                </c:pt>
                <c:pt idx="100">
                  <c:v>-75.055555555556623</c:v>
                </c:pt>
                <c:pt idx="101">
                  <c:v>-112.58333333333226</c:v>
                </c:pt>
                <c:pt idx="102">
                  <c:v>-150.11111111111057</c:v>
                </c:pt>
                <c:pt idx="103">
                  <c:v>-168.87500000000105</c:v>
                </c:pt>
                <c:pt idx="104">
                  <c:v>-187.63888888888889</c:v>
                </c:pt>
                <c:pt idx="105">
                  <c:v>-243.93055555555503</c:v>
                </c:pt>
                <c:pt idx="106">
                  <c:v>-281.45833333333331</c:v>
                </c:pt>
                <c:pt idx="107">
                  <c:v>-318.98611111111165</c:v>
                </c:pt>
                <c:pt idx="108">
                  <c:v>-356.51388888888994</c:v>
                </c:pt>
                <c:pt idx="109">
                  <c:v>-375.27777777777777</c:v>
                </c:pt>
                <c:pt idx="110">
                  <c:v>-356.51388888888727</c:v>
                </c:pt>
                <c:pt idx="111">
                  <c:v>-300.22222222222115</c:v>
                </c:pt>
                <c:pt idx="112">
                  <c:v>-243.93055555555503</c:v>
                </c:pt>
                <c:pt idx="113">
                  <c:v>-187.63888888888889</c:v>
                </c:pt>
                <c:pt idx="114">
                  <c:v>-150.11111111111325</c:v>
                </c:pt>
                <c:pt idx="115">
                  <c:v>-112.58333333333226</c:v>
                </c:pt>
                <c:pt idx="116">
                  <c:v>-75.055555555553951</c:v>
                </c:pt>
                <c:pt idx="117">
                  <c:v>-112.58333333333493</c:v>
                </c:pt>
                <c:pt idx="118">
                  <c:v>-150.11111111111057</c:v>
                </c:pt>
                <c:pt idx="119">
                  <c:v>-206.40277777777672</c:v>
                </c:pt>
                <c:pt idx="120">
                  <c:v>-281.45833333333331</c:v>
                </c:pt>
                <c:pt idx="121">
                  <c:v>-318.98611111111165</c:v>
                </c:pt>
                <c:pt idx="122">
                  <c:v>-356.51388888888994</c:v>
                </c:pt>
                <c:pt idx="123">
                  <c:v>-375.27777777777777</c:v>
                </c:pt>
                <c:pt idx="124">
                  <c:v>-337.74999999999949</c:v>
                </c:pt>
                <c:pt idx="125">
                  <c:v>-262.69444444444548</c:v>
                </c:pt>
                <c:pt idx="126">
                  <c:v>-206.40277777777936</c:v>
                </c:pt>
                <c:pt idx="127">
                  <c:v>-131.3472222222201</c:v>
                </c:pt>
                <c:pt idx="128">
                  <c:v>-75.055555555553951</c:v>
                </c:pt>
                <c:pt idx="129">
                  <c:v>-37.527777777778311</c:v>
                </c:pt>
                <c:pt idx="130">
                  <c:v>0</c:v>
                </c:pt>
                <c:pt idx="131">
                  <c:v>37.527777777778311</c:v>
                </c:pt>
                <c:pt idx="132">
                  <c:v>56.291666666666131</c:v>
                </c:pt>
                <c:pt idx="133">
                  <c:v>75.055555555553951</c:v>
                </c:pt>
                <c:pt idx="134">
                  <c:v>131.34722222222274</c:v>
                </c:pt>
                <c:pt idx="135">
                  <c:v>187.63888888888889</c:v>
                </c:pt>
                <c:pt idx="136">
                  <c:v>243.93055555555503</c:v>
                </c:pt>
                <c:pt idx="137">
                  <c:v>300.22222222222382</c:v>
                </c:pt>
                <c:pt idx="138">
                  <c:v>375.27777777777777</c:v>
                </c:pt>
                <c:pt idx="139">
                  <c:v>431.56944444444389</c:v>
                </c:pt>
                <c:pt idx="140">
                  <c:v>469.09722222222223</c:v>
                </c:pt>
                <c:pt idx="141">
                  <c:v>450.33333333333172</c:v>
                </c:pt>
                <c:pt idx="142">
                  <c:v>394.04166666666555</c:v>
                </c:pt>
                <c:pt idx="143">
                  <c:v>337.7500000000021</c:v>
                </c:pt>
                <c:pt idx="144">
                  <c:v>262.69444444444548</c:v>
                </c:pt>
                <c:pt idx="145">
                  <c:v>150.11111111111057</c:v>
                </c:pt>
                <c:pt idx="146">
                  <c:v>18.76388888888782</c:v>
                </c:pt>
                <c:pt idx="147">
                  <c:v>-93.819444444444443</c:v>
                </c:pt>
                <c:pt idx="148">
                  <c:v>-262.69444444444281</c:v>
                </c:pt>
                <c:pt idx="149">
                  <c:v>-450.33333333333434</c:v>
                </c:pt>
                <c:pt idx="150">
                  <c:v>-600.44444444444491</c:v>
                </c:pt>
                <c:pt idx="151">
                  <c:v>-694.26388888888937</c:v>
                </c:pt>
                <c:pt idx="152">
                  <c:v>-694.26388888888937</c:v>
                </c:pt>
                <c:pt idx="153">
                  <c:v>-581.68055555555452</c:v>
                </c:pt>
                <c:pt idx="154">
                  <c:v>-412.80555555555611</c:v>
                </c:pt>
                <c:pt idx="155">
                  <c:v>-225.16666666666717</c:v>
                </c:pt>
                <c:pt idx="156">
                  <c:v>-75.055555555553951</c:v>
                </c:pt>
                <c:pt idx="157">
                  <c:v>-18.76388888888782</c:v>
                </c:pt>
                <c:pt idx="158">
                  <c:v>-18.763888888890488</c:v>
                </c:pt>
                <c:pt idx="159">
                  <c:v>-75.055555555556623</c:v>
                </c:pt>
                <c:pt idx="160">
                  <c:v>-131.3472222222201</c:v>
                </c:pt>
                <c:pt idx="161">
                  <c:v>-168.87499999999838</c:v>
                </c:pt>
                <c:pt idx="162">
                  <c:v>-168.87500000000105</c:v>
                </c:pt>
                <c:pt idx="163">
                  <c:v>-112.58333333333493</c:v>
                </c:pt>
                <c:pt idx="164">
                  <c:v>-18.76388888888782</c:v>
                </c:pt>
                <c:pt idx="165">
                  <c:v>112.58333333333493</c:v>
                </c:pt>
                <c:pt idx="166">
                  <c:v>225.16666666666453</c:v>
                </c:pt>
                <c:pt idx="167">
                  <c:v>318.98611111110898</c:v>
                </c:pt>
                <c:pt idx="168">
                  <c:v>394.04166666666828</c:v>
                </c:pt>
                <c:pt idx="169">
                  <c:v>450.33333333333434</c:v>
                </c:pt>
                <c:pt idx="170">
                  <c:v>506.62500000000051</c:v>
                </c:pt>
                <c:pt idx="171">
                  <c:v>525.38888888888835</c:v>
                </c:pt>
                <c:pt idx="172">
                  <c:v>525.38888888888835</c:v>
                </c:pt>
                <c:pt idx="173">
                  <c:v>487.86111111111268</c:v>
                </c:pt>
                <c:pt idx="174">
                  <c:v>431.56944444444389</c:v>
                </c:pt>
                <c:pt idx="175">
                  <c:v>394.04166666666555</c:v>
                </c:pt>
                <c:pt idx="176">
                  <c:v>337.74999999999949</c:v>
                </c:pt>
                <c:pt idx="177">
                  <c:v>300.22222222222115</c:v>
                </c:pt>
                <c:pt idx="178">
                  <c:v>300.22222222222382</c:v>
                </c:pt>
                <c:pt idx="179">
                  <c:v>300.22222222222382</c:v>
                </c:pt>
                <c:pt idx="180">
                  <c:v>300.22222222222115</c:v>
                </c:pt>
                <c:pt idx="181">
                  <c:v>300.22222222222115</c:v>
                </c:pt>
                <c:pt idx="182">
                  <c:v>300.22222222222115</c:v>
                </c:pt>
                <c:pt idx="183">
                  <c:v>281.45833333333331</c:v>
                </c:pt>
                <c:pt idx="184">
                  <c:v>281.45833333333331</c:v>
                </c:pt>
                <c:pt idx="185">
                  <c:v>281.45833333333331</c:v>
                </c:pt>
                <c:pt idx="186">
                  <c:v>243.9305555555577</c:v>
                </c:pt>
                <c:pt idx="187">
                  <c:v>225.16666666666717</c:v>
                </c:pt>
                <c:pt idx="188">
                  <c:v>187.63888888888889</c:v>
                </c:pt>
                <c:pt idx="189">
                  <c:v>150.11111111111057</c:v>
                </c:pt>
                <c:pt idx="190">
                  <c:v>131.3472222222201</c:v>
                </c:pt>
                <c:pt idx="191">
                  <c:v>112.58333333333493</c:v>
                </c:pt>
                <c:pt idx="192">
                  <c:v>93.819444444444443</c:v>
                </c:pt>
                <c:pt idx="193">
                  <c:v>56.291666666666131</c:v>
                </c:pt>
                <c:pt idx="194">
                  <c:v>37.527777777778311</c:v>
                </c:pt>
                <c:pt idx="195">
                  <c:v>37.527777777778311</c:v>
                </c:pt>
                <c:pt idx="196">
                  <c:v>18.763888888890488</c:v>
                </c:pt>
                <c:pt idx="197">
                  <c:v>0</c:v>
                </c:pt>
                <c:pt idx="198">
                  <c:v>-18.763888888890488</c:v>
                </c:pt>
                <c:pt idx="199">
                  <c:v>-56.291666666668803</c:v>
                </c:pt>
                <c:pt idx="200">
                  <c:v>-93.819444444444443</c:v>
                </c:pt>
                <c:pt idx="201">
                  <c:v>-112.58333333333226</c:v>
                </c:pt>
                <c:pt idx="202">
                  <c:v>-112.58333333333226</c:v>
                </c:pt>
                <c:pt idx="203">
                  <c:v>-75.055555555556623</c:v>
                </c:pt>
                <c:pt idx="204">
                  <c:v>-18.763888888890488</c:v>
                </c:pt>
                <c:pt idx="205">
                  <c:v>37.527777777778311</c:v>
                </c:pt>
                <c:pt idx="206">
                  <c:v>112.58333333333493</c:v>
                </c:pt>
                <c:pt idx="207">
                  <c:v>150.11111111111057</c:v>
                </c:pt>
                <c:pt idx="208">
                  <c:v>150.11111111111057</c:v>
                </c:pt>
                <c:pt idx="209">
                  <c:v>150.11111111111325</c:v>
                </c:pt>
                <c:pt idx="210">
                  <c:v>112.58333333333226</c:v>
                </c:pt>
                <c:pt idx="211">
                  <c:v>75.055555555553951</c:v>
                </c:pt>
                <c:pt idx="212">
                  <c:v>56.291666666668803</c:v>
                </c:pt>
                <c:pt idx="213">
                  <c:v>37.527777777778311</c:v>
                </c:pt>
                <c:pt idx="214">
                  <c:v>37.52777777777564</c:v>
                </c:pt>
                <c:pt idx="215">
                  <c:v>37.52777777777564</c:v>
                </c:pt>
                <c:pt idx="216">
                  <c:v>37.527777777780976</c:v>
                </c:pt>
                <c:pt idx="217">
                  <c:v>37.527777777780976</c:v>
                </c:pt>
                <c:pt idx="218">
                  <c:v>37.52777777777564</c:v>
                </c:pt>
                <c:pt idx="219">
                  <c:v>37.52777777777564</c:v>
                </c:pt>
                <c:pt idx="220">
                  <c:v>18.76388888888782</c:v>
                </c:pt>
                <c:pt idx="221">
                  <c:v>-18.76388888888782</c:v>
                </c:pt>
                <c:pt idx="222">
                  <c:v>-56.291666666663467</c:v>
                </c:pt>
                <c:pt idx="223">
                  <c:v>-75.055555555556623</c:v>
                </c:pt>
                <c:pt idx="224">
                  <c:v>-75.055555555556623</c:v>
                </c:pt>
                <c:pt idx="225">
                  <c:v>-93.819444444444443</c:v>
                </c:pt>
                <c:pt idx="226">
                  <c:v>-93.819444444444443</c:v>
                </c:pt>
                <c:pt idx="227">
                  <c:v>-75.055555555553951</c:v>
                </c:pt>
                <c:pt idx="228">
                  <c:v>-75.055555555556623</c:v>
                </c:pt>
                <c:pt idx="229">
                  <c:v>-56.291666666666131</c:v>
                </c:pt>
                <c:pt idx="230">
                  <c:v>-37.527777777778311</c:v>
                </c:pt>
                <c:pt idx="231">
                  <c:v>-37.527777777778311</c:v>
                </c:pt>
                <c:pt idx="232">
                  <c:v>0</c:v>
                </c:pt>
                <c:pt idx="233">
                  <c:v>37.527777777778311</c:v>
                </c:pt>
                <c:pt idx="234">
                  <c:v>56.291666666666131</c:v>
                </c:pt>
                <c:pt idx="235">
                  <c:v>93.819444444444443</c:v>
                </c:pt>
                <c:pt idx="236">
                  <c:v>112.58333333333493</c:v>
                </c:pt>
                <c:pt idx="237">
                  <c:v>131.3472222222201</c:v>
                </c:pt>
                <c:pt idx="238">
                  <c:v>150.11111111111057</c:v>
                </c:pt>
                <c:pt idx="239">
                  <c:v>168.87500000000105</c:v>
                </c:pt>
                <c:pt idx="240">
                  <c:v>187.63888888888889</c:v>
                </c:pt>
                <c:pt idx="241">
                  <c:v>206.40277777777672</c:v>
                </c:pt>
                <c:pt idx="242">
                  <c:v>206.40277777777672</c:v>
                </c:pt>
                <c:pt idx="243">
                  <c:v>168.87500000000105</c:v>
                </c:pt>
                <c:pt idx="244">
                  <c:v>112.58333333333226</c:v>
                </c:pt>
                <c:pt idx="245">
                  <c:v>56.291666666668803</c:v>
                </c:pt>
                <c:pt idx="246">
                  <c:v>0</c:v>
                </c:pt>
                <c:pt idx="247">
                  <c:v>-112.58333333333761</c:v>
                </c:pt>
                <c:pt idx="248">
                  <c:v>-262.69444444444019</c:v>
                </c:pt>
                <c:pt idx="249">
                  <c:v>-431.56944444444127</c:v>
                </c:pt>
                <c:pt idx="250">
                  <c:v>-619.20833333333553</c:v>
                </c:pt>
                <c:pt idx="251">
                  <c:v>-806.84722222222433</c:v>
                </c:pt>
                <c:pt idx="252">
                  <c:v>-919.43055555555668</c:v>
                </c:pt>
                <c:pt idx="253">
                  <c:v>-956.95833333333223</c:v>
                </c:pt>
                <c:pt idx="254">
                  <c:v>-956.95833333333223</c:v>
                </c:pt>
                <c:pt idx="255">
                  <c:v>-919.43055555555668</c:v>
                </c:pt>
                <c:pt idx="256">
                  <c:v>-881.90277777777828</c:v>
                </c:pt>
                <c:pt idx="257">
                  <c:v>-863.13888888888778</c:v>
                </c:pt>
                <c:pt idx="258">
                  <c:v>-881.90277777777828</c:v>
                </c:pt>
                <c:pt idx="259">
                  <c:v>-881.90277777777828</c:v>
                </c:pt>
                <c:pt idx="260">
                  <c:v>-863.13888888888778</c:v>
                </c:pt>
                <c:pt idx="261">
                  <c:v>-825.61111111110949</c:v>
                </c:pt>
                <c:pt idx="262">
                  <c:v>-731.79166666666765</c:v>
                </c:pt>
                <c:pt idx="263">
                  <c:v>-600.44444444444491</c:v>
                </c:pt>
                <c:pt idx="264">
                  <c:v>-506.62499999999784</c:v>
                </c:pt>
                <c:pt idx="265">
                  <c:v>-450.33333333333434</c:v>
                </c:pt>
                <c:pt idx="266">
                  <c:v>-394.04166666666828</c:v>
                </c:pt>
                <c:pt idx="267">
                  <c:v>-375.27777777777777</c:v>
                </c:pt>
                <c:pt idx="268">
                  <c:v>-375.27777777777777</c:v>
                </c:pt>
                <c:pt idx="269">
                  <c:v>-337.74999999999949</c:v>
                </c:pt>
                <c:pt idx="270">
                  <c:v>-300.22222222222115</c:v>
                </c:pt>
                <c:pt idx="271">
                  <c:v>-262.69444444444548</c:v>
                </c:pt>
                <c:pt idx="272">
                  <c:v>-206.40277777777936</c:v>
                </c:pt>
                <c:pt idx="273">
                  <c:v>-187.63888888888889</c:v>
                </c:pt>
                <c:pt idx="274">
                  <c:v>-187.63888888888889</c:v>
                </c:pt>
                <c:pt idx="275">
                  <c:v>-187.63888888888889</c:v>
                </c:pt>
                <c:pt idx="276">
                  <c:v>-187.63888888888889</c:v>
                </c:pt>
                <c:pt idx="277">
                  <c:v>-187.63888888888889</c:v>
                </c:pt>
                <c:pt idx="278">
                  <c:v>-187.63888888888889</c:v>
                </c:pt>
                <c:pt idx="279">
                  <c:v>-206.40277777777672</c:v>
                </c:pt>
                <c:pt idx="280">
                  <c:v>-206.40277777777672</c:v>
                </c:pt>
                <c:pt idx="281">
                  <c:v>-206.40277777777672</c:v>
                </c:pt>
                <c:pt idx="282">
                  <c:v>-225.16666666666717</c:v>
                </c:pt>
                <c:pt idx="283">
                  <c:v>-225.16666666666717</c:v>
                </c:pt>
                <c:pt idx="284">
                  <c:v>-225.16666666666717</c:v>
                </c:pt>
                <c:pt idx="285">
                  <c:v>-225.16666666666717</c:v>
                </c:pt>
                <c:pt idx="286">
                  <c:v>-243.93055555555503</c:v>
                </c:pt>
                <c:pt idx="287">
                  <c:v>-300.22222222222115</c:v>
                </c:pt>
                <c:pt idx="288">
                  <c:v>-412.80555555555611</c:v>
                </c:pt>
                <c:pt idx="289">
                  <c:v>-562.91666666666663</c:v>
                </c:pt>
                <c:pt idx="290">
                  <c:v>-750.55555555555554</c:v>
                </c:pt>
                <c:pt idx="291">
                  <c:v>-956.95833333333485</c:v>
                </c:pt>
                <c:pt idx="292">
                  <c:v>-1125.8333333333333</c:v>
                </c:pt>
                <c:pt idx="293">
                  <c:v>-1200.8888888888873</c:v>
                </c:pt>
                <c:pt idx="294">
                  <c:v>-1200.8888888888873</c:v>
                </c:pt>
                <c:pt idx="295">
                  <c:v>-1163.3611111111115</c:v>
                </c:pt>
                <c:pt idx="296">
                  <c:v>-1069.5416666666672</c:v>
                </c:pt>
                <c:pt idx="297">
                  <c:v>-956.95833333333348</c:v>
                </c:pt>
                <c:pt idx="298">
                  <c:v>-900.66666666666617</c:v>
                </c:pt>
                <c:pt idx="299">
                  <c:v>-919.43055555555532</c:v>
                </c:pt>
                <c:pt idx="300">
                  <c:v>-1013.250000000001</c:v>
                </c:pt>
                <c:pt idx="301">
                  <c:v>-1163.3611111111115</c:v>
                </c:pt>
                <c:pt idx="302">
                  <c:v>-1294.708333333333</c:v>
                </c:pt>
                <c:pt idx="303">
                  <c:v>-1332.2361111111113</c:v>
                </c:pt>
                <c:pt idx="304">
                  <c:v>-1257.1805555555547</c:v>
                </c:pt>
                <c:pt idx="305">
                  <c:v>-1107.0694444444441</c:v>
                </c:pt>
                <c:pt idx="306">
                  <c:v>-919.43055555555588</c:v>
                </c:pt>
                <c:pt idx="307">
                  <c:v>-788.08333333333326</c:v>
                </c:pt>
                <c:pt idx="308">
                  <c:v>-731.79166666666708</c:v>
                </c:pt>
                <c:pt idx="309">
                  <c:v>-713.02777777777794</c:v>
                </c:pt>
                <c:pt idx="310">
                  <c:v>-731.79166666666629</c:v>
                </c:pt>
                <c:pt idx="311">
                  <c:v>-806.8472222222224</c:v>
                </c:pt>
                <c:pt idx="312">
                  <c:v>-938.19444444444446</c:v>
                </c:pt>
                <c:pt idx="313">
                  <c:v>-1107.0694444444441</c:v>
                </c:pt>
                <c:pt idx="314">
                  <c:v>-1275.9444444444446</c:v>
                </c:pt>
                <c:pt idx="315">
                  <c:v>-1332.2361111111111</c:v>
                </c:pt>
                <c:pt idx="316">
                  <c:v>-1632.4583333333333</c:v>
                </c:pt>
                <c:pt idx="317">
                  <c:v>-975.72222222222217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8E-E14A-9D0B-A210148AC63A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WLTC_class_3!$J$1494:$J$1816</c:f>
              <c:numCache>
                <c:formatCode>0.00</c:formatCode>
                <c:ptCount val="323"/>
                <c:pt idx="0">
                  <c:v>185.54634000000001</c:v>
                </c:pt>
                <c:pt idx="1">
                  <c:v>185.54634000000001</c:v>
                </c:pt>
                <c:pt idx="2">
                  <c:v>185.54634000000001</c:v>
                </c:pt>
                <c:pt idx="3">
                  <c:v>185.54634000000001</c:v>
                </c:pt>
                <c:pt idx="4">
                  <c:v>185.54634000000001</c:v>
                </c:pt>
                <c:pt idx="5">
                  <c:v>185.54634000000001</c:v>
                </c:pt>
                <c:pt idx="6">
                  <c:v>185.54634000000001</c:v>
                </c:pt>
                <c:pt idx="7">
                  <c:v>185.54634000000001</c:v>
                </c:pt>
                <c:pt idx="8">
                  <c:v>185.54634000000001</c:v>
                </c:pt>
                <c:pt idx="9">
                  <c:v>185.54634000000001</c:v>
                </c:pt>
                <c:pt idx="10">
                  <c:v>185.54634000000001</c:v>
                </c:pt>
                <c:pt idx="11">
                  <c:v>185.54634000000001</c:v>
                </c:pt>
                <c:pt idx="12">
                  <c:v>185.54634000000001</c:v>
                </c:pt>
                <c:pt idx="13">
                  <c:v>185.54634000000001</c:v>
                </c:pt>
                <c:pt idx="14">
                  <c:v>185.54634000000001</c:v>
                </c:pt>
                <c:pt idx="15">
                  <c:v>185.54634000000001</c:v>
                </c:pt>
                <c:pt idx="16">
                  <c:v>185.54634000000001</c:v>
                </c:pt>
                <c:pt idx="17">
                  <c:v>185.54634000000001</c:v>
                </c:pt>
                <c:pt idx="18">
                  <c:v>185.54634000000001</c:v>
                </c:pt>
                <c:pt idx="19">
                  <c:v>185.54634000000001</c:v>
                </c:pt>
                <c:pt idx="20">
                  <c:v>185.54634000000001</c:v>
                </c:pt>
                <c:pt idx="21">
                  <c:v>185.54634000000001</c:v>
                </c:pt>
                <c:pt idx="22">
                  <c:v>185.54634000000001</c:v>
                </c:pt>
                <c:pt idx="23">
                  <c:v>185.54634000000001</c:v>
                </c:pt>
                <c:pt idx="24">
                  <c:v>185.54634000000001</c:v>
                </c:pt>
                <c:pt idx="25">
                  <c:v>185.54634000000001</c:v>
                </c:pt>
                <c:pt idx="26">
                  <c:v>185.54634000000001</c:v>
                </c:pt>
                <c:pt idx="27">
                  <c:v>185.54634000000001</c:v>
                </c:pt>
                <c:pt idx="28">
                  <c:v>185.54634000000001</c:v>
                </c:pt>
                <c:pt idx="29">
                  <c:v>185.54634000000001</c:v>
                </c:pt>
                <c:pt idx="30">
                  <c:v>185.54634000000001</c:v>
                </c:pt>
                <c:pt idx="31">
                  <c:v>185.54634000000001</c:v>
                </c:pt>
                <c:pt idx="32">
                  <c:v>185.54634000000001</c:v>
                </c:pt>
                <c:pt idx="33">
                  <c:v>185.54634000000001</c:v>
                </c:pt>
                <c:pt idx="34">
                  <c:v>185.54634000000001</c:v>
                </c:pt>
                <c:pt idx="35">
                  <c:v>185.54634000000001</c:v>
                </c:pt>
                <c:pt idx="36">
                  <c:v>185.54634000000001</c:v>
                </c:pt>
                <c:pt idx="37">
                  <c:v>185.54634000000001</c:v>
                </c:pt>
                <c:pt idx="38">
                  <c:v>185.54634000000001</c:v>
                </c:pt>
                <c:pt idx="39">
                  <c:v>185.54634000000001</c:v>
                </c:pt>
                <c:pt idx="40">
                  <c:v>185.54634000000001</c:v>
                </c:pt>
                <c:pt idx="41">
                  <c:v>185.54634000000001</c:v>
                </c:pt>
                <c:pt idx="42">
                  <c:v>185.54634000000001</c:v>
                </c:pt>
                <c:pt idx="43">
                  <c:v>185.54634000000001</c:v>
                </c:pt>
                <c:pt idx="44">
                  <c:v>185.54634000000001</c:v>
                </c:pt>
                <c:pt idx="45">
                  <c:v>185.54634000000001</c:v>
                </c:pt>
                <c:pt idx="46">
                  <c:v>185.54634000000001</c:v>
                </c:pt>
                <c:pt idx="47">
                  <c:v>185.54634000000001</c:v>
                </c:pt>
                <c:pt idx="48">
                  <c:v>185.54634000000001</c:v>
                </c:pt>
                <c:pt idx="49">
                  <c:v>185.54634000000001</c:v>
                </c:pt>
                <c:pt idx="50">
                  <c:v>185.54634000000001</c:v>
                </c:pt>
                <c:pt idx="51">
                  <c:v>185.54634000000001</c:v>
                </c:pt>
                <c:pt idx="52">
                  <c:v>185.54634000000001</c:v>
                </c:pt>
                <c:pt idx="53">
                  <c:v>185.54634000000001</c:v>
                </c:pt>
                <c:pt idx="54">
                  <c:v>185.54634000000001</c:v>
                </c:pt>
                <c:pt idx="55">
                  <c:v>185.54634000000001</c:v>
                </c:pt>
                <c:pt idx="56">
                  <c:v>185.54634000000001</c:v>
                </c:pt>
                <c:pt idx="57">
                  <c:v>185.54634000000001</c:v>
                </c:pt>
                <c:pt idx="58">
                  <c:v>185.54634000000001</c:v>
                </c:pt>
                <c:pt idx="59">
                  <c:v>185.54634000000001</c:v>
                </c:pt>
                <c:pt idx="60">
                  <c:v>185.54634000000001</c:v>
                </c:pt>
                <c:pt idx="61">
                  <c:v>185.54634000000001</c:v>
                </c:pt>
                <c:pt idx="62">
                  <c:v>185.54634000000001</c:v>
                </c:pt>
                <c:pt idx="63">
                  <c:v>185.54634000000001</c:v>
                </c:pt>
                <c:pt idx="64">
                  <c:v>185.54634000000001</c:v>
                </c:pt>
                <c:pt idx="65">
                  <c:v>185.54634000000001</c:v>
                </c:pt>
                <c:pt idx="66">
                  <c:v>185.54634000000001</c:v>
                </c:pt>
                <c:pt idx="67">
                  <c:v>185.54634000000001</c:v>
                </c:pt>
                <c:pt idx="68">
                  <c:v>185.54634000000001</c:v>
                </c:pt>
                <c:pt idx="69">
                  <c:v>185.54634000000001</c:v>
                </c:pt>
                <c:pt idx="70">
                  <c:v>185.54634000000001</c:v>
                </c:pt>
                <c:pt idx="71">
                  <c:v>185.54634000000001</c:v>
                </c:pt>
                <c:pt idx="72">
                  <c:v>185.54634000000001</c:v>
                </c:pt>
                <c:pt idx="73">
                  <c:v>185.54634000000001</c:v>
                </c:pt>
                <c:pt idx="74">
                  <c:v>185.54634000000001</c:v>
                </c:pt>
                <c:pt idx="75">
                  <c:v>185.54634000000001</c:v>
                </c:pt>
                <c:pt idx="76">
                  <c:v>185.54634000000001</c:v>
                </c:pt>
                <c:pt idx="77">
                  <c:v>185.54634000000001</c:v>
                </c:pt>
                <c:pt idx="78">
                  <c:v>185.54634000000001</c:v>
                </c:pt>
                <c:pt idx="79">
                  <c:v>185.54634000000001</c:v>
                </c:pt>
                <c:pt idx="80">
                  <c:v>185.54634000000001</c:v>
                </c:pt>
                <c:pt idx="81">
                  <c:v>185.54634000000001</c:v>
                </c:pt>
                <c:pt idx="82">
                  <c:v>185.54634000000001</c:v>
                </c:pt>
                <c:pt idx="83">
                  <c:v>185.54634000000001</c:v>
                </c:pt>
                <c:pt idx="84">
                  <c:v>185.54634000000001</c:v>
                </c:pt>
                <c:pt idx="85">
                  <c:v>185.54634000000001</c:v>
                </c:pt>
                <c:pt idx="86">
                  <c:v>185.54634000000001</c:v>
                </c:pt>
                <c:pt idx="87">
                  <c:v>185.54634000000001</c:v>
                </c:pt>
                <c:pt idx="88">
                  <c:v>185.54634000000001</c:v>
                </c:pt>
                <c:pt idx="89">
                  <c:v>185.54634000000001</c:v>
                </c:pt>
                <c:pt idx="90">
                  <c:v>185.54634000000001</c:v>
                </c:pt>
                <c:pt idx="91">
                  <c:v>185.54634000000001</c:v>
                </c:pt>
                <c:pt idx="92">
                  <c:v>185.54634000000001</c:v>
                </c:pt>
                <c:pt idx="93">
                  <c:v>185.54634000000001</c:v>
                </c:pt>
                <c:pt idx="94">
                  <c:v>185.54634000000001</c:v>
                </c:pt>
                <c:pt idx="95">
                  <c:v>185.54634000000001</c:v>
                </c:pt>
                <c:pt idx="96">
                  <c:v>185.54634000000001</c:v>
                </c:pt>
                <c:pt idx="97">
                  <c:v>185.54634000000001</c:v>
                </c:pt>
                <c:pt idx="98">
                  <c:v>185.54634000000001</c:v>
                </c:pt>
                <c:pt idx="99">
                  <c:v>185.54634000000001</c:v>
                </c:pt>
                <c:pt idx="100">
                  <c:v>185.54634000000001</c:v>
                </c:pt>
                <c:pt idx="101">
                  <c:v>185.54634000000001</c:v>
                </c:pt>
                <c:pt idx="102">
                  <c:v>185.54634000000001</c:v>
                </c:pt>
                <c:pt idx="103">
                  <c:v>185.54634000000001</c:v>
                </c:pt>
                <c:pt idx="104">
                  <c:v>185.54634000000001</c:v>
                </c:pt>
                <c:pt idx="105">
                  <c:v>185.54634000000001</c:v>
                </c:pt>
                <c:pt idx="106">
                  <c:v>185.54634000000001</c:v>
                </c:pt>
                <c:pt idx="107">
                  <c:v>185.54634000000001</c:v>
                </c:pt>
                <c:pt idx="108">
                  <c:v>185.54634000000001</c:v>
                </c:pt>
                <c:pt idx="109">
                  <c:v>185.54634000000001</c:v>
                </c:pt>
                <c:pt idx="110">
                  <c:v>185.54634000000001</c:v>
                </c:pt>
                <c:pt idx="111">
                  <c:v>185.54634000000001</c:v>
                </c:pt>
                <c:pt idx="112">
                  <c:v>185.54634000000001</c:v>
                </c:pt>
                <c:pt idx="113">
                  <c:v>185.54634000000001</c:v>
                </c:pt>
                <c:pt idx="114">
                  <c:v>185.54634000000001</c:v>
                </c:pt>
                <c:pt idx="115">
                  <c:v>185.54634000000001</c:v>
                </c:pt>
                <c:pt idx="116">
                  <c:v>185.54634000000001</c:v>
                </c:pt>
                <c:pt idx="117">
                  <c:v>185.54634000000001</c:v>
                </c:pt>
                <c:pt idx="118">
                  <c:v>185.54634000000001</c:v>
                </c:pt>
                <c:pt idx="119">
                  <c:v>185.54634000000001</c:v>
                </c:pt>
                <c:pt idx="120">
                  <c:v>185.54634000000001</c:v>
                </c:pt>
                <c:pt idx="121">
                  <c:v>185.54634000000001</c:v>
                </c:pt>
                <c:pt idx="122">
                  <c:v>185.54634000000001</c:v>
                </c:pt>
                <c:pt idx="123">
                  <c:v>185.54634000000001</c:v>
                </c:pt>
                <c:pt idx="124">
                  <c:v>185.54634000000001</c:v>
                </c:pt>
                <c:pt idx="125">
                  <c:v>185.54634000000001</c:v>
                </c:pt>
                <c:pt idx="126">
                  <c:v>185.54634000000001</c:v>
                </c:pt>
                <c:pt idx="127">
                  <c:v>185.54634000000001</c:v>
                </c:pt>
                <c:pt idx="128">
                  <c:v>185.54634000000001</c:v>
                </c:pt>
                <c:pt idx="129">
                  <c:v>185.54634000000001</c:v>
                </c:pt>
                <c:pt idx="130">
                  <c:v>185.54634000000001</c:v>
                </c:pt>
                <c:pt idx="131">
                  <c:v>185.54634000000001</c:v>
                </c:pt>
                <c:pt idx="132">
                  <c:v>185.54634000000001</c:v>
                </c:pt>
                <c:pt idx="133">
                  <c:v>185.54634000000001</c:v>
                </c:pt>
                <c:pt idx="134">
                  <c:v>185.54634000000001</c:v>
                </c:pt>
                <c:pt idx="135">
                  <c:v>185.54634000000001</c:v>
                </c:pt>
                <c:pt idx="136">
                  <c:v>185.54634000000001</c:v>
                </c:pt>
                <c:pt idx="137">
                  <c:v>185.54634000000001</c:v>
                </c:pt>
                <c:pt idx="138">
                  <c:v>185.54634000000001</c:v>
                </c:pt>
                <c:pt idx="139">
                  <c:v>185.54634000000001</c:v>
                </c:pt>
                <c:pt idx="140">
                  <c:v>185.54634000000001</c:v>
                </c:pt>
                <c:pt idx="141">
                  <c:v>185.54634000000001</c:v>
                </c:pt>
                <c:pt idx="142">
                  <c:v>185.54634000000001</c:v>
                </c:pt>
                <c:pt idx="143">
                  <c:v>185.54634000000001</c:v>
                </c:pt>
                <c:pt idx="144">
                  <c:v>185.54634000000001</c:v>
                </c:pt>
                <c:pt idx="145">
                  <c:v>185.54634000000001</c:v>
                </c:pt>
                <c:pt idx="146">
                  <c:v>185.54634000000001</c:v>
                </c:pt>
                <c:pt idx="147">
                  <c:v>185.54634000000001</c:v>
                </c:pt>
                <c:pt idx="148">
                  <c:v>185.54634000000001</c:v>
                </c:pt>
                <c:pt idx="149">
                  <c:v>185.54634000000001</c:v>
                </c:pt>
                <c:pt idx="150">
                  <c:v>185.54634000000001</c:v>
                </c:pt>
                <c:pt idx="151">
                  <c:v>185.54634000000001</c:v>
                </c:pt>
                <c:pt idx="152">
                  <c:v>185.54634000000001</c:v>
                </c:pt>
                <c:pt idx="153">
                  <c:v>185.54634000000001</c:v>
                </c:pt>
                <c:pt idx="154">
                  <c:v>185.54634000000001</c:v>
                </c:pt>
                <c:pt idx="155">
                  <c:v>185.54634000000001</c:v>
                </c:pt>
                <c:pt idx="156">
                  <c:v>185.54634000000001</c:v>
                </c:pt>
                <c:pt idx="157">
                  <c:v>185.54634000000001</c:v>
                </c:pt>
                <c:pt idx="158">
                  <c:v>185.54634000000001</c:v>
                </c:pt>
                <c:pt idx="159">
                  <c:v>185.54634000000001</c:v>
                </c:pt>
                <c:pt idx="160">
                  <c:v>185.54634000000001</c:v>
                </c:pt>
                <c:pt idx="161">
                  <c:v>185.54634000000001</c:v>
                </c:pt>
                <c:pt idx="162">
                  <c:v>185.54634000000001</c:v>
                </c:pt>
                <c:pt idx="163">
                  <c:v>185.54634000000001</c:v>
                </c:pt>
                <c:pt idx="164">
                  <c:v>185.54634000000001</c:v>
                </c:pt>
                <c:pt idx="165">
                  <c:v>185.54634000000001</c:v>
                </c:pt>
                <c:pt idx="166">
                  <c:v>185.54634000000001</c:v>
                </c:pt>
                <c:pt idx="167">
                  <c:v>185.54634000000001</c:v>
                </c:pt>
                <c:pt idx="168">
                  <c:v>185.54634000000001</c:v>
                </c:pt>
                <c:pt idx="169">
                  <c:v>185.54634000000001</c:v>
                </c:pt>
                <c:pt idx="170">
                  <c:v>185.54634000000001</c:v>
                </c:pt>
                <c:pt idx="171">
                  <c:v>185.54634000000001</c:v>
                </c:pt>
                <c:pt idx="172">
                  <c:v>185.54634000000001</c:v>
                </c:pt>
                <c:pt idx="173">
                  <c:v>185.54634000000001</c:v>
                </c:pt>
                <c:pt idx="174">
                  <c:v>185.54634000000001</c:v>
                </c:pt>
                <c:pt idx="175">
                  <c:v>185.54634000000001</c:v>
                </c:pt>
                <c:pt idx="176">
                  <c:v>185.54634000000001</c:v>
                </c:pt>
                <c:pt idx="177">
                  <c:v>185.54634000000001</c:v>
                </c:pt>
                <c:pt idx="178">
                  <c:v>185.54634000000001</c:v>
                </c:pt>
                <c:pt idx="179">
                  <c:v>185.54634000000001</c:v>
                </c:pt>
                <c:pt idx="180">
                  <c:v>185.54634000000001</c:v>
                </c:pt>
                <c:pt idx="181">
                  <c:v>185.54634000000001</c:v>
                </c:pt>
                <c:pt idx="182">
                  <c:v>185.54634000000001</c:v>
                </c:pt>
                <c:pt idx="183">
                  <c:v>185.54634000000001</c:v>
                </c:pt>
                <c:pt idx="184">
                  <c:v>185.54634000000001</c:v>
                </c:pt>
                <c:pt idx="185">
                  <c:v>185.54634000000001</c:v>
                </c:pt>
                <c:pt idx="186">
                  <c:v>185.54634000000001</c:v>
                </c:pt>
                <c:pt idx="187">
                  <c:v>185.54634000000001</c:v>
                </c:pt>
                <c:pt idx="188">
                  <c:v>185.54634000000001</c:v>
                </c:pt>
                <c:pt idx="189">
                  <c:v>185.54634000000001</c:v>
                </c:pt>
                <c:pt idx="190">
                  <c:v>185.54634000000001</c:v>
                </c:pt>
                <c:pt idx="191">
                  <c:v>185.54634000000001</c:v>
                </c:pt>
                <c:pt idx="192">
                  <c:v>185.54634000000001</c:v>
                </c:pt>
                <c:pt idx="193">
                  <c:v>185.54634000000001</c:v>
                </c:pt>
                <c:pt idx="194">
                  <c:v>185.54634000000001</c:v>
                </c:pt>
                <c:pt idx="195">
                  <c:v>185.54634000000001</c:v>
                </c:pt>
                <c:pt idx="196">
                  <c:v>185.54634000000001</c:v>
                </c:pt>
                <c:pt idx="197">
                  <c:v>185.54634000000001</c:v>
                </c:pt>
                <c:pt idx="198">
                  <c:v>185.54634000000001</c:v>
                </c:pt>
                <c:pt idx="199">
                  <c:v>185.54634000000001</c:v>
                </c:pt>
                <c:pt idx="200">
                  <c:v>185.54634000000001</c:v>
                </c:pt>
                <c:pt idx="201">
                  <c:v>185.54634000000001</c:v>
                </c:pt>
                <c:pt idx="202">
                  <c:v>185.54634000000001</c:v>
                </c:pt>
                <c:pt idx="203">
                  <c:v>185.54634000000001</c:v>
                </c:pt>
                <c:pt idx="204">
                  <c:v>185.54634000000001</c:v>
                </c:pt>
                <c:pt idx="205">
                  <c:v>185.54634000000001</c:v>
                </c:pt>
                <c:pt idx="206">
                  <c:v>185.54634000000001</c:v>
                </c:pt>
                <c:pt idx="207">
                  <c:v>185.54634000000001</c:v>
                </c:pt>
                <c:pt idx="208">
                  <c:v>185.54634000000001</c:v>
                </c:pt>
                <c:pt idx="209">
                  <c:v>185.54634000000001</c:v>
                </c:pt>
                <c:pt idx="210">
                  <c:v>185.54634000000001</c:v>
                </c:pt>
                <c:pt idx="211">
                  <c:v>185.54634000000001</c:v>
                </c:pt>
                <c:pt idx="212">
                  <c:v>185.54634000000001</c:v>
                </c:pt>
                <c:pt idx="213">
                  <c:v>185.54634000000001</c:v>
                </c:pt>
                <c:pt idx="214">
                  <c:v>185.54634000000001</c:v>
                </c:pt>
                <c:pt idx="215">
                  <c:v>185.54634000000001</c:v>
                </c:pt>
                <c:pt idx="216">
                  <c:v>185.54634000000001</c:v>
                </c:pt>
                <c:pt idx="217">
                  <c:v>185.54634000000001</c:v>
                </c:pt>
                <c:pt idx="218">
                  <c:v>185.54634000000001</c:v>
                </c:pt>
                <c:pt idx="219">
                  <c:v>185.54634000000001</c:v>
                </c:pt>
                <c:pt idx="220">
                  <c:v>185.54634000000001</c:v>
                </c:pt>
                <c:pt idx="221">
                  <c:v>185.54634000000001</c:v>
                </c:pt>
                <c:pt idx="222">
                  <c:v>185.54634000000001</c:v>
                </c:pt>
                <c:pt idx="223">
                  <c:v>185.54634000000001</c:v>
                </c:pt>
                <c:pt idx="224">
                  <c:v>185.54634000000001</c:v>
                </c:pt>
                <c:pt idx="225">
                  <c:v>185.54634000000001</c:v>
                </c:pt>
                <c:pt idx="226">
                  <c:v>185.54634000000001</c:v>
                </c:pt>
                <c:pt idx="227">
                  <c:v>185.54634000000001</c:v>
                </c:pt>
                <c:pt idx="228">
                  <c:v>185.54634000000001</c:v>
                </c:pt>
                <c:pt idx="229">
                  <c:v>185.54634000000001</c:v>
                </c:pt>
                <c:pt idx="230">
                  <c:v>185.54634000000001</c:v>
                </c:pt>
                <c:pt idx="231">
                  <c:v>185.54634000000001</c:v>
                </c:pt>
                <c:pt idx="232">
                  <c:v>185.54634000000001</c:v>
                </c:pt>
                <c:pt idx="233">
                  <c:v>185.54634000000001</c:v>
                </c:pt>
                <c:pt idx="234">
                  <c:v>185.54634000000001</c:v>
                </c:pt>
                <c:pt idx="235">
                  <c:v>185.54634000000001</c:v>
                </c:pt>
                <c:pt idx="236">
                  <c:v>185.54634000000001</c:v>
                </c:pt>
                <c:pt idx="237">
                  <c:v>185.54634000000001</c:v>
                </c:pt>
                <c:pt idx="238">
                  <c:v>185.54634000000001</c:v>
                </c:pt>
                <c:pt idx="239">
                  <c:v>185.54634000000001</c:v>
                </c:pt>
                <c:pt idx="240">
                  <c:v>185.54634000000001</c:v>
                </c:pt>
                <c:pt idx="241">
                  <c:v>185.54634000000001</c:v>
                </c:pt>
                <c:pt idx="242">
                  <c:v>185.54634000000001</c:v>
                </c:pt>
                <c:pt idx="243">
                  <c:v>185.54634000000001</c:v>
                </c:pt>
                <c:pt idx="244">
                  <c:v>185.54634000000001</c:v>
                </c:pt>
                <c:pt idx="245">
                  <c:v>185.54634000000001</c:v>
                </c:pt>
                <c:pt idx="246">
                  <c:v>185.54634000000001</c:v>
                </c:pt>
                <c:pt idx="247">
                  <c:v>185.54634000000001</c:v>
                </c:pt>
                <c:pt idx="248">
                  <c:v>185.54634000000001</c:v>
                </c:pt>
                <c:pt idx="249">
                  <c:v>185.54634000000001</c:v>
                </c:pt>
                <c:pt idx="250">
                  <c:v>185.54634000000001</c:v>
                </c:pt>
                <c:pt idx="251">
                  <c:v>185.54634000000001</c:v>
                </c:pt>
                <c:pt idx="252">
                  <c:v>185.54634000000001</c:v>
                </c:pt>
                <c:pt idx="253">
                  <c:v>185.54634000000001</c:v>
                </c:pt>
                <c:pt idx="254">
                  <c:v>185.54634000000001</c:v>
                </c:pt>
                <c:pt idx="255">
                  <c:v>185.54634000000001</c:v>
                </c:pt>
                <c:pt idx="256">
                  <c:v>185.54634000000001</c:v>
                </c:pt>
                <c:pt idx="257">
                  <c:v>185.54634000000001</c:v>
                </c:pt>
                <c:pt idx="258">
                  <c:v>185.54634000000001</c:v>
                </c:pt>
                <c:pt idx="259">
                  <c:v>185.54634000000001</c:v>
                </c:pt>
                <c:pt idx="260">
                  <c:v>185.54634000000001</c:v>
                </c:pt>
                <c:pt idx="261">
                  <c:v>185.54634000000001</c:v>
                </c:pt>
                <c:pt idx="262">
                  <c:v>185.54634000000001</c:v>
                </c:pt>
                <c:pt idx="263">
                  <c:v>185.54634000000001</c:v>
                </c:pt>
                <c:pt idx="264">
                  <c:v>185.54634000000001</c:v>
                </c:pt>
                <c:pt idx="265">
                  <c:v>185.54634000000001</c:v>
                </c:pt>
                <c:pt idx="266">
                  <c:v>185.54634000000001</c:v>
                </c:pt>
                <c:pt idx="267">
                  <c:v>185.54634000000001</c:v>
                </c:pt>
                <c:pt idx="268">
                  <c:v>185.54634000000001</c:v>
                </c:pt>
                <c:pt idx="269">
                  <c:v>185.54634000000001</c:v>
                </c:pt>
                <c:pt idx="270">
                  <c:v>185.54634000000001</c:v>
                </c:pt>
                <c:pt idx="271">
                  <c:v>185.54634000000001</c:v>
                </c:pt>
                <c:pt idx="272">
                  <c:v>185.54634000000001</c:v>
                </c:pt>
                <c:pt idx="273">
                  <c:v>185.54634000000001</c:v>
                </c:pt>
                <c:pt idx="274">
                  <c:v>185.54634000000001</c:v>
                </c:pt>
                <c:pt idx="275">
                  <c:v>185.54634000000001</c:v>
                </c:pt>
                <c:pt idx="276">
                  <c:v>185.54634000000001</c:v>
                </c:pt>
                <c:pt idx="277">
                  <c:v>185.54634000000001</c:v>
                </c:pt>
                <c:pt idx="278">
                  <c:v>185.54634000000001</c:v>
                </c:pt>
                <c:pt idx="279">
                  <c:v>185.54634000000001</c:v>
                </c:pt>
                <c:pt idx="280">
                  <c:v>185.54634000000001</c:v>
                </c:pt>
                <c:pt idx="281">
                  <c:v>185.54634000000001</c:v>
                </c:pt>
                <c:pt idx="282">
                  <c:v>185.54634000000001</c:v>
                </c:pt>
                <c:pt idx="283">
                  <c:v>185.54634000000001</c:v>
                </c:pt>
                <c:pt idx="284">
                  <c:v>185.54634000000001</c:v>
                </c:pt>
                <c:pt idx="285">
                  <c:v>185.54634000000001</c:v>
                </c:pt>
                <c:pt idx="286">
                  <c:v>185.54634000000001</c:v>
                </c:pt>
                <c:pt idx="287">
                  <c:v>185.54634000000001</c:v>
                </c:pt>
                <c:pt idx="288">
                  <c:v>185.54634000000001</c:v>
                </c:pt>
                <c:pt idx="289">
                  <c:v>185.54634000000001</c:v>
                </c:pt>
                <c:pt idx="290">
                  <c:v>185.54634000000001</c:v>
                </c:pt>
                <c:pt idx="291">
                  <c:v>185.54634000000001</c:v>
                </c:pt>
                <c:pt idx="292">
                  <c:v>185.54634000000001</c:v>
                </c:pt>
                <c:pt idx="293">
                  <c:v>185.54634000000001</c:v>
                </c:pt>
                <c:pt idx="294">
                  <c:v>185.54634000000001</c:v>
                </c:pt>
                <c:pt idx="295">
                  <c:v>185.54634000000001</c:v>
                </c:pt>
                <c:pt idx="296">
                  <c:v>185.54634000000001</c:v>
                </c:pt>
                <c:pt idx="297">
                  <c:v>185.54634000000001</c:v>
                </c:pt>
                <c:pt idx="298">
                  <c:v>185.54634000000001</c:v>
                </c:pt>
                <c:pt idx="299">
                  <c:v>185.54634000000001</c:v>
                </c:pt>
                <c:pt idx="300">
                  <c:v>185.54634000000001</c:v>
                </c:pt>
                <c:pt idx="301">
                  <c:v>185.54634000000001</c:v>
                </c:pt>
                <c:pt idx="302">
                  <c:v>185.54634000000001</c:v>
                </c:pt>
                <c:pt idx="303">
                  <c:v>185.54634000000001</c:v>
                </c:pt>
                <c:pt idx="304">
                  <c:v>185.54634000000001</c:v>
                </c:pt>
                <c:pt idx="305">
                  <c:v>185.54634000000001</c:v>
                </c:pt>
                <c:pt idx="306">
                  <c:v>185.54634000000001</c:v>
                </c:pt>
                <c:pt idx="307">
                  <c:v>185.54634000000001</c:v>
                </c:pt>
                <c:pt idx="308">
                  <c:v>185.54634000000001</c:v>
                </c:pt>
                <c:pt idx="309">
                  <c:v>185.54634000000001</c:v>
                </c:pt>
                <c:pt idx="310">
                  <c:v>185.54634000000001</c:v>
                </c:pt>
                <c:pt idx="311">
                  <c:v>185.54634000000001</c:v>
                </c:pt>
                <c:pt idx="312">
                  <c:v>185.54634000000001</c:v>
                </c:pt>
                <c:pt idx="313">
                  <c:v>185.54634000000001</c:v>
                </c:pt>
                <c:pt idx="314">
                  <c:v>185.54634000000001</c:v>
                </c:pt>
                <c:pt idx="315">
                  <c:v>185.54634000000001</c:v>
                </c:pt>
                <c:pt idx="316">
                  <c:v>185.54634000000001</c:v>
                </c:pt>
                <c:pt idx="317">
                  <c:v>185.54634000000001</c:v>
                </c:pt>
                <c:pt idx="318">
                  <c:v>185.54634000000001</c:v>
                </c:pt>
                <c:pt idx="319">
                  <c:v>185.54634000000001</c:v>
                </c:pt>
                <c:pt idx="320">
                  <c:v>185.54634000000001</c:v>
                </c:pt>
                <c:pt idx="321">
                  <c:v>185.54634000000001</c:v>
                </c:pt>
                <c:pt idx="322">
                  <c:v>185.54634000000001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8E-E14A-9D0B-A210148AC63A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WLTC_class_3!$K$1494:$K$1816</c:f>
              <c:numCache>
                <c:formatCode>0.00</c:formatCode>
                <c:ptCount val="323"/>
                <c:pt idx="0">
                  <c:v>10.56953228855012</c:v>
                </c:pt>
                <c:pt idx="1">
                  <c:v>10.56953228855012</c:v>
                </c:pt>
                <c:pt idx="2">
                  <c:v>10.56953228855012</c:v>
                </c:pt>
                <c:pt idx="3">
                  <c:v>10.56953228855012</c:v>
                </c:pt>
                <c:pt idx="4">
                  <c:v>10.56953228855012</c:v>
                </c:pt>
                <c:pt idx="5">
                  <c:v>10.56953228855012</c:v>
                </c:pt>
                <c:pt idx="6">
                  <c:v>10.56953228855012</c:v>
                </c:pt>
                <c:pt idx="7">
                  <c:v>10.56953228855012</c:v>
                </c:pt>
                <c:pt idx="8">
                  <c:v>10.56953228855012</c:v>
                </c:pt>
                <c:pt idx="9">
                  <c:v>10.56953228855012</c:v>
                </c:pt>
                <c:pt idx="10">
                  <c:v>10.56953228855012</c:v>
                </c:pt>
                <c:pt idx="11">
                  <c:v>10.56953228855012</c:v>
                </c:pt>
                <c:pt idx="12">
                  <c:v>10.56953228855012</c:v>
                </c:pt>
                <c:pt idx="13">
                  <c:v>10.56953228855012</c:v>
                </c:pt>
                <c:pt idx="14">
                  <c:v>10.56953228855012</c:v>
                </c:pt>
                <c:pt idx="15">
                  <c:v>10.56953228855012</c:v>
                </c:pt>
                <c:pt idx="16">
                  <c:v>10.56953228855012</c:v>
                </c:pt>
                <c:pt idx="17">
                  <c:v>10.56953228855012</c:v>
                </c:pt>
                <c:pt idx="18">
                  <c:v>10.56953228855012</c:v>
                </c:pt>
                <c:pt idx="19">
                  <c:v>10.56953228855012</c:v>
                </c:pt>
                <c:pt idx="20">
                  <c:v>10.56953228855012</c:v>
                </c:pt>
                <c:pt idx="21">
                  <c:v>10.56953228855012</c:v>
                </c:pt>
                <c:pt idx="22">
                  <c:v>10.56953228855012</c:v>
                </c:pt>
                <c:pt idx="23">
                  <c:v>10.56953228855012</c:v>
                </c:pt>
                <c:pt idx="24">
                  <c:v>10.56953228855012</c:v>
                </c:pt>
                <c:pt idx="25">
                  <c:v>10.56953228855012</c:v>
                </c:pt>
                <c:pt idx="26">
                  <c:v>10.56953228855012</c:v>
                </c:pt>
                <c:pt idx="27">
                  <c:v>10.56953228855012</c:v>
                </c:pt>
                <c:pt idx="28">
                  <c:v>10.56953228855012</c:v>
                </c:pt>
                <c:pt idx="29">
                  <c:v>10.56953228855012</c:v>
                </c:pt>
                <c:pt idx="30">
                  <c:v>10.56953228855012</c:v>
                </c:pt>
                <c:pt idx="31">
                  <c:v>10.56953228855012</c:v>
                </c:pt>
                <c:pt idx="32">
                  <c:v>10.56953228855012</c:v>
                </c:pt>
                <c:pt idx="33">
                  <c:v>10.56953228855012</c:v>
                </c:pt>
                <c:pt idx="34">
                  <c:v>10.56953228855012</c:v>
                </c:pt>
                <c:pt idx="35">
                  <c:v>10.56953228855012</c:v>
                </c:pt>
                <c:pt idx="36">
                  <c:v>10.56953228855012</c:v>
                </c:pt>
                <c:pt idx="37">
                  <c:v>10.56953228855012</c:v>
                </c:pt>
                <c:pt idx="38">
                  <c:v>10.56953228855012</c:v>
                </c:pt>
                <c:pt idx="39">
                  <c:v>10.56953228855012</c:v>
                </c:pt>
                <c:pt idx="40">
                  <c:v>10.56953228855012</c:v>
                </c:pt>
                <c:pt idx="41">
                  <c:v>10.56953228855012</c:v>
                </c:pt>
                <c:pt idx="42">
                  <c:v>10.56953228855012</c:v>
                </c:pt>
                <c:pt idx="43">
                  <c:v>10.56953228855012</c:v>
                </c:pt>
                <c:pt idx="44">
                  <c:v>10.56953228855012</c:v>
                </c:pt>
                <c:pt idx="45">
                  <c:v>10.56953228855012</c:v>
                </c:pt>
                <c:pt idx="46">
                  <c:v>10.56953228855012</c:v>
                </c:pt>
                <c:pt idx="47">
                  <c:v>10.56953228855012</c:v>
                </c:pt>
                <c:pt idx="48">
                  <c:v>10.56953228855012</c:v>
                </c:pt>
                <c:pt idx="49">
                  <c:v>10.56953228855012</c:v>
                </c:pt>
                <c:pt idx="50">
                  <c:v>10.56953228855012</c:v>
                </c:pt>
                <c:pt idx="51">
                  <c:v>10.56953228855012</c:v>
                </c:pt>
                <c:pt idx="52">
                  <c:v>10.56953228855012</c:v>
                </c:pt>
                <c:pt idx="53">
                  <c:v>10.56953228855012</c:v>
                </c:pt>
                <c:pt idx="54">
                  <c:v>10.56953228855012</c:v>
                </c:pt>
                <c:pt idx="55">
                  <c:v>10.56953228855012</c:v>
                </c:pt>
                <c:pt idx="56">
                  <c:v>10.56953228855012</c:v>
                </c:pt>
                <c:pt idx="57">
                  <c:v>10.56953228855012</c:v>
                </c:pt>
                <c:pt idx="58">
                  <c:v>10.56953228855012</c:v>
                </c:pt>
                <c:pt idx="59">
                  <c:v>10.56953228855012</c:v>
                </c:pt>
                <c:pt idx="60">
                  <c:v>10.56953228855012</c:v>
                </c:pt>
                <c:pt idx="61">
                  <c:v>10.56953228855012</c:v>
                </c:pt>
                <c:pt idx="62">
                  <c:v>10.56953228855012</c:v>
                </c:pt>
                <c:pt idx="63">
                  <c:v>10.56953228855012</c:v>
                </c:pt>
                <c:pt idx="64">
                  <c:v>10.56953228855012</c:v>
                </c:pt>
                <c:pt idx="65">
                  <c:v>10.56953228855012</c:v>
                </c:pt>
                <c:pt idx="66">
                  <c:v>10.56953228855012</c:v>
                </c:pt>
                <c:pt idx="67">
                  <c:v>10.56953228855012</c:v>
                </c:pt>
                <c:pt idx="68">
                  <c:v>10.56953228855012</c:v>
                </c:pt>
                <c:pt idx="69">
                  <c:v>10.56953228855012</c:v>
                </c:pt>
                <c:pt idx="70">
                  <c:v>10.56953228855012</c:v>
                </c:pt>
                <c:pt idx="71">
                  <c:v>10.56953228855012</c:v>
                </c:pt>
                <c:pt idx="72">
                  <c:v>10.56953228855012</c:v>
                </c:pt>
                <c:pt idx="73">
                  <c:v>10.56953228855012</c:v>
                </c:pt>
                <c:pt idx="74">
                  <c:v>10.56953228855012</c:v>
                </c:pt>
                <c:pt idx="75">
                  <c:v>10.56953228855012</c:v>
                </c:pt>
                <c:pt idx="76">
                  <c:v>10.56953228855012</c:v>
                </c:pt>
                <c:pt idx="77">
                  <c:v>10.56953228855012</c:v>
                </c:pt>
                <c:pt idx="78">
                  <c:v>10.56953228855012</c:v>
                </c:pt>
                <c:pt idx="79">
                  <c:v>10.56953228855012</c:v>
                </c:pt>
                <c:pt idx="80">
                  <c:v>10.56953228855012</c:v>
                </c:pt>
                <c:pt idx="81">
                  <c:v>10.56953228855012</c:v>
                </c:pt>
                <c:pt idx="82">
                  <c:v>10.56953228855012</c:v>
                </c:pt>
                <c:pt idx="83">
                  <c:v>10.56953228855012</c:v>
                </c:pt>
                <c:pt idx="84">
                  <c:v>10.56953228855012</c:v>
                </c:pt>
                <c:pt idx="85">
                  <c:v>10.56953228855012</c:v>
                </c:pt>
                <c:pt idx="86">
                  <c:v>10.56953228855012</c:v>
                </c:pt>
                <c:pt idx="87">
                  <c:v>10.56953228855012</c:v>
                </c:pt>
                <c:pt idx="88">
                  <c:v>10.56953228855012</c:v>
                </c:pt>
                <c:pt idx="89">
                  <c:v>10.56953228855012</c:v>
                </c:pt>
                <c:pt idx="90">
                  <c:v>10.56953228855012</c:v>
                </c:pt>
                <c:pt idx="91">
                  <c:v>10.56953228855012</c:v>
                </c:pt>
                <c:pt idx="92">
                  <c:v>10.56953228855012</c:v>
                </c:pt>
                <c:pt idx="93">
                  <c:v>10.56953228855012</c:v>
                </c:pt>
                <c:pt idx="94">
                  <c:v>10.56953228855012</c:v>
                </c:pt>
                <c:pt idx="95">
                  <c:v>10.56953228855012</c:v>
                </c:pt>
                <c:pt idx="96">
                  <c:v>10.56953228855012</c:v>
                </c:pt>
                <c:pt idx="97">
                  <c:v>10.56953228855012</c:v>
                </c:pt>
                <c:pt idx="98">
                  <c:v>10.56953228855012</c:v>
                </c:pt>
                <c:pt idx="99">
                  <c:v>10.56953228855012</c:v>
                </c:pt>
                <c:pt idx="100">
                  <c:v>10.56953228855012</c:v>
                </c:pt>
                <c:pt idx="101">
                  <c:v>10.56953228855012</c:v>
                </c:pt>
                <c:pt idx="102">
                  <c:v>10.56953228855012</c:v>
                </c:pt>
                <c:pt idx="103">
                  <c:v>10.56953228855012</c:v>
                </c:pt>
                <c:pt idx="104">
                  <c:v>10.56953228855012</c:v>
                </c:pt>
                <c:pt idx="105">
                  <c:v>10.56953228855012</c:v>
                </c:pt>
                <c:pt idx="106">
                  <c:v>10.56953228855012</c:v>
                </c:pt>
                <c:pt idx="107">
                  <c:v>10.56953228855012</c:v>
                </c:pt>
                <c:pt idx="108">
                  <c:v>10.56953228855012</c:v>
                </c:pt>
                <c:pt idx="109">
                  <c:v>10.56953228855012</c:v>
                </c:pt>
                <c:pt idx="110">
                  <c:v>10.56953228855012</c:v>
                </c:pt>
                <c:pt idx="111">
                  <c:v>10.56953228855012</c:v>
                </c:pt>
                <c:pt idx="112">
                  <c:v>10.56953228855012</c:v>
                </c:pt>
                <c:pt idx="113">
                  <c:v>10.56953228855012</c:v>
                </c:pt>
                <c:pt idx="114">
                  <c:v>10.56953228855012</c:v>
                </c:pt>
                <c:pt idx="115">
                  <c:v>10.56953228855012</c:v>
                </c:pt>
                <c:pt idx="116">
                  <c:v>10.56953228855012</c:v>
                </c:pt>
                <c:pt idx="117">
                  <c:v>10.56953228855012</c:v>
                </c:pt>
                <c:pt idx="118">
                  <c:v>10.56953228855012</c:v>
                </c:pt>
                <c:pt idx="119">
                  <c:v>10.56953228855012</c:v>
                </c:pt>
                <c:pt idx="120">
                  <c:v>10.56953228855012</c:v>
                </c:pt>
                <c:pt idx="121">
                  <c:v>10.56953228855012</c:v>
                </c:pt>
                <c:pt idx="122">
                  <c:v>10.56953228855012</c:v>
                </c:pt>
                <c:pt idx="123">
                  <c:v>10.56953228855012</c:v>
                </c:pt>
                <c:pt idx="124">
                  <c:v>10.56953228855012</c:v>
                </c:pt>
                <c:pt idx="125">
                  <c:v>10.56953228855012</c:v>
                </c:pt>
                <c:pt idx="126">
                  <c:v>10.56953228855012</c:v>
                </c:pt>
                <c:pt idx="127">
                  <c:v>10.56953228855012</c:v>
                </c:pt>
                <c:pt idx="128">
                  <c:v>10.56953228855012</c:v>
                </c:pt>
                <c:pt idx="129">
                  <c:v>10.56953228855012</c:v>
                </c:pt>
                <c:pt idx="130">
                  <c:v>10.56953228855012</c:v>
                </c:pt>
                <c:pt idx="131">
                  <c:v>10.56953228855012</c:v>
                </c:pt>
                <c:pt idx="132">
                  <c:v>10.56953228855012</c:v>
                </c:pt>
                <c:pt idx="133">
                  <c:v>10.56953228855012</c:v>
                </c:pt>
                <c:pt idx="134">
                  <c:v>10.56953228855012</c:v>
                </c:pt>
                <c:pt idx="135">
                  <c:v>10.56953228855012</c:v>
                </c:pt>
                <c:pt idx="136">
                  <c:v>10.56953228855012</c:v>
                </c:pt>
                <c:pt idx="137">
                  <c:v>10.56953228855012</c:v>
                </c:pt>
                <c:pt idx="138">
                  <c:v>10.56953228855012</c:v>
                </c:pt>
                <c:pt idx="139">
                  <c:v>10.56953228855012</c:v>
                </c:pt>
                <c:pt idx="140">
                  <c:v>10.56953228855012</c:v>
                </c:pt>
                <c:pt idx="141">
                  <c:v>10.56953228855012</c:v>
                </c:pt>
                <c:pt idx="142">
                  <c:v>10.56953228855012</c:v>
                </c:pt>
                <c:pt idx="143">
                  <c:v>10.56953228855012</c:v>
                </c:pt>
                <c:pt idx="144">
                  <c:v>10.56953228855012</c:v>
                </c:pt>
                <c:pt idx="145">
                  <c:v>10.56953228855012</c:v>
                </c:pt>
                <c:pt idx="146">
                  <c:v>10.56953228855012</c:v>
                </c:pt>
                <c:pt idx="147">
                  <c:v>10.56953228855012</c:v>
                </c:pt>
                <c:pt idx="148">
                  <c:v>10.56953228855012</c:v>
                </c:pt>
                <c:pt idx="149">
                  <c:v>10.56953228855012</c:v>
                </c:pt>
                <c:pt idx="150">
                  <c:v>10.56953228855012</c:v>
                </c:pt>
                <c:pt idx="151">
                  <c:v>10.56953228855012</c:v>
                </c:pt>
                <c:pt idx="152">
                  <c:v>10.56953228855012</c:v>
                </c:pt>
                <c:pt idx="153">
                  <c:v>10.56953228855012</c:v>
                </c:pt>
                <c:pt idx="154">
                  <c:v>10.56953228855012</c:v>
                </c:pt>
                <c:pt idx="155">
                  <c:v>10.56953228855012</c:v>
                </c:pt>
                <c:pt idx="156">
                  <c:v>10.56953228855012</c:v>
                </c:pt>
                <c:pt idx="157">
                  <c:v>10.56953228855012</c:v>
                </c:pt>
                <c:pt idx="158">
                  <c:v>10.56953228855012</c:v>
                </c:pt>
                <c:pt idx="159">
                  <c:v>10.56953228855012</c:v>
                </c:pt>
                <c:pt idx="160">
                  <c:v>10.56953228855012</c:v>
                </c:pt>
                <c:pt idx="161">
                  <c:v>10.56953228855012</c:v>
                </c:pt>
                <c:pt idx="162">
                  <c:v>10.56953228855012</c:v>
                </c:pt>
                <c:pt idx="163">
                  <c:v>10.56953228855012</c:v>
                </c:pt>
                <c:pt idx="164">
                  <c:v>10.56953228855012</c:v>
                </c:pt>
                <c:pt idx="165">
                  <c:v>10.56953228855012</c:v>
                </c:pt>
                <c:pt idx="166">
                  <c:v>10.56953228855012</c:v>
                </c:pt>
                <c:pt idx="167">
                  <c:v>10.56953228855012</c:v>
                </c:pt>
                <c:pt idx="168">
                  <c:v>10.56953228855012</c:v>
                </c:pt>
                <c:pt idx="169">
                  <c:v>10.56953228855012</c:v>
                </c:pt>
                <c:pt idx="170">
                  <c:v>10.56953228855012</c:v>
                </c:pt>
                <c:pt idx="171">
                  <c:v>10.56953228855012</c:v>
                </c:pt>
                <c:pt idx="172">
                  <c:v>10.56953228855012</c:v>
                </c:pt>
                <c:pt idx="173">
                  <c:v>10.56953228855012</c:v>
                </c:pt>
                <c:pt idx="174">
                  <c:v>10.56953228855012</c:v>
                </c:pt>
                <c:pt idx="175">
                  <c:v>10.56953228855012</c:v>
                </c:pt>
                <c:pt idx="176">
                  <c:v>10.56953228855012</c:v>
                </c:pt>
                <c:pt idx="177">
                  <c:v>10.56953228855012</c:v>
                </c:pt>
                <c:pt idx="178">
                  <c:v>10.56953228855012</c:v>
                </c:pt>
                <c:pt idx="179">
                  <c:v>10.56953228855012</c:v>
                </c:pt>
                <c:pt idx="180">
                  <c:v>10.56953228855012</c:v>
                </c:pt>
                <c:pt idx="181">
                  <c:v>10.56953228855012</c:v>
                </c:pt>
                <c:pt idx="182">
                  <c:v>10.56953228855012</c:v>
                </c:pt>
                <c:pt idx="183">
                  <c:v>10.56953228855012</c:v>
                </c:pt>
                <c:pt idx="184">
                  <c:v>10.56953228855012</c:v>
                </c:pt>
                <c:pt idx="185">
                  <c:v>10.56953228855012</c:v>
                </c:pt>
                <c:pt idx="186">
                  <c:v>10.56953228855012</c:v>
                </c:pt>
                <c:pt idx="187">
                  <c:v>10.56953228855012</c:v>
                </c:pt>
                <c:pt idx="188">
                  <c:v>10.56953228855012</c:v>
                </c:pt>
                <c:pt idx="189">
                  <c:v>10.56953228855012</c:v>
                </c:pt>
                <c:pt idx="190">
                  <c:v>10.56953228855012</c:v>
                </c:pt>
                <c:pt idx="191">
                  <c:v>10.56953228855012</c:v>
                </c:pt>
                <c:pt idx="192">
                  <c:v>10.56953228855012</c:v>
                </c:pt>
                <c:pt idx="193">
                  <c:v>10.56953228855012</c:v>
                </c:pt>
                <c:pt idx="194">
                  <c:v>10.56953228855012</c:v>
                </c:pt>
                <c:pt idx="195">
                  <c:v>10.56953228855012</c:v>
                </c:pt>
                <c:pt idx="196">
                  <c:v>10.56953228855012</c:v>
                </c:pt>
                <c:pt idx="197">
                  <c:v>10.56953228855012</c:v>
                </c:pt>
                <c:pt idx="198">
                  <c:v>10.56953228855012</c:v>
                </c:pt>
                <c:pt idx="199">
                  <c:v>10.56953228855012</c:v>
                </c:pt>
                <c:pt idx="200">
                  <c:v>10.56953228855012</c:v>
                </c:pt>
                <c:pt idx="201">
                  <c:v>10.56953228855012</c:v>
                </c:pt>
                <c:pt idx="202">
                  <c:v>10.56953228855012</c:v>
                </c:pt>
                <c:pt idx="203">
                  <c:v>10.56953228855012</c:v>
                </c:pt>
                <c:pt idx="204">
                  <c:v>10.56953228855012</c:v>
                </c:pt>
                <c:pt idx="205">
                  <c:v>10.56953228855012</c:v>
                </c:pt>
                <c:pt idx="206">
                  <c:v>10.56953228855012</c:v>
                </c:pt>
                <c:pt idx="207">
                  <c:v>10.56953228855012</c:v>
                </c:pt>
                <c:pt idx="208">
                  <c:v>10.56953228855012</c:v>
                </c:pt>
                <c:pt idx="209">
                  <c:v>10.56953228855012</c:v>
                </c:pt>
                <c:pt idx="210">
                  <c:v>10.56953228855012</c:v>
                </c:pt>
                <c:pt idx="211">
                  <c:v>10.56953228855012</c:v>
                </c:pt>
                <c:pt idx="212">
                  <c:v>10.56953228855012</c:v>
                </c:pt>
                <c:pt idx="213">
                  <c:v>10.56953228855012</c:v>
                </c:pt>
                <c:pt idx="214">
                  <c:v>10.56953228855012</c:v>
                </c:pt>
                <c:pt idx="215">
                  <c:v>10.56953228855012</c:v>
                </c:pt>
                <c:pt idx="216">
                  <c:v>10.56953228855012</c:v>
                </c:pt>
                <c:pt idx="217">
                  <c:v>10.56953228855012</c:v>
                </c:pt>
                <c:pt idx="218">
                  <c:v>10.56953228855012</c:v>
                </c:pt>
                <c:pt idx="219">
                  <c:v>10.56953228855012</c:v>
                </c:pt>
                <c:pt idx="220">
                  <c:v>10.56953228855012</c:v>
                </c:pt>
                <c:pt idx="221">
                  <c:v>10.56953228855012</c:v>
                </c:pt>
                <c:pt idx="222">
                  <c:v>10.56953228855012</c:v>
                </c:pt>
                <c:pt idx="223">
                  <c:v>10.56953228855012</c:v>
                </c:pt>
                <c:pt idx="224">
                  <c:v>10.56953228855012</c:v>
                </c:pt>
                <c:pt idx="225">
                  <c:v>10.56953228855012</c:v>
                </c:pt>
                <c:pt idx="226">
                  <c:v>10.56953228855012</c:v>
                </c:pt>
                <c:pt idx="227">
                  <c:v>10.56953228855012</c:v>
                </c:pt>
                <c:pt idx="228">
                  <c:v>10.56953228855012</c:v>
                </c:pt>
                <c:pt idx="229">
                  <c:v>10.56953228855012</c:v>
                </c:pt>
                <c:pt idx="230">
                  <c:v>10.56953228855012</c:v>
                </c:pt>
                <c:pt idx="231">
                  <c:v>10.56953228855012</c:v>
                </c:pt>
                <c:pt idx="232">
                  <c:v>10.56953228855012</c:v>
                </c:pt>
                <c:pt idx="233">
                  <c:v>10.56953228855012</c:v>
                </c:pt>
                <c:pt idx="234">
                  <c:v>10.56953228855012</c:v>
                </c:pt>
                <c:pt idx="235">
                  <c:v>10.56953228855012</c:v>
                </c:pt>
                <c:pt idx="236">
                  <c:v>10.56953228855012</c:v>
                </c:pt>
                <c:pt idx="237">
                  <c:v>10.56953228855012</c:v>
                </c:pt>
                <c:pt idx="238">
                  <c:v>10.56953228855012</c:v>
                </c:pt>
                <c:pt idx="239">
                  <c:v>10.56953228855012</c:v>
                </c:pt>
                <c:pt idx="240">
                  <c:v>10.56953228855012</c:v>
                </c:pt>
                <c:pt idx="241">
                  <c:v>10.56953228855012</c:v>
                </c:pt>
                <c:pt idx="242">
                  <c:v>10.56953228855012</c:v>
                </c:pt>
                <c:pt idx="243">
                  <c:v>10.56953228855012</c:v>
                </c:pt>
                <c:pt idx="244">
                  <c:v>10.56953228855012</c:v>
                </c:pt>
                <c:pt idx="245">
                  <c:v>10.56953228855012</c:v>
                </c:pt>
                <c:pt idx="246">
                  <c:v>10.56953228855012</c:v>
                </c:pt>
                <c:pt idx="247">
                  <c:v>10.56953228855012</c:v>
                </c:pt>
                <c:pt idx="248">
                  <c:v>10.56953228855012</c:v>
                </c:pt>
                <c:pt idx="249">
                  <c:v>10.56953228855012</c:v>
                </c:pt>
                <c:pt idx="250">
                  <c:v>10.56953228855012</c:v>
                </c:pt>
                <c:pt idx="251">
                  <c:v>10.56953228855012</c:v>
                </c:pt>
                <c:pt idx="252">
                  <c:v>10.56953228855012</c:v>
                </c:pt>
                <c:pt idx="253">
                  <c:v>10.56953228855012</c:v>
                </c:pt>
                <c:pt idx="254">
                  <c:v>10.56953228855012</c:v>
                </c:pt>
                <c:pt idx="255">
                  <c:v>10.56953228855012</c:v>
                </c:pt>
                <c:pt idx="256">
                  <c:v>10.56953228855012</c:v>
                </c:pt>
                <c:pt idx="257">
                  <c:v>10.56953228855012</c:v>
                </c:pt>
                <c:pt idx="258">
                  <c:v>10.56953228855012</c:v>
                </c:pt>
                <c:pt idx="259">
                  <c:v>10.56953228855012</c:v>
                </c:pt>
                <c:pt idx="260">
                  <c:v>10.56953228855012</c:v>
                </c:pt>
                <c:pt idx="261">
                  <c:v>10.56953228855012</c:v>
                </c:pt>
                <c:pt idx="262">
                  <c:v>10.56953228855012</c:v>
                </c:pt>
                <c:pt idx="263">
                  <c:v>10.56953228855012</c:v>
                </c:pt>
                <c:pt idx="264">
                  <c:v>10.56953228855012</c:v>
                </c:pt>
                <c:pt idx="265">
                  <c:v>10.56953228855012</c:v>
                </c:pt>
                <c:pt idx="266">
                  <c:v>10.56953228855012</c:v>
                </c:pt>
                <c:pt idx="267">
                  <c:v>10.56953228855012</c:v>
                </c:pt>
                <c:pt idx="268">
                  <c:v>10.56953228855012</c:v>
                </c:pt>
                <c:pt idx="269">
                  <c:v>10.56953228855012</c:v>
                </c:pt>
                <c:pt idx="270">
                  <c:v>10.56953228855012</c:v>
                </c:pt>
                <c:pt idx="271">
                  <c:v>10.56953228855012</c:v>
                </c:pt>
                <c:pt idx="272">
                  <c:v>10.56953228855012</c:v>
                </c:pt>
                <c:pt idx="273">
                  <c:v>10.56953228855012</c:v>
                </c:pt>
                <c:pt idx="274">
                  <c:v>10.56953228855012</c:v>
                </c:pt>
                <c:pt idx="275">
                  <c:v>10.56953228855012</c:v>
                </c:pt>
                <c:pt idx="276">
                  <c:v>10.56953228855012</c:v>
                </c:pt>
                <c:pt idx="277">
                  <c:v>10.56953228855012</c:v>
                </c:pt>
                <c:pt idx="278">
                  <c:v>10.56953228855012</c:v>
                </c:pt>
                <c:pt idx="279">
                  <c:v>10.56953228855012</c:v>
                </c:pt>
                <c:pt idx="280">
                  <c:v>10.56953228855012</c:v>
                </c:pt>
                <c:pt idx="281">
                  <c:v>10.56953228855012</c:v>
                </c:pt>
                <c:pt idx="282">
                  <c:v>10.56953228855012</c:v>
                </c:pt>
                <c:pt idx="283">
                  <c:v>10.56953228855012</c:v>
                </c:pt>
                <c:pt idx="284">
                  <c:v>10.56953228855012</c:v>
                </c:pt>
                <c:pt idx="285">
                  <c:v>10.56953228855012</c:v>
                </c:pt>
                <c:pt idx="286">
                  <c:v>10.56953228855012</c:v>
                </c:pt>
                <c:pt idx="287">
                  <c:v>10.56953228855012</c:v>
                </c:pt>
                <c:pt idx="288">
                  <c:v>10.56953228855012</c:v>
                </c:pt>
                <c:pt idx="289">
                  <c:v>10.56953228855012</c:v>
                </c:pt>
                <c:pt idx="290">
                  <c:v>10.56953228855012</c:v>
                </c:pt>
                <c:pt idx="291">
                  <c:v>10.56953228855012</c:v>
                </c:pt>
                <c:pt idx="292">
                  <c:v>10.56953228855012</c:v>
                </c:pt>
                <c:pt idx="293">
                  <c:v>10.56953228855012</c:v>
                </c:pt>
                <c:pt idx="294">
                  <c:v>10.56953228855012</c:v>
                </c:pt>
                <c:pt idx="295">
                  <c:v>10.56953228855012</c:v>
                </c:pt>
                <c:pt idx="296">
                  <c:v>10.56953228855012</c:v>
                </c:pt>
                <c:pt idx="297">
                  <c:v>10.56953228855012</c:v>
                </c:pt>
                <c:pt idx="298">
                  <c:v>10.56953228855012</c:v>
                </c:pt>
                <c:pt idx="299">
                  <c:v>10.56953228855012</c:v>
                </c:pt>
                <c:pt idx="300">
                  <c:v>10.56953228855012</c:v>
                </c:pt>
                <c:pt idx="301">
                  <c:v>10.56953228855012</c:v>
                </c:pt>
                <c:pt idx="302">
                  <c:v>10.56953228855012</c:v>
                </c:pt>
                <c:pt idx="303">
                  <c:v>10.56953228855012</c:v>
                </c:pt>
                <c:pt idx="304">
                  <c:v>10.56953228855012</c:v>
                </c:pt>
                <c:pt idx="305">
                  <c:v>10.56953228855012</c:v>
                </c:pt>
                <c:pt idx="306">
                  <c:v>10.56953228855012</c:v>
                </c:pt>
                <c:pt idx="307">
                  <c:v>10.56953228855012</c:v>
                </c:pt>
                <c:pt idx="308">
                  <c:v>10.56953228855012</c:v>
                </c:pt>
                <c:pt idx="309">
                  <c:v>10.56953228855012</c:v>
                </c:pt>
                <c:pt idx="310">
                  <c:v>10.56953228855012</c:v>
                </c:pt>
                <c:pt idx="311">
                  <c:v>10.56953228855012</c:v>
                </c:pt>
                <c:pt idx="312">
                  <c:v>10.56953228855012</c:v>
                </c:pt>
                <c:pt idx="313">
                  <c:v>10.56953228855012</c:v>
                </c:pt>
                <c:pt idx="314">
                  <c:v>10.56953228855012</c:v>
                </c:pt>
                <c:pt idx="315">
                  <c:v>10.56953228855012</c:v>
                </c:pt>
                <c:pt idx="316">
                  <c:v>10.56953228855012</c:v>
                </c:pt>
                <c:pt idx="317">
                  <c:v>10.56953228855012</c:v>
                </c:pt>
                <c:pt idx="318">
                  <c:v>10.56953228855012</c:v>
                </c:pt>
                <c:pt idx="319">
                  <c:v>10.56953228855012</c:v>
                </c:pt>
                <c:pt idx="320">
                  <c:v>10.56953228855012</c:v>
                </c:pt>
                <c:pt idx="321">
                  <c:v>10.56953228855012</c:v>
                </c:pt>
                <c:pt idx="322">
                  <c:v>10.56953228855012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8E-E14A-9D0B-A210148AC63A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WLTC_class_3!$L$1494:$L$1816</c:f>
              <c:numCache>
                <c:formatCode>0.00</c:formatCode>
                <c:ptCount val="323"/>
                <c:pt idx="0">
                  <c:v>608.92142784410578</c:v>
                </c:pt>
                <c:pt idx="1">
                  <c:v>1021.7269833996613</c:v>
                </c:pt>
                <c:pt idx="2">
                  <c:v>965.43531673299458</c:v>
                </c:pt>
                <c:pt idx="3">
                  <c:v>852.85198339966121</c:v>
                </c:pt>
                <c:pt idx="4">
                  <c:v>740.26865006632772</c:v>
                </c:pt>
                <c:pt idx="5">
                  <c:v>665.21309451077241</c:v>
                </c:pt>
                <c:pt idx="6">
                  <c:v>627.68531673299469</c:v>
                </c:pt>
                <c:pt idx="7">
                  <c:v>665.21309451077241</c:v>
                </c:pt>
                <c:pt idx="8">
                  <c:v>796.56031673299435</c:v>
                </c:pt>
                <c:pt idx="9">
                  <c:v>965.43531673299458</c:v>
                </c:pt>
                <c:pt idx="10">
                  <c:v>1153.0742056218837</c:v>
                </c:pt>
                <c:pt idx="11">
                  <c:v>1340.7130945107726</c:v>
                </c:pt>
                <c:pt idx="12">
                  <c:v>1490.8242056218833</c:v>
                </c:pt>
                <c:pt idx="13">
                  <c:v>1584.6436500663276</c:v>
                </c:pt>
                <c:pt idx="14">
                  <c:v>1584.6436500663285</c:v>
                </c:pt>
                <c:pt idx="15">
                  <c:v>1509.5880945107724</c:v>
                </c:pt>
                <c:pt idx="16">
                  <c:v>1415.7686500663281</c:v>
                </c:pt>
                <c:pt idx="17">
                  <c:v>1284.4214278441052</c:v>
                </c:pt>
                <c:pt idx="18">
                  <c:v>1153.0742056218837</c:v>
                </c:pt>
                <c:pt idx="19">
                  <c:v>1021.7269833996623</c:v>
                </c:pt>
                <c:pt idx="20">
                  <c:v>871.6158722885491</c:v>
                </c:pt>
                <c:pt idx="21">
                  <c:v>721.50476117743847</c:v>
                </c:pt>
                <c:pt idx="22">
                  <c:v>571.39365006632795</c:v>
                </c:pt>
                <c:pt idx="23">
                  <c:v>496.33809451077263</c:v>
                </c:pt>
                <c:pt idx="24">
                  <c:v>458.8103167329956</c:v>
                </c:pt>
                <c:pt idx="25">
                  <c:v>440.04642784410521</c:v>
                </c:pt>
                <c:pt idx="26">
                  <c:v>440.04642784410521</c:v>
                </c:pt>
                <c:pt idx="27">
                  <c:v>402.51865006632818</c:v>
                </c:pt>
                <c:pt idx="28">
                  <c:v>383.75476117743904</c:v>
                </c:pt>
                <c:pt idx="29">
                  <c:v>402.51865006632818</c:v>
                </c:pt>
                <c:pt idx="30">
                  <c:v>440.04642784410521</c:v>
                </c:pt>
                <c:pt idx="31">
                  <c:v>496.33809451077263</c:v>
                </c:pt>
                <c:pt idx="32">
                  <c:v>608.92142784410623</c:v>
                </c:pt>
                <c:pt idx="33">
                  <c:v>759.03253895521675</c:v>
                </c:pt>
                <c:pt idx="34">
                  <c:v>909.14365006632727</c:v>
                </c:pt>
                <c:pt idx="35">
                  <c:v>1040.4908722885502</c:v>
                </c:pt>
                <c:pt idx="36">
                  <c:v>1096.7825389552163</c:v>
                </c:pt>
                <c:pt idx="37">
                  <c:v>1040.4908722885502</c:v>
                </c:pt>
                <c:pt idx="38">
                  <c:v>871.61587228855183</c:v>
                </c:pt>
                <c:pt idx="39">
                  <c:v>702.74087228855069</c:v>
                </c:pt>
                <c:pt idx="40">
                  <c:v>571.39365006632795</c:v>
                </c:pt>
                <c:pt idx="41">
                  <c:v>477.57420562188349</c:v>
                </c:pt>
                <c:pt idx="42">
                  <c:v>402.51865006632687</c:v>
                </c:pt>
                <c:pt idx="43">
                  <c:v>327.46309451077025</c:v>
                </c:pt>
                <c:pt idx="44">
                  <c:v>233.64365006632843</c:v>
                </c:pt>
                <c:pt idx="45">
                  <c:v>102.29642784410569</c:v>
                </c:pt>
                <c:pt idx="46">
                  <c:v>-85.342461044783178</c:v>
                </c:pt>
                <c:pt idx="47">
                  <c:v>-329.27301660033822</c:v>
                </c:pt>
                <c:pt idx="48">
                  <c:v>-535.67579437811753</c:v>
                </c:pt>
                <c:pt idx="49">
                  <c:v>-667.02301660033766</c:v>
                </c:pt>
                <c:pt idx="50">
                  <c:v>-667.02301660033766</c:v>
                </c:pt>
                <c:pt idx="51">
                  <c:v>-554.43968326700542</c:v>
                </c:pt>
                <c:pt idx="52">
                  <c:v>-385.56468326700565</c:v>
                </c:pt>
                <c:pt idx="53">
                  <c:v>-179.16190548922765</c:v>
                </c:pt>
                <c:pt idx="54">
                  <c:v>27.240872288550392</c:v>
                </c:pt>
                <c:pt idx="55">
                  <c:v>233.6436500663271</c:v>
                </c:pt>
                <c:pt idx="56">
                  <c:v>458.81031673299435</c:v>
                </c:pt>
                <c:pt idx="57">
                  <c:v>721.50476117743972</c:v>
                </c:pt>
                <c:pt idx="58">
                  <c:v>984.19920562188258</c:v>
                </c:pt>
                <c:pt idx="59">
                  <c:v>1171.8380945107731</c:v>
                </c:pt>
                <c:pt idx="60">
                  <c:v>1321.9492056218835</c:v>
                </c:pt>
                <c:pt idx="61">
                  <c:v>1415.7686500663281</c:v>
                </c:pt>
                <c:pt idx="62">
                  <c:v>1472.0603167329969</c:v>
                </c:pt>
                <c:pt idx="63">
                  <c:v>1490.8242056218819</c:v>
                </c:pt>
                <c:pt idx="64">
                  <c:v>1415.7686500663281</c:v>
                </c:pt>
                <c:pt idx="65">
                  <c:v>1246.8936500663294</c:v>
                </c:pt>
                <c:pt idx="66">
                  <c:v>965.43531673299344</c:v>
                </c:pt>
                <c:pt idx="67">
                  <c:v>683.97698339966018</c:v>
                </c:pt>
                <c:pt idx="68">
                  <c:v>496.33809451077127</c:v>
                </c:pt>
                <c:pt idx="69">
                  <c:v>383.75476117743904</c:v>
                </c:pt>
                <c:pt idx="70">
                  <c:v>364.9908722885512</c:v>
                </c:pt>
                <c:pt idx="71">
                  <c:v>383.75476117743904</c:v>
                </c:pt>
                <c:pt idx="72">
                  <c:v>421.28253895521732</c:v>
                </c:pt>
                <c:pt idx="73">
                  <c:v>458.8103167329956</c:v>
                </c:pt>
                <c:pt idx="74">
                  <c:v>477.57420562188349</c:v>
                </c:pt>
                <c:pt idx="75">
                  <c:v>477.57420562188349</c:v>
                </c:pt>
                <c:pt idx="76">
                  <c:v>477.57420562188349</c:v>
                </c:pt>
                <c:pt idx="77">
                  <c:v>515.10198339965916</c:v>
                </c:pt>
                <c:pt idx="78">
                  <c:v>571.39365006632795</c:v>
                </c:pt>
                <c:pt idx="79">
                  <c:v>627.68531673299674</c:v>
                </c:pt>
                <c:pt idx="80">
                  <c:v>702.74087228855069</c:v>
                </c:pt>
                <c:pt idx="81">
                  <c:v>777.79642784410464</c:v>
                </c:pt>
                <c:pt idx="82">
                  <c:v>796.56031673299242</c:v>
                </c:pt>
                <c:pt idx="83">
                  <c:v>796.56031673299503</c:v>
                </c:pt>
                <c:pt idx="84">
                  <c:v>796.56031673299503</c:v>
                </c:pt>
                <c:pt idx="85">
                  <c:v>815.32420562188292</c:v>
                </c:pt>
                <c:pt idx="86">
                  <c:v>834.08809451077343</c:v>
                </c:pt>
                <c:pt idx="87">
                  <c:v>834.08809451077343</c:v>
                </c:pt>
                <c:pt idx="88">
                  <c:v>852.85198339966121</c:v>
                </c:pt>
                <c:pt idx="89">
                  <c:v>834.0880945107707</c:v>
                </c:pt>
                <c:pt idx="90">
                  <c:v>777.79642784410464</c:v>
                </c:pt>
                <c:pt idx="91">
                  <c:v>740.26865006632897</c:v>
                </c:pt>
                <c:pt idx="92">
                  <c:v>702.74087228855069</c:v>
                </c:pt>
                <c:pt idx="93">
                  <c:v>665.21309451077241</c:v>
                </c:pt>
                <c:pt idx="94">
                  <c:v>627.68531673299401</c:v>
                </c:pt>
                <c:pt idx="95">
                  <c:v>552.62976117743744</c:v>
                </c:pt>
                <c:pt idx="96">
                  <c:v>458.8103167329956</c:v>
                </c:pt>
                <c:pt idx="97">
                  <c:v>383.75476117743904</c:v>
                </c:pt>
                <c:pt idx="98">
                  <c:v>289.93531673299458</c:v>
                </c:pt>
                <c:pt idx="99">
                  <c:v>196.11587228855012</c:v>
                </c:pt>
                <c:pt idx="100">
                  <c:v>121.06031673299351</c:v>
                </c:pt>
                <c:pt idx="101">
                  <c:v>83.532538955217873</c:v>
                </c:pt>
                <c:pt idx="102">
                  <c:v>46.004761177439562</c:v>
                </c:pt>
                <c:pt idx="103">
                  <c:v>27.240872288549085</c:v>
                </c:pt>
                <c:pt idx="104">
                  <c:v>8.4769833996612487</c:v>
                </c:pt>
                <c:pt idx="105">
                  <c:v>-47.814683267004895</c:v>
                </c:pt>
                <c:pt idx="106">
                  <c:v>-85.342461044783178</c:v>
                </c:pt>
                <c:pt idx="107">
                  <c:v>-122.87023882256152</c:v>
                </c:pt>
                <c:pt idx="108">
                  <c:v>-160.39801660033982</c:v>
                </c:pt>
                <c:pt idx="109">
                  <c:v>-179.16190548922765</c:v>
                </c:pt>
                <c:pt idx="110">
                  <c:v>-160.39801660033714</c:v>
                </c:pt>
                <c:pt idx="111">
                  <c:v>-104.10634993367101</c:v>
                </c:pt>
                <c:pt idx="112">
                  <c:v>-47.814683267004895</c:v>
                </c:pt>
                <c:pt idx="113">
                  <c:v>8.4769833996612487</c:v>
                </c:pt>
                <c:pt idx="114">
                  <c:v>46.00476117743689</c:v>
                </c:pt>
                <c:pt idx="115">
                  <c:v>83.532538955217873</c:v>
                </c:pt>
                <c:pt idx="116">
                  <c:v>121.06031673299618</c:v>
                </c:pt>
                <c:pt idx="117">
                  <c:v>83.532538955215202</c:v>
                </c:pt>
                <c:pt idx="118">
                  <c:v>46.004761177439562</c:v>
                </c:pt>
                <c:pt idx="119">
                  <c:v>-10.286905489226585</c:v>
                </c:pt>
                <c:pt idx="120">
                  <c:v>-85.342461044783178</c:v>
                </c:pt>
                <c:pt idx="121">
                  <c:v>-122.87023882256152</c:v>
                </c:pt>
                <c:pt idx="122">
                  <c:v>-160.39801660033982</c:v>
                </c:pt>
                <c:pt idx="123">
                  <c:v>-179.16190548922765</c:v>
                </c:pt>
                <c:pt idx="124">
                  <c:v>-141.63412771144937</c:v>
                </c:pt>
                <c:pt idx="125">
                  <c:v>-66.578572155895344</c:v>
                </c:pt>
                <c:pt idx="126">
                  <c:v>-10.286905489229229</c:v>
                </c:pt>
                <c:pt idx="127">
                  <c:v>64.768650066330039</c:v>
                </c:pt>
                <c:pt idx="128">
                  <c:v>121.06031673299618</c:v>
                </c:pt>
                <c:pt idx="129">
                  <c:v>158.58809451077181</c:v>
                </c:pt>
                <c:pt idx="130">
                  <c:v>196.11587228855012</c:v>
                </c:pt>
                <c:pt idx="131">
                  <c:v>233.64365006632843</c:v>
                </c:pt>
                <c:pt idx="132">
                  <c:v>252.40753895521627</c:v>
                </c:pt>
                <c:pt idx="133">
                  <c:v>271.17142784410407</c:v>
                </c:pt>
                <c:pt idx="134">
                  <c:v>327.46309451077286</c:v>
                </c:pt>
                <c:pt idx="135">
                  <c:v>383.75476117743904</c:v>
                </c:pt>
                <c:pt idx="136">
                  <c:v>440.04642784410521</c:v>
                </c:pt>
                <c:pt idx="137">
                  <c:v>496.338094510774</c:v>
                </c:pt>
                <c:pt idx="138">
                  <c:v>571.39365006632795</c:v>
                </c:pt>
                <c:pt idx="139">
                  <c:v>627.68531673299401</c:v>
                </c:pt>
                <c:pt idx="140">
                  <c:v>665.21309451077241</c:v>
                </c:pt>
                <c:pt idx="141">
                  <c:v>646.4492056218819</c:v>
                </c:pt>
                <c:pt idx="142">
                  <c:v>590.15753895521573</c:v>
                </c:pt>
                <c:pt idx="143">
                  <c:v>533.86587228855228</c:v>
                </c:pt>
                <c:pt idx="144">
                  <c:v>458.8103167329956</c:v>
                </c:pt>
                <c:pt idx="145">
                  <c:v>346.22698339966075</c:v>
                </c:pt>
                <c:pt idx="146">
                  <c:v>214.87976117743793</c:v>
                </c:pt>
                <c:pt idx="147">
                  <c:v>102.29642784410569</c:v>
                </c:pt>
                <c:pt idx="148">
                  <c:v>-66.578572155892672</c:v>
                </c:pt>
                <c:pt idx="149">
                  <c:v>-254.21746104478419</c:v>
                </c:pt>
                <c:pt idx="150">
                  <c:v>-404.32857215589479</c:v>
                </c:pt>
                <c:pt idx="151">
                  <c:v>-498.14801660033925</c:v>
                </c:pt>
                <c:pt idx="152">
                  <c:v>-498.14801660033925</c:v>
                </c:pt>
                <c:pt idx="153">
                  <c:v>-385.5646832670044</c:v>
                </c:pt>
                <c:pt idx="154">
                  <c:v>-216.68968326700599</c:v>
                </c:pt>
                <c:pt idx="155">
                  <c:v>-29.050794378117033</c:v>
                </c:pt>
                <c:pt idx="156">
                  <c:v>121.06031673299618</c:v>
                </c:pt>
                <c:pt idx="157">
                  <c:v>177.35198339966232</c:v>
                </c:pt>
                <c:pt idx="158">
                  <c:v>177.35198339965964</c:v>
                </c:pt>
                <c:pt idx="159">
                  <c:v>121.06031673299351</c:v>
                </c:pt>
                <c:pt idx="160">
                  <c:v>64.768650066330039</c:v>
                </c:pt>
                <c:pt idx="161">
                  <c:v>27.240872288551756</c:v>
                </c:pt>
                <c:pt idx="162">
                  <c:v>27.240872288549085</c:v>
                </c:pt>
                <c:pt idx="163">
                  <c:v>83.532538955215202</c:v>
                </c:pt>
                <c:pt idx="164">
                  <c:v>177.35198339966232</c:v>
                </c:pt>
                <c:pt idx="165">
                  <c:v>308.69920562188508</c:v>
                </c:pt>
                <c:pt idx="166">
                  <c:v>421.2825389552147</c:v>
                </c:pt>
                <c:pt idx="167">
                  <c:v>515.10198339965916</c:v>
                </c:pt>
                <c:pt idx="168">
                  <c:v>590.15753895521846</c:v>
                </c:pt>
                <c:pt idx="169">
                  <c:v>646.44920562188452</c:v>
                </c:pt>
                <c:pt idx="170">
                  <c:v>702.74087228855069</c:v>
                </c:pt>
                <c:pt idx="171">
                  <c:v>721.50476117743847</c:v>
                </c:pt>
                <c:pt idx="172">
                  <c:v>721.50476117743847</c:v>
                </c:pt>
                <c:pt idx="173">
                  <c:v>683.9769833996628</c:v>
                </c:pt>
                <c:pt idx="174">
                  <c:v>627.68531673299401</c:v>
                </c:pt>
                <c:pt idx="175">
                  <c:v>590.15753895521573</c:v>
                </c:pt>
                <c:pt idx="176">
                  <c:v>533.86587228854967</c:v>
                </c:pt>
                <c:pt idx="177">
                  <c:v>496.33809451077127</c:v>
                </c:pt>
                <c:pt idx="178">
                  <c:v>496.338094510774</c:v>
                </c:pt>
                <c:pt idx="179">
                  <c:v>496.338094510774</c:v>
                </c:pt>
                <c:pt idx="180">
                  <c:v>496.33809451077127</c:v>
                </c:pt>
                <c:pt idx="181">
                  <c:v>496.33809451077127</c:v>
                </c:pt>
                <c:pt idx="182">
                  <c:v>496.33809451077127</c:v>
                </c:pt>
                <c:pt idx="183">
                  <c:v>477.57420562188349</c:v>
                </c:pt>
                <c:pt idx="184">
                  <c:v>477.57420562188349</c:v>
                </c:pt>
                <c:pt idx="185">
                  <c:v>477.57420562188349</c:v>
                </c:pt>
                <c:pt idx="186">
                  <c:v>440.04642784410782</c:v>
                </c:pt>
                <c:pt idx="187">
                  <c:v>421.28253895521732</c:v>
                </c:pt>
                <c:pt idx="188">
                  <c:v>383.75476117743904</c:v>
                </c:pt>
                <c:pt idx="189">
                  <c:v>346.22698339966075</c:v>
                </c:pt>
                <c:pt idx="190">
                  <c:v>327.46309451077025</c:v>
                </c:pt>
                <c:pt idx="191">
                  <c:v>308.69920562188508</c:v>
                </c:pt>
                <c:pt idx="192">
                  <c:v>289.93531673299458</c:v>
                </c:pt>
                <c:pt idx="193">
                  <c:v>252.40753895521627</c:v>
                </c:pt>
                <c:pt idx="194">
                  <c:v>233.64365006632843</c:v>
                </c:pt>
                <c:pt idx="195">
                  <c:v>233.64365006632843</c:v>
                </c:pt>
                <c:pt idx="196">
                  <c:v>214.8797611774406</c:v>
                </c:pt>
                <c:pt idx="197">
                  <c:v>196.11587228855012</c:v>
                </c:pt>
                <c:pt idx="198">
                  <c:v>177.35198339965964</c:v>
                </c:pt>
                <c:pt idx="199">
                  <c:v>139.8242056218813</c:v>
                </c:pt>
                <c:pt idx="200">
                  <c:v>102.29642784410569</c:v>
                </c:pt>
                <c:pt idx="201">
                  <c:v>83.532538955217873</c:v>
                </c:pt>
                <c:pt idx="202">
                  <c:v>83.532538955217873</c:v>
                </c:pt>
                <c:pt idx="203">
                  <c:v>121.06031673299351</c:v>
                </c:pt>
                <c:pt idx="204">
                  <c:v>177.35198339965964</c:v>
                </c:pt>
                <c:pt idx="205">
                  <c:v>233.64365006632843</c:v>
                </c:pt>
                <c:pt idx="206">
                  <c:v>308.69920562188508</c:v>
                </c:pt>
                <c:pt idx="207">
                  <c:v>346.22698339966075</c:v>
                </c:pt>
                <c:pt idx="208">
                  <c:v>346.22698339966075</c:v>
                </c:pt>
                <c:pt idx="209">
                  <c:v>346.22698339966337</c:v>
                </c:pt>
                <c:pt idx="210">
                  <c:v>308.69920562188241</c:v>
                </c:pt>
                <c:pt idx="211">
                  <c:v>271.17142784410407</c:v>
                </c:pt>
                <c:pt idx="212">
                  <c:v>252.40753895521894</c:v>
                </c:pt>
                <c:pt idx="213">
                  <c:v>233.64365006632843</c:v>
                </c:pt>
                <c:pt idx="214">
                  <c:v>233.64365006632576</c:v>
                </c:pt>
                <c:pt idx="215">
                  <c:v>233.64365006632576</c:v>
                </c:pt>
                <c:pt idx="216">
                  <c:v>233.64365006633111</c:v>
                </c:pt>
                <c:pt idx="217">
                  <c:v>233.64365006633111</c:v>
                </c:pt>
                <c:pt idx="218">
                  <c:v>233.64365006632576</c:v>
                </c:pt>
                <c:pt idx="219">
                  <c:v>233.64365006632576</c:v>
                </c:pt>
                <c:pt idx="220">
                  <c:v>214.87976117743793</c:v>
                </c:pt>
                <c:pt idx="221">
                  <c:v>177.35198339966232</c:v>
                </c:pt>
                <c:pt idx="222">
                  <c:v>139.82420562188665</c:v>
                </c:pt>
                <c:pt idx="223">
                  <c:v>121.06031673299351</c:v>
                </c:pt>
                <c:pt idx="224">
                  <c:v>121.06031673299351</c:v>
                </c:pt>
                <c:pt idx="225">
                  <c:v>102.29642784410569</c:v>
                </c:pt>
                <c:pt idx="226">
                  <c:v>102.29642784410569</c:v>
                </c:pt>
                <c:pt idx="227">
                  <c:v>121.06031673299618</c:v>
                </c:pt>
                <c:pt idx="228">
                  <c:v>121.06031673299351</c:v>
                </c:pt>
                <c:pt idx="229">
                  <c:v>139.82420562188398</c:v>
                </c:pt>
                <c:pt idx="230">
                  <c:v>158.58809451077181</c:v>
                </c:pt>
                <c:pt idx="231">
                  <c:v>158.58809451077181</c:v>
                </c:pt>
                <c:pt idx="232">
                  <c:v>196.11587228855012</c:v>
                </c:pt>
                <c:pt idx="233">
                  <c:v>233.64365006632843</c:v>
                </c:pt>
                <c:pt idx="234">
                  <c:v>252.40753895521627</c:v>
                </c:pt>
                <c:pt idx="235">
                  <c:v>289.93531673299458</c:v>
                </c:pt>
                <c:pt idx="236">
                  <c:v>308.69920562188508</c:v>
                </c:pt>
                <c:pt idx="237">
                  <c:v>327.46309451077025</c:v>
                </c:pt>
                <c:pt idx="238">
                  <c:v>346.22698339966075</c:v>
                </c:pt>
                <c:pt idx="239">
                  <c:v>364.9908722885512</c:v>
                </c:pt>
                <c:pt idx="240">
                  <c:v>383.75476117743904</c:v>
                </c:pt>
                <c:pt idx="241">
                  <c:v>402.51865006632687</c:v>
                </c:pt>
                <c:pt idx="242">
                  <c:v>402.51865006632687</c:v>
                </c:pt>
                <c:pt idx="243">
                  <c:v>364.9908722885512</c:v>
                </c:pt>
                <c:pt idx="244">
                  <c:v>308.69920562188241</c:v>
                </c:pt>
                <c:pt idx="245">
                  <c:v>252.40753895521894</c:v>
                </c:pt>
                <c:pt idx="246">
                  <c:v>196.11587228855012</c:v>
                </c:pt>
                <c:pt idx="247">
                  <c:v>83.53253895521253</c:v>
                </c:pt>
                <c:pt idx="248">
                  <c:v>-66.578572155890058</c:v>
                </c:pt>
                <c:pt idx="249">
                  <c:v>-235.45357215589115</c:v>
                </c:pt>
                <c:pt idx="250">
                  <c:v>-423.09246104478541</c:v>
                </c:pt>
                <c:pt idx="251">
                  <c:v>-610.73134993367421</c:v>
                </c:pt>
                <c:pt idx="252">
                  <c:v>-723.31468326700656</c:v>
                </c:pt>
                <c:pt idx="253">
                  <c:v>-760.84246104478211</c:v>
                </c:pt>
                <c:pt idx="254">
                  <c:v>-760.84246104478211</c:v>
                </c:pt>
                <c:pt idx="255">
                  <c:v>-723.31468326700656</c:v>
                </c:pt>
                <c:pt idx="256">
                  <c:v>-685.78690548922816</c:v>
                </c:pt>
                <c:pt idx="257">
                  <c:v>-667.02301660033766</c:v>
                </c:pt>
                <c:pt idx="258">
                  <c:v>-685.78690548922816</c:v>
                </c:pt>
                <c:pt idx="259">
                  <c:v>-685.78690548922816</c:v>
                </c:pt>
                <c:pt idx="260">
                  <c:v>-667.02301660033766</c:v>
                </c:pt>
                <c:pt idx="261">
                  <c:v>-629.49523882255937</c:v>
                </c:pt>
                <c:pt idx="262">
                  <c:v>-535.67579437811753</c:v>
                </c:pt>
                <c:pt idx="263">
                  <c:v>-404.32857215589479</c:v>
                </c:pt>
                <c:pt idx="264">
                  <c:v>-310.50912771144772</c:v>
                </c:pt>
                <c:pt idx="265">
                  <c:v>-254.21746104478419</c:v>
                </c:pt>
                <c:pt idx="266">
                  <c:v>-197.92579437811816</c:v>
                </c:pt>
                <c:pt idx="267">
                  <c:v>-179.16190548922765</c:v>
                </c:pt>
                <c:pt idx="268">
                  <c:v>-179.16190548922765</c:v>
                </c:pt>
                <c:pt idx="269">
                  <c:v>-141.63412771144937</c:v>
                </c:pt>
                <c:pt idx="270">
                  <c:v>-104.10634993367101</c:v>
                </c:pt>
                <c:pt idx="271">
                  <c:v>-66.578572155895344</c:v>
                </c:pt>
                <c:pt idx="272">
                  <c:v>-10.286905489229229</c:v>
                </c:pt>
                <c:pt idx="273">
                  <c:v>8.4769833996612487</c:v>
                </c:pt>
                <c:pt idx="274">
                  <c:v>8.4769833996612487</c:v>
                </c:pt>
                <c:pt idx="275">
                  <c:v>8.4769833996612487</c:v>
                </c:pt>
                <c:pt idx="276">
                  <c:v>8.4769833996612487</c:v>
                </c:pt>
                <c:pt idx="277">
                  <c:v>8.4769833996612487</c:v>
                </c:pt>
                <c:pt idx="278">
                  <c:v>8.4769833996612487</c:v>
                </c:pt>
                <c:pt idx="279">
                  <c:v>-10.286905489226585</c:v>
                </c:pt>
                <c:pt idx="280">
                  <c:v>-10.286905489226585</c:v>
                </c:pt>
                <c:pt idx="281">
                  <c:v>-10.286905489226585</c:v>
                </c:pt>
                <c:pt idx="282">
                  <c:v>-29.050794378117033</c:v>
                </c:pt>
                <c:pt idx="283">
                  <c:v>-29.050794378117033</c:v>
                </c:pt>
                <c:pt idx="284">
                  <c:v>-29.050794378117033</c:v>
                </c:pt>
                <c:pt idx="285">
                  <c:v>-29.050794378117033</c:v>
                </c:pt>
                <c:pt idx="286">
                  <c:v>-47.814683267004895</c:v>
                </c:pt>
                <c:pt idx="287">
                  <c:v>-104.10634993367101</c:v>
                </c:pt>
                <c:pt idx="288">
                  <c:v>-216.68968326700599</c:v>
                </c:pt>
                <c:pt idx="289">
                  <c:v>-366.80079437811651</c:v>
                </c:pt>
                <c:pt idx="290">
                  <c:v>-554.43968326700542</c:v>
                </c:pt>
                <c:pt idx="291">
                  <c:v>-760.84246104478473</c:v>
                </c:pt>
                <c:pt idx="292">
                  <c:v>-929.71746104478314</c:v>
                </c:pt>
                <c:pt idx="293">
                  <c:v>-1004.7730166003372</c:v>
                </c:pt>
                <c:pt idx="294">
                  <c:v>-1004.7730166003372</c:v>
                </c:pt>
                <c:pt idx="295">
                  <c:v>-967.24523882256142</c:v>
                </c:pt>
                <c:pt idx="296">
                  <c:v>-873.42579437811708</c:v>
                </c:pt>
                <c:pt idx="297">
                  <c:v>-760.84246104478336</c:v>
                </c:pt>
                <c:pt idx="298">
                  <c:v>-704.55079437811605</c:v>
                </c:pt>
                <c:pt idx="299">
                  <c:v>-723.31468326700519</c:v>
                </c:pt>
                <c:pt idx="300">
                  <c:v>-817.1341277114509</c:v>
                </c:pt>
                <c:pt idx="301">
                  <c:v>-967.24523882256142</c:v>
                </c:pt>
                <c:pt idx="302">
                  <c:v>-1098.5924610447828</c:v>
                </c:pt>
                <c:pt idx="303">
                  <c:v>-1136.1202388225611</c:v>
                </c:pt>
                <c:pt idx="304">
                  <c:v>-1061.0646832670045</c:v>
                </c:pt>
                <c:pt idx="305">
                  <c:v>-910.95357215589399</c:v>
                </c:pt>
                <c:pt idx="306">
                  <c:v>-723.31468326700576</c:v>
                </c:pt>
                <c:pt idx="307">
                  <c:v>-591.96746104478314</c:v>
                </c:pt>
                <c:pt idx="308">
                  <c:v>-535.67579437811696</c:v>
                </c:pt>
                <c:pt idx="309">
                  <c:v>-516.91190548922782</c:v>
                </c:pt>
                <c:pt idx="310">
                  <c:v>-535.67579437811617</c:v>
                </c:pt>
                <c:pt idx="311">
                  <c:v>-610.73134993367228</c:v>
                </c:pt>
                <c:pt idx="312">
                  <c:v>-742.07857215589434</c:v>
                </c:pt>
                <c:pt idx="313">
                  <c:v>-910.95357215589399</c:v>
                </c:pt>
                <c:pt idx="314">
                  <c:v>-1079.8285721558943</c:v>
                </c:pt>
                <c:pt idx="315">
                  <c:v>-1136.1202388225609</c:v>
                </c:pt>
                <c:pt idx="316">
                  <c:v>-1436.342461044783</c:v>
                </c:pt>
                <c:pt idx="317">
                  <c:v>-779.60634993367205</c:v>
                </c:pt>
                <c:pt idx="318">
                  <c:v>196.11587228855012</c:v>
                </c:pt>
                <c:pt idx="319">
                  <c:v>196.11587228855012</c:v>
                </c:pt>
                <c:pt idx="320">
                  <c:v>196.11587228855012</c:v>
                </c:pt>
                <c:pt idx="321">
                  <c:v>196.11587228855012</c:v>
                </c:pt>
                <c:pt idx="322">
                  <c:v>196.11587228855012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38E-E14A-9D0B-A210148AC6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2214911"/>
        <c:axId val="364063439"/>
      </c:lineChart>
      <c:catAx>
        <c:axId val="28221491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4063439"/>
        <c:crosses val="autoZero"/>
        <c:auto val="1"/>
        <c:lblAlgn val="ctr"/>
        <c:lblOffset val="100"/>
        <c:noMultiLvlLbl val="0"/>
      </c:catAx>
      <c:valAx>
        <c:axId val="364063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22149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WLTC_class_3!$E$9:$E$1808</c:f>
              <c:numCache>
                <c:formatCode>0.0_ 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</c:v>
                </c:pt>
                <c:pt idx="12">
                  <c:v>1.7</c:v>
                </c:pt>
                <c:pt idx="13">
                  <c:v>5.4</c:v>
                </c:pt>
                <c:pt idx="14">
                  <c:v>9.9</c:v>
                </c:pt>
                <c:pt idx="15">
                  <c:v>13.1</c:v>
                </c:pt>
                <c:pt idx="16">
                  <c:v>16.899999999999999</c:v>
                </c:pt>
                <c:pt idx="17">
                  <c:v>21.7</c:v>
                </c:pt>
                <c:pt idx="18">
                  <c:v>26</c:v>
                </c:pt>
                <c:pt idx="19">
                  <c:v>27.5</c:v>
                </c:pt>
                <c:pt idx="20">
                  <c:v>28.1</c:v>
                </c:pt>
                <c:pt idx="21">
                  <c:v>28.3</c:v>
                </c:pt>
                <c:pt idx="22">
                  <c:v>28.8</c:v>
                </c:pt>
                <c:pt idx="23">
                  <c:v>29.1</c:v>
                </c:pt>
                <c:pt idx="24">
                  <c:v>30.8</c:v>
                </c:pt>
                <c:pt idx="25">
                  <c:v>31.9</c:v>
                </c:pt>
                <c:pt idx="26">
                  <c:v>34.1</c:v>
                </c:pt>
                <c:pt idx="27">
                  <c:v>36.6</c:v>
                </c:pt>
                <c:pt idx="28">
                  <c:v>39.1</c:v>
                </c:pt>
                <c:pt idx="29">
                  <c:v>41.3</c:v>
                </c:pt>
                <c:pt idx="30">
                  <c:v>42.5</c:v>
                </c:pt>
                <c:pt idx="31">
                  <c:v>43.3</c:v>
                </c:pt>
                <c:pt idx="32">
                  <c:v>43.9</c:v>
                </c:pt>
                <c:pt idx="33">
                  <c:v>44.4</c:v>
                </c:pt>
                <c:pt idx="34">
                  <c:v>44.5</c:v>
                </c:pt>
                <c:pt idx="35">
                  <c:v>44.2</c:v>
                </c:pt>
                <c:pt idx="36">
                  <c:v>42.7</c:v>
                </c:pt>
                <c:pt idx="37">
                  <c:v>39.9</c:v>
                </c:pt>
                <c:pt idx="38">
                  <c:v>37</c:v>
                </c:pt>
                <c:pt idx="39">
                  <c:v>34.6</c:v>
                </c:pt>
                <c:pt idx="40">
                  <c:v>32.299999999999997</c:v>
                </c:pt>
                <c:pt idx="41">
                  <c:v>29</c:v>
                </c:pt>
                <c:pt idx="42">
                  <c:v>25.1</c:v>
                </c:pt>
                <c:pt idx="43">
                  <c:v>22.2</c:v>
                </c:pt>
                <c:pt idx="44">
                  <c:v>20.9</c:v>
                </c:pt>
                <c:pt idx="45">
                  <c:v>20.399999999999999</c:v>
                </c:pt>
                <c:pt idx="46">
                  <c:v>19.5</c:v>
                </c:pt>
                <c:pt idx="47">
                  <c:v>18.399999999999999</c:v>
                </c:pt>
                <c:pt idx="48">
                  <c:v>17.8</c:v>
                </c:pt>
                <c:pt idx="49">
                  <c:v>17.8</c:v>
                </c:pt>
                <c:pt idx="50">
                  <c:v>17.399999999999999</c:v>
                </c:pt>
                <c:pt idx="51">
                  <c:v>15.7</c:v>
                </c:pt>
                <c:pt idx="52">
                  <c:v>13.1</c:v>
                </c:pt>
                <c:pt idx="53">
                  <c:v>12.1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12.3</c:v>
                </c:pt>
                <c:pt idx="58">
                  <c:v>12.6</c:v>
                </c:pt>
                <c:pt idx="59">
                  <c:v>14.7</c:v>
                </c:pt>
                <c:pt idx="60">
                  <c:v>15.3</c:v>
                </c:pt>
                <c:pt idx="61">
                  <c:v>15.9</c:v>
                </c:pt>
                <c:pt idx="62">
                  <c:v>16.2</c:v>
                </c:pt>
                <c:pt idx="63">
                  <c:v>17.100000000000001</c:v>
                </c:pt>
                <c:pt idx="64">
                  <c:v>17.8</c:v>
                </c:pt>
                <c:pt idx="65">
                  <c:v>18.100000000000001</c:v>
                </c:pt>
                <c:pt idx="66">
                  <c:v>18.399999999999999</c:v>
                </c:pt>
                <c:pt idx="67">
                  <c:v>20.3</c:v>
                </c:pt>
                <c:pt idx="68">
                  <c:v>23.2</c:v>
                </c:pt>
                <c:pt idx="69">
                  <c:v>26.5</c:v>
                </c:pt>
                <c:pt idx="70">
                  <c:v>29.8</c:v>
                </c:pt>
                <c:pt idx="71">
                  <c:v>32.6</c:v>
                </c:pt>
                <c:pt idx="72">
                  <c:v>34.4</c:v>
                </c:pt>
                <c:pt idx="73">
                  <c:v>35.5</c:v>
                </c:pt>
                <c:pt idx="74">
                  <c:v>36.4</c:v>
                </c:pt>
                <c:pt idx="75">
                  <c:v>37.4</c:v>
                </c:pt>
                <c:pt idx="76">
                  <c:v>38.5</c:v>
                </c:pt>
                <c:pt idx="77">
                  <c:v>39.299999999999997</c:v>
                </c:pt>
                <c:pt idx="78">
                  <c:v>39.5</c:v>
                </c:pt>
                <c:pt idx="79">
                  <c:v>39</c:v>
                </c:pt>
                <c:pt idx="80">
                  <c:v>38.5</c:v>
                </c:pt>
                <c:pt idx="81">
                  <c:v>37.299999999999997</c:v>
                </c:pt>
                <c:pt idx="82">
                  <c:v>37</c:v>
                </c:pt>
                <c:pt idx="83">
                  <c:v>36.700000000000003</c:v>
                </c:pt>
                <c:pt idx="84">
                  <c:v>35.9</c:v>
                </c:pt>
                <c:pt idx="85">
                  <c:v>35.299999999999997</c:v>
                </c:pt>
                <c:pt idx="86">
                  <c:v>34.6</c:v>
                </c:pt>
                <c:pt idx="87">
                  <c:v>34.200000000000003</c:v>
                </c:pt>
                <c:pt idx="88">
                  <c:v>31.9</c:v>
                </c:pt>
                <c:pt idx="89">
                  <c:v>27.3</c:v>
                </c:pt>
                <c:pt idx="90">
                  <c:v>22</c:v>
                </c:pt>
                <c:pt idx="91">
                  <c:v>17</c:v>
                </c:pt>
                <c:pt idx="92">
                  <c:v>14.2</c:v>
                </c:pt>
                <c:pt idx="93">
                  <c:v>12</c:v>
                </c:pt>
                <c:pt idx="94">
                  <c:v>9.1</c:v>
                </c:pt>
                <c:pt idx="95">
                  <c:v>5.8</c:v>
                </c:pt>
                <c:pt idx="96">
                  <c:v>3.6</c:v>
                </c:pt>
                <c:pt idx="97">
                  <c:v>2.2000000000000002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0.2</c:v>
                </c:pt>
                <c:pt idx="138">
                  <c:v>1.9</c:v>
                </c:pt>
                <c:pt idx="139">
                  <c:v>6.1</c:v>
                </c:pt>
                <c:pt idx="140">
                  <c:v>11.7</c:v>
                </c:pt>
                <c:pt idx="141">
                  <c:v>16.399999999999999</c:v>
                </c:pt>
                <c:pt idx="142">
                  <c:v>18.899999999999999</c:v>
                </c:pt>
                <c:pt idx="143">
                  <c:v>19.899999999999999</c:v>
                </c:pt>
                <c:pt idx="144">
                  <c:v>20.8</c:v>
                </c:pt>
                <c:pt idx="145">
                  <c:v>22.8</c:v>
                </c:pt>
                <c:pt idx="146">
                  <c:v>25.4</c:v>
                </c:pt>
                <c:pt idx="147">
                  <c:v>27.7</c:v>
                </c:pt>
                <c:pt idx="148">
                  <c:v>29.2</c:v>
                </c:pt>
                <c:pt idx="149">
                  <c:v>29.8</c:v>
                </c:pt>
                <c:pt idx="150">
                  <c:v>29.4</c:v>
                </c:pt>
                <c:pt idx="151">
                  <c:v>27.2</c:v>
                </c:pt>
                <c:pt idx="152">
                  <c:v>22.6</c:v>
                </c:pt>
                <c:pt idx="153">
                  <c:v>17.3</c:v>
                </c:pt>
                <c:pt idx="154">
                  <c:v>13.3</c:v>
                </c:pt>
                <c:pt idx="155">
                  <c:v>12</c:v>
                </c:pt>
                <c:pt idx="156">
                  <c:v>12.6</c:v>
                </c:pt>
                <c:pt idx="157">
                  <c:v>14.1</c:v>
                </c:pt>
                <c:pt idx="158">
                  <c:v>17.2</c:v>
                </c:pt>
                <c:pt idx="159">
                  <c:v>20.100000000000001</c:v>
                </c:pt>
                <c:pt idx="160">
                  <c:v>23.4</c:v>
                </c:pt>
                <c:pt idx="161">
                  <c:v>25.5</c:v>
                </c:pt>
                <c:pt idx="162">
                  <c:v>27.6</c:v>
                </c:pt>
                <c:pt idx="163">
                  <c:v>29.5</c:v>
                </c:pt>
                <c:pt idx="164">
                  <c:v>31.1</c:v>
                </c:pt>
                <c:pt idx="165">
                  <c:v>32.1</c:v>
                </c:pt>
                <c:pt idx="166">
                  <c:v>33.200000000000003</c:v>
                </c:pt>
                <c:pt idx="167">
                  <c:v>35.200000000000003</c:v>
                </c:pt>
                <c:pt idx="168">
                  <c:v>37.200000000000003</c:v>
                </c:pt>
                <c:pt idx="169">
                  <c:v>38</c:v>
                </c:pt>
                <c:pt idx="170">
                  <c:v>37.4</c:v>
                </c:pt>
                <c:pt idx="171">
                  <c:v>35.1</c:v>
                </c:pt>
                <c:pt idx="172">
                  <c:v>31</c:v>
                </c:pt>
                <c:pt idx="173">
                  <c:v>27.1</c:v>
                </c:pt>
                <c:pt idx="174">
                  <c:v>25.3</c:v>
                </c:pt>
                <c:pt idx="175">
                  <c:v>25.1</c:v>
                </c:pt>
                <c:pt idx="176">
                  <c:v>25.9</c:v>
                </c:pt>
                <c:pt idx="177">
                  <c:v>27.8</c:v>
                </c:pt>
                <c:pt idx="178">
                  <c:v>29.2</c:v>
                </c:pt>
                <c:pt idx="179">
                  <c:v>29.6</c:v>
                </c:pt>
                <c:pt idx="180">
                  <c:v>29.5</c:v>
                </c:pt>
                <c:pt idx="181">
                  <c:v>29.2</c:v>
                </c:pt>
                <c:pt idx="182">
                  <c:v>28.3</c:v>
                </c:pt>
                <c:pt idx="183">
                  <c:v>26.1</c:v>
                </c:pt>
                <c:pt idx="184">
                  <c:v>23.6</c:v>
                </c:pt>
                <c:pt idx="185">
                  <c:v>21</c:v>
                </c:pt>
                <c:pt idx="186">
                  <c:v>18.899999999999999</c:v>
                </c:pt>
                <c:pt idx="187">
                  <c:v>17.100000000000001</c:v>
                </c:pt>
                <c:pt idx="188">
                  <c:v>15.7</c:v>
                </c:pt>
                <c:pt idx="189">
                  <c:v>14.5</c:v>
                </c:pt>
                <c:pt idx="190">
                  <c:v>13.7</c:v>
                </c:pt>
                <c:pt idx="191">
                  <c:v>12.9</c:v>
                </c:pt>
                <c:pt idx="192">
                  <c:v>12.5</c:v>
                </c:pt>
                <c:pt idx="193">
                  <c:v>12.2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12.5</c:v>
                </c:pt>
                <c:pt idx="199">
                  <c:v>13</c:v>
                </c:pt>
                <c:pt idx="200">
                  <c:v>14</c:v>
                </c:pt>
                <c:pt idx="201">
                  <c:v>15</c:v>
                </c:pt>
                <c:pt idx="202">
                  <c:v>16.5</c:v>
                </c:pt>
                <c:pt idx="203">
                  <c:v>19</c:v>
                </c:pt>
                <c:pt idx="204">
                  <c:v>21.2</c:v>
                </c:pt>
                <c:pt idx="205">
                  <c:v>23.8</c:v>
                </c:pt>
                <c:pt idx="206">
                  <c:v>26.9</c:v>
                </c:pt>
                <c:pt idx="207">
                  <c:v>29.6</c:v>
                </c:pt>
                <c:pt idx="208">
                  <c:v>32</c:v>
                </c:pt>
                <c:pt idx="209">
                  <c:v>35.200000000000003</c:v>
                </c:pt>
                <c:pt idx="210">
                  <c:v>37.5</c:v>
                </c:pt>
                <c:pt idx="211">
                  <c:v>39.200000000000003</c:v>
                </c:pt>
                <c:pt idx="212">
                  <c:v>40.5</c:v>
                </c:pt>
                <c:pt idx="213">
                  <c:v>41.6</c:v>
                </c:pt>
                <c:pt idx="214">
                  <c:v>43.1</c:v>
                </c:pt>
                <c:pt idx="215">
                  <c:v>45</c:v>
                </c:pt>
                <c:pt idx="216">
                  <c:v>47.1</c:v>
                </c:pt>
                <c:pt idx="217">
                  <c:v>49</c:v>
                </c:pt>
                <c:pt idx="218">
                  <c:v>50.6</c:v>
                </c:pt>
                <c:pt idx="219">
                  <c:v>51.8</c:v>
                </c:pt>
                <c:pt idx="220">
                  <c:v>52.7</c:v>
                </c:pt>
                <c:pt idx="221">
                  <c:v>53.1</c:v>
                </c:pt>
                <c:pt idx="222">
                  <c:v>53.5</c:v>
                </c:pt>
                <c:pt idx="223">
                  <c:v>53.8</c:v>
                </c:pt>
                <c:pt idx="224">
                  <c:v>54.2</c:v>
                </c:pt>
                <c:pt idx="225">
                  <c:v>54.8</c:v>
                </c:pt>
                <c:pt idx="226">
                  <c:v>55.3</c:v>
                </c:pt>
                <c:pt idx="227">
                  <c:v>55.8</c:v>
                </c:pt>
                <c:pt idx="228">
                  <c:v>56.2</c:v>
                </c:pt>
                <c:pt idx="229">
                  <c:v>56.5</c:v>
                </c:pt>
                <c:pt idx="230">
                  <c:v>56.5</c:v>
                </c:pt>
                <c:pt idx="231">
                  <c:v>56.2</c:v>
                </c:pt>
                <c:pt idx="232">
                  <c:v>54.9</c:v>
                </c:pt>
                <c:pt idx="233">
                  <c:v>52.9</c:v>
                </c:pt>
                <c:pt idx="234">
                  <c:v>51</c:v>
                </c:pt>
                <c:pt idx="235">
                  <c:v>49.8</c:v>
                </c:pt>
                <c:pt idx="236">
                  <c:v>49.2</c:v>
                </c:pt>
                <c:pt idx="237">
                  <c:v>48.4</c:v>
                </c:pt>
                <c:pt idx="238">
                  <c:v>46.9</c:v>
                </c:pt>
                <c:pt idx="239">
                  <c:v>44.3</c:v>
                </c:pt>
                <c:pt idx="240">
                  <c:v>41.5</c:v>
                </c:pt>
                <c:pt idx="241">
                  <c:v>39.5</c:v>
                </c:pt>
                <c:pt idx="242">
                  <c:v>37</c:v>
                </c:pt>
                <c:pt idx="243">
                  <c:v>34.6</c:v>
                </c:pt>
                <c:pt idx="244">
                  <c:v>32.299999999999997</c:v>
                </c:pt>
                <c:pt idx="245">
                  <c:v>29</c:v>
                </c:pt>
                <c:pt idx="246">
                  <c:v>25.1</c:v>
                </c:pt>
                <c:pt idx="247">
                  <c:v>22.2</c:v>
                </c:pt>
                <c:pt idx="248">
                  <c:v>20.9</c:v>
                </c:pt>
                <c:pt idx="249">
                  <c:v>20.399999999999999</c:v>
                </c:pt>
                <c:pt idx="250">
                  <c:v>19.5</c:v>
                </c:pt>
                <c:pt idx="251">
                  <c:v>18.399999999999999</c:v>
                </c:pt>
                <c:pt idx="252">
                  <c:v>17.8</c:v>
                </c:pt>
                <c:pt idx="253">
                  <c:v>17.8</c:v>
                </c:pt>
                <c:pt idx="254">
                  <c:v>17.399999999999999</c:v>
                </c:pt>
                <c:pt idx="255">
                  <c:v>15.7</c:v>
                </c:pt>
                <c:pt idx="256">
                  <c:v>14.5</c:v>
                </c:pt>
                <c:pt idx="257">
                  <c:v>15.4</c:v>
                </c:pt>
                <c:pt idx="258">
                  <c:v>17.899999999999999</c:v>
                </c:pt>
                <c:pt idx="259">
                  <c:v>20.6</c:v>
                </c:pt>
                <c:pt idx="260">
                  <c:v>23.2</c:v>
                </c:pt>
                <c:pt idx="261">
                  <c:v>25.7</c:v>
                </c:pt>
                <c:pt idx="262">
                  <c:v>28.7</c:v>
                </c:pt>
                <c:pt idx="263">
                  <c:v>32.5</c:v>
                </c:pt>
                <c:pt idx="264">
                  <c:v>36.1</c:v>
                </c:pt>
                <c:pt idx="265">
                  <c:v>39</c:v>
                </c:pt>
                <c:pt idx="266">
                  <c:v>40.799999999999997</c:v>
                </c:pt>
                <c:pt idx="267">
                  <c:v>42.9</c:v>
                </c:pt>
                <c:pt idx="268">
                  <c:v>44.4</c:v>
                </c:pt>
                <c:pt idx="269">
                  <c:v>45.9</c:v>
                </c:pt>
                <c:pt idx="270">
                  <c:v>46</c:v>
                </c:pt>
                <c:pt idx="271">
                  <c:v>45.6</c:v>
                </c:pt>
                <c:pt idx="272">
                  <c:v>45.3</c:v>
                </c:pt>
                <c:pt idx="273">
                  <c:v>43.7</c:v>
                </c:pt>
                <c:pt idx="274">
                  <c:v>40.799999999999997</c:v>
                </c:pt>
                <c:pt idx="275">
                  <c:v>38</c:v>
                </c:pt>
                <c:pt idx="276">
                  <c:v>34.4</c:v>
                </c:pt>
                <c:pt idx="277">
                  <c:v>30.9</c:v>
                </c:pt>
                <c:pt idx="278">
                  <c:v>25.5</c:v>
                </c:pt>
                <c:pt idx="279">
                  <c:v>21.4</c:v>
                </c:pt>
                <c:pt idx="280">
                  <c:v>20.2</c:v>
                </c:pt>
                <c:pt idx="281">
                  <c:v>22.9</c:v>
                </c:pt>
                <c:pt idx="282">
                  <c:v>26.6</c:v>
                </c:pt>
                <c:pt idx="283">
                  <c:v>30.2</c:v>
                </c:pt>
                <c:pt idx="284">
                  <c:v>34.1</c:v>
                </c:pt>
                <c:pt idx="285">
                  <c:v>37.4</c:v>
                </c:pt>
                <c:pt idx="286">
                  <c:v>40.700000000000003</c:v>
                </c:pt>
                <c:pt idx="287">
                  <c:v>44</c:v>
                </c:pt>
                <c:pt idx="288">
                  <c:v>47.3</c:v>
                </c:pt>
                <c:pt idx="289">
                  <c:v>49.2</c:v>
                </c:pt>
                <c:pt idx="290">
                  <c:v>49.8</c:v>
                </c:pt>
                <c:pt idx="291">
                  <c:v>49.2</c:v>
                </c:pt>
                <c:pt idx="292">
                  <c:v>48.1</c:v>
                </c:pt>
                <c:pt idx="293">
                  <c:v>47.3</c:v>
                </c:pt>
                <c:pt idx="294">
                  <c:v>46.8</c:v>
                </c:pt>
                <c:pt idx="295">
                  <c:v>46.7</c:v>
                </c:pt>
                <c:pt idx="296">
                  <c:v>46.8</c:v>
                </c:pt>
                <c:pt idx="297">
                  <c:v>47.1</c:v>
                </c:pt>
                <c:pt idx="298">
                  <c:v>47.3</c:v>
                </c:pt>
                <c:pt idx="299">
                  <c:v>47.3</c:v>
                </c:pt>
                <c:pt idx="300">
                  <c:v>47.1</c:v>
                </c:pt>
                <c:pt idx="301">
                  <c:v>46.6</c:v>
                </c:pt>
                <c:pt idx="302">
                  <c:v>45.8</c:v>
                </c:pt>
                <c:pt idx="303">
                  <c:v>44.8</c:v>
                </c:pt>
                <c:pt idx="304">
                  <c:v>43.3</c:v>
                </c:pt>
                <c:pt idx="305">
                  <c:v>41.8</c:v>
                </c:pt>
                <c:pt idx="306">
                  <c:v>40.799999999999997</c:v>
                </c:pt>
                <c:pt idx="307">
                  <c:v>40.299999999999997</c:v>
                </c:pt>
                <c:pt idx="308">
                  <c:v>40.1</c:v>
                </c:pt>
                <c:pt idx="309">
                  <c:v>39.700000000000003</c:v>
                </c:pt>
                <c:pt idx="310">
                  <c:v>39.200000000000003</c:v>
                </c:pt>
                <c:pt idx="311">
                  <c:v>38.5</c:v>
                </c:pt>
                <c:pt idx="312">
                  <c:v>37.4</c:v>
                </c:pt>
                <c:pt idx="313">
                  <c:v>36</c:v>
                </c:pt>
                <c:pt idx="314">
                  <c:v>34.4</c:v>
                </c:pt>
                <c:pt idx="315">
                  <c:v>33</c:v>
                </c:pt>
                <c:pt idx="316">
                  <c:v>31.7</c:v>
                </c:pt>
                <c:pt idx="317">
                  <c:v>30</c:v>
                </c:pt>
                <c:pt idx="318">
                  <c:v>28</c:v>
                </c:pt>
                <c:pt idx="319">
                  <c:v>26.1</c:v>
                </c:pt>
                <c:pt idx="320">
                  <c:v>25.6</c:v>
                </c:pt>
                <c:pt idx="321">
                  <c:v>24.9</c:v>
                </c:pt>
                <c:pt idx="322">
                  <c:v>24.9</c:v>
                </c:pt>
                <c:pt idx="323">
                  <c:v>24.3</c:v>
                </c:pt>
                <c:pt idx="324">
                  <c:v>23.9</c:v>
                </c:pt>
                <c:pt idx="325">
                  <c:v>23.9</c:v>
                </c:pt>
                <c:pt idx="326">
                  <c:v>23.6</c:v>
                </c:pt>
                <c:pt idx="327">
                  <c:v>23.3</c:v>
                </c:pt>
                <c:pt idx="328">
                  <c:v>20.5</c:v>
                </c:pt>
                <c:pt idx="329">
                  <c:v>17.5</c:v>
                </c:pt>
                <c:pt idx="330">
                  <c:v>16.899999999999999</c:v>
                </c:pt>
                <c:pt idx="331">
                  <c:v>16.7</c:v>
                </c:pt>
                <c:pt idx="332">
                  <c:v>15.9</c:v>
                </c:pt>
                <c:pt idx="333">
                  <c:v>15.6</c:v>
                </c:pt>
                <c:pt idx="334">
                  <c:v>15</c:v>
                </c:pt>
                <c:pt idx="335">
                  <c:v>14.5</c:v>
                </c:pt>
                <c:pt idx="336">
                  <c:v>14.3</c:v>
                </c:pt>
                <c:pt idx="337">
                  <c:v>14.5</c:v>
                </c:pt>
                <c:pt idx="338">
                  <c:v>15.4</c:v>
                </c:pt>
                <c:pt idx="339">
                  <c:v>17.8</c:v>
                </c:pt>
                <c:pt idx="340">
                  <c:v>21.1</c:v>
                </c:pt>
                <c:pt idx="341">
                  <c:v>24.1</c:v>
                </c:pt>
                <c:pt idx="342">
                  <c:v>25</c:v>
                </c:pt>
                <c:pt idx="343">
                  <c:v>25.3</c:v>
                </c:pt>
                <c:pt idx="344">
                  <c:v>25.5</c:v>
                </c:pt>
                <c:pt idx="345">
                  <c:v>26.4</c:v>
                </c:pt>
                <c:pt idx="346">
                  <c:v>26.6</c:v>
                </c:pt>
                <c:pt idx="347">
                  <c:v>27.1</c:v>
                </c:pt>
                <c:pt idx="348">
                  <c:v>27.7</c:v>
                </c:pt>
                <c:pt idx="349">
                  <c:v>28.1</c:v>
                </c:pt>
                <c:pt idx="350">
                  <c:v>28.2</c:v>
                </c:pt>
                <c:pt idx="351">
                  <c:v>28.1</c:v>
                </c:pt>
                <c:pt idx="352">
                  <c:v>28</c:v>
                </c:pt>
                <c:pt idx="353">
                  <c:v>27.9</c:v>
                </c:pt>
                <c:pt idx="354">
                  <c:v>27.9</c:v>
                </c:pt>
                <c:pt idx="355">
                  <c:v>28.1</c:v>
                </c:pt>
                <c:pt idx="356">
                  <c:v>28.2</c:v>
                </c:pt>
                <c:pt idx="357">
                  <c:v>28</c:v>
                </c:pt>
                <c:pt idx="358">
                  <c:v>26.9</c:v>
                </c:pt>
                <c:pt idx="359">
                  <c:v>25</c:v>
                </c:pt>
                <c:pt idx="360">
                  <c:v>23.2</c:v>
                </c:pt>
                <c:pt idx="361">
                  <c:v>21.9</c:v>
                </c:pt>
                <c:pt idx="362">
                  <c:v>21.1</c:v>
                </c:pt>
                <c:pt idx="363">
                  <c:v>20.7</c:v>
                </c:pt>
                <c:pt idx="364">
                  <c:v>20.7</c:v>
                </c:pt>
                <c:pt idx="365">
                  <c:v>20.8</c:v>
                </c:pt>
                <c:pt idx="366">
                  <c:v>21.2</c:v>
                </c:pt>
                <c:pt idx="367">
                  <c:v>22.1</c:v>
                </c:pt>
                <c:pt idx="368">
                  <c:v>23.5</c:v>
                </c:pt>
                <c:pt idx="369">
                  <c:v>24.3</c:v>
                </c:pt>
                <c:pt idx="370">
                  <c:v>24.5</c:v>
                </c:pt>
                <c:pt idx="371">
                  <c:v>23.8</c:v>
                </c:pt>
                <c:pt idx="372">
                  <c:v>21.3</c:v>
                </c:pt>
                <c:pt idx="373">
                  <c:v>17.7</c:v>
                </c:pt>
                <c:pt idx="374">
                  <c:v>14.4</c:v>
                </c:pt>
                <c:pt idx="375">
                  <c:v>11.9</c:v>
                </c:pt>
                <c:pt idx="376">
                  <c:v>10.199999999999999</c:v>
                </c:pt>
                <c:pt idx="377">
                  <c:v>8.9</c:v>
                </c:pt>
                <c:pt idx="378">
                  <c:v>8</c:v>
                </c:pt>
                <c:pt idx="379">
                  <c:v>7.2</c:v>
                </c:pt>
                <c:pt idx="380">
                  <c:v>6.1</c:v>
                </c:pt>
                <c:pt idx="381">
                  <c:v>4.9000000000000004</c:v>
                </c:pt>
                <c:pt idx="382">
                  <c:v>3.7</c:v>
                </c:pt>
                <c:pt idx="383">
                  <c:v>2.2999999999999998</c:v>
                </c:pt>
                <c:pt idx="384">
                  <c:v>0.9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0.5</c:v>
                </c:pt>
                <c:pt idx="392">
                  <c:v>2.1</c:v>
                </c:pt>
                <c:pt idx="393">
                  <c:v>4.8</c:v>
                </c:pt>
                <c:pt idx="394">
                  <c:v>8.3000000000000007</c:v>
                </c:pt>
                <c:pt idx="395">
                  <c:v>12.3</c:v>
                </c:pt>
                <c:pt idx="396">
                  <c:v>16.600000000000001</c:v>
                </c:pt>
                <c:pt idx="397">
                  <c:v>20.9</c:v>
                </c:pt>
                <c:pt idx="398">
                  <c:v>24.2</c:v>
                </c:pt>
                <c:pt idx="399">
                  <c:v>25.6</c:v>
                </c:pt>
                <c:pt idx="400">
                  <c:v>25.6</c:v>
                </c:pt>
                <c:pt idx="401">
                  <c:v>24.9</c:v>
                </c:pt>
                <c:pt idx="402">
                  <c:v>23.3</c:v>
                </c:pt>
                <c:pt idx="403">
                  <c:v>21.6</c:v>
                </c:pt>
                <c:pt idx="404">
                  <c:v>20.2</c:v>
                </c:pt>
                <c:pt idx="405">
                  <c:v>18.7</c:v>
                </c:pt>
                <c:pt idx="406">
                  <c:v>17</c:v>
                </c:pt>
                <c:pt idx="407">
                  <c:v>15.3</c:v>
                </c:pt>
                <c:pt idx="408">
                  <c:v>14.2</c:v>
                </c:pt>
                <c:pt idx="409">
                  <c:v>13.9</c:v>
                </c:pt>
                <c:pt idx="410">
                  <c:v>14</c:v>
                </c:pt>
                <c:pt idx="411">
                  <c:v>14.2</c:v>
                </c:pt>
                <c:pt idx="412">
                  <c:v>14.5</c:v>
                </c:pt>
                <c:pt idx="413">
                  <c:v>14.9</c:v>
                </c:pt>
                <c:pt idx="414">
                  <c:v>15.9</c:v>
                </c:pt>
                <c:pt idx="415">
                  <c:v>17.399999999999999</c:v>
                </c:pt>
                <c:pt idx="416">
                  <c:v>18.7</c:v>
                </c:pt>
                <c:pt idx="417">
                  <c:v>19.100000000000001</c:v>
                </c:pt>
                <c:pt idx="418">
                  <c:v>18.8</c:v>
                </c:pt>
                <c:pt idx="419">
                  <c:v>17.600000000000001</c:v>
                </c:pt>
                <c:pt idx="420">
                  <c:v>16.600000000000001</c:v>
                </c:pt>
                <c:pt idx="421">
                  <c:v>16.2</c:v>
                </c:pt>
                <c:pt idx="422">
                  <c:v>16.399999999999999</c:v>
                </c:pt>
                <c:pt idx="423">
                  <c:v>17.2</c:v>
                </c:pt>
                <c:pt idx="424">
                  <c:v>19.100000000000001</c:v>
                </c:pt>
                <c:pt idx="425">
                  <c:v>22.6</c:v>
                </c:pt>
                <c:pt idx="426">
                  <c:v>27.4</c:v>
                </c:pt>
                <c:pt idx="427">
                  <c:v>31.6</c:v>
                </c:pt>
                <c:pt idx="428">
                  <c:v>33.4</c:v>
                </c:pt>
                <c:pt idx="429">
                  <c:v>33.5</c:v>
                </c:pt>
                <c:pt idx="430">
                  <c:v>32.799999999999997</c:v>
                </c:pt>
                <c:pt idx="431">
                  <c:v>31.9</c:v>
                </c:pt>
                <c:pt idx="432">
                  <c:v>31.3</c:v>
                </c:pt>
                <c:pt idx="433">
                  <c:v>31.1</c:v>
                </c:pt>
                <c:pt idx="434">
                  <c:v>30.6</c:v>
                </c:pt>
                <c:pt idx="435">
                  <c:v>29.2</c:v>
                </c:pt>
                <c:pt idx="436">
                  <c:v>26.7</c:v>
                </c:pt>
                <c:pt idx="437">
                  <c:v>23</c:v>
                </c:pt>
                <c:pt idx="438">
                  <c:v>18.2</c:v>
                </c:pt>
                <c:pt idx="439">
                  <c:v>12.9</c:v>
                </c:pt>
                <c:pt idx="440">
                  <c:v>7.7</c:v>
                </c:pt>
                <c:pt idx="441">
                  <c:v>3.8</c:v>
                </c:pt>
                <c:pt idx="442">
                  <c:v>1.3</c:v>
                </c:pt>
                <c:pt idx="443">
                  <c:v>0.2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0.5</c:v>
                </c:pt>
                <c:pt idx="512">
                  <c:v>2.5</c:v>
                </c:pt>
                <c:pt idx="513">
                  <c:v>6.6</c:v>
                </c:pt>
                <c:pt idx="514">
                  <c:v>11.8</c:v>
                </c:pt>
                <c:pt idx="515">
                  <c:v>16.8</c:v>
                </c:pt>
                <c:pt idx="516">
                  <c:v>20.5</c:v>
                </c:pt>
                <c:pt idx="517">
                  <c:v>21.9</c:v>
                </c:pt>
                <c:pt idx="518">
                  <c:v>21.9</c:v>
                </c:pt>
                <c:pt idx="519">
                  <c:v>21.3</c:v>
                </c:pt>
                <c:pt idx="520">
                  <c:v>20.3</c:v>
                </c:pt>
                <c:pt idx="521">
                  <c:v>19.2</c:v>
                </c:pt>
                <c:pt idx="522">
                  <c:v>17.8</c:v>
                </c:pt>
                <c:pt idx="523">
                  <c:v>15.5</c:v>
                </c:pt>
                <c:pt idx="524">
                  <c:v>11.9</c:v>
                </c:pt>
                <c:pt idx="525">
                  <c:v>7.6</c:v>
                </c:pt>
                <c:pt idx="526">
                  <c:v>4</c:v>
                </c:pt>
                <c:pt idx="527">
                  <c:v>2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0.2</c:v>
                </c:pt>
                <c:pt idx="533">
                  <c:v>1.2</c:v>
                </c:pt>
                <c:pt idx="534">
                  <c:v>3.2</c:v>
                </c:pt>
                <c:pt idx="535">
                  <c:v>5.2</c:v>
                </c:pt>
                <c:pt idx="536">
                  <c:v>8.1999999999999993</c:v>
                </c:pt>
                <c:pt idx="537">
                  <c:v>13</c:v>
                </c:pt>
                <c:pt idx="538">
                  <c:v>18.8</c:v>
                </c:pt>
                <c:pt idx="539">
                  <c:v>23.1</c:v>
                </c:pt>
                <c:pt idx="540">
                  <c:v>24.5</c:v>
                </c:pt>
                <c:pt idx="541">
                  <c:v>24.5</c:v>
                </c:pt>
                <c:pt idx="542">
                  <c:v>24.3</c:v>
                </c:pt>
                <c:pt idx="543">
                  <c:v>23.6</c:v>
                </c:pt>
                <c:pt idx="544">
                  <c:v>22.3</c:v>
                </c:pt>
                <c:pt idx="545">
                  <c:v>20.100000000000001</c:v>
                </c:pt>
                <c:pt idx="546">
                  <c:v>18.5</c:v>
                </c:pt>
                <c:pt idx="547">
                  <c:v>17.2</c:v>
                </c:pt>
                <c:pt idx="548">
                  <c:v>16.3</c:v>
                </c:pt>
                <c:pt idx="549">
                  <c:v>15.4</c:v>
                </c:pt>
                <c:pt idx="550">
                  <c:v>14.7</c:v>
                </c:pt>
                <c:pt idx="551">
                  <c:v>14.3</c:v>
                </c:pt>
                <c:pt idx="552">
                  <c:v>13.7</c:v>
                </c:pt>
                <c:pt idx="553">
                  <c:v>13.3</c:v>
                </c:pt>
                <c:pt idx="554">
                  <c:v>13.1</c:v>
                </c:pt>
                <c:pt idx="555">
                  <c:v>13.1</c:v>
                </c:pt>
                <c:pt idx="556">
                  <c:v>13.3</c:v>
                </c:pt>
                <c:pt idx="557">
                  <c:v>13.8</c:v>
                </c:pt>
                <c:pt idx="558">
                  <c:v>14.5</c:v>
                </c:pt>
                <c:pt idx="559">
                  <c:v>16.5</c:v>
                </c:pt>
                <c:pt idx="560">
                  <c:v>17</c:v>
                </c:pt>
                <c:pt idx="561">
                  <c:v>17</c:v>
                </c:pt>
                <c:pt idx="562">
                  <c:v>17</c:v>
                </c:pt>
                <c:pt idx="563">
                  <c:v>15.4</c:v>
                </c:pt>
                <c:pt idx="564">
                  <c:v>10.1</c:v>
                </c:pt>
                <c:pt idx="565">
                  <c:v>4.8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</c:v>
                </c:pt>
                <c:pt idx="601">
                  <c:v>2.1</c:v>
                </c:pt>
                <c:pt idx="602">
                  <c:v>4.8</c:v>
                </c:pt>
                <c:pt idx="603">
                  <c:v>9.1</c:v>
                </c:pt>
                <c:pt idx="604">
                  <c:v>14.2</c:v>
                </c:pt>
                <c:pt idx="605">
                  <c:v>19.8</c:v>
                </c:pt>
                <c:pt idx="606">
                  <c:v>25.5</c:v>
                </c:pt>
                <c:pt idx="607">
                  <c:v>30.5</c:v>
                </c:pt>
                <c:pt idx="608">
                  <c:v>34.799999999999997</c:v>
                </c:pt>
                <c:pt idx="609">
                  <c:v>38.799999999999997</c:v>
                </c:pt>
                <c:pt idx="610">
                  <c:v>42.9</c:v>
                </c:pt>
                <c:pt idx="611">
                  <c:v>46.4</c:v>
                </c:pt>
                <c:pt idx="612">
                  <c:v>48.3</c:v>
                </c:pt>
                <c:pt idx="613">
                  <c:v>48.7</c:v>
                </c:pt>
                <c:pt idx="614">
                  <c:v>48.5</c:v>
                </c:pt>
                <c:pt idx="615">
                  <c:v>48.4</c:v>
                </c:pt>
                <c:pt idx="616">
                  <c:v>48.2</c:v>
                </c:pt>
                <c:pt idx="617">
                  <c:v>47.8</c:v>
                </c:pt>
                <c:pt idx="618">
                  <c:v>47</c:v>
                </c:pt>
                <c:pt idx="619">
                  <c:v>45.9</c:v>
                </c:pt>
                <c:pt idx="620">
                  <c:v>44.9</c:v>
                </c:pt>
                <c:pt idx="621">
                  <c:v>44.4</c:v>
                </c:pt>
                <c:pt idx="622">
                  <c:v>44.3</c:v>
                </c:pt>
                <c:pt idx="623">
                  <c:v>44.5</c:v>
                </c:pt>
                <c:pt idx="624">
                  <c:v>45.1</c:v>
                </c:pt>
                <c:pt idx="625">
                  <c:v>45.7</c:v>
                </c:pt>
                <c:pt idx="626">
                  <c:v>46</c:v>
                </c:pt>
                <c:pt idx="627">
                  <c:v>46</c:v>
                </c:pt>
                <c:pt idx="628">
                  <c:v>46</c:v>
                </c:pt>
                <c:pt idx="629">
                  <c:v>46.1</c:v>
                </c:pt>
                <c:pt idx="630">
                  <c:v>46.7</c:v>
                </c:pt>
                <c:pt idx="631">
                  <c:v>47.7</c:v>
                </c:pt>
                <c:pt idx="632">
                  <c:v>48.9</c:v>
                </c:pt>
                <c:pt idx="633">
                  <c:v>50.3</c:v>
                </c:pt>
                <c:pt idx="634">
                  <c:v>51.6</c:v>
                </c:pt>
                <c:pt idx="635">
                  <c:v>52.6</c:v>
                </c:pt>
                <c:pt idx="636">
                  <c:v>53</c:v>
                </c:pt>
                <c:pt idx="637">
                  <c:v>53</c:v>
                </c:pt>
                <c:pt idx="638">
                  <c:v>52.9</c:v>
                </c:pt>
                <c:pt idx="639">
                  <c:v>52.7</c:v>
                </c:pt>
                <c:pt idx="640">
                  <c:v>52.6</c:v>
                </c:pt>
                <c:pt idx="641">
                  <c:v>53.1</c:v>
                </c:pt>
                <c:pt idx="642">
                  <c:v>54.3</c:v>
                </c:pt>
                <c:pt idx="643">
                  <c:v>55.2</c:v>
                </c:pt>
                <c:pt idx="644">
                  <c:v>55.5</c:v>
                </c:pt>
                <c:pt idx="645">
                  <c:v>55.9</c:v>
                </c:pt>
                <c:pt idx="646">
                  <c:v>56.3</c:v>
                </c:pt>
                <c:pt idx="647">
                  <c:v>56.7</c:v>
                </c:pt>
                <c:pt idx="648">
                  <c:v>56.9</c:v>
                </c:pt>
                <c:pt idx="649">
                  <c:v>56.8</c:v>
                </c:pt>
                <c:pt idx="650">
                  <c:v>56</c:v>
                </c:pt>
                <c:pt idx="651">
                  <c:v>54.2</c:v>
                </c:pt>
                <c:pt idx="652">
                  <c:v>52.1</c:v>
                </c:pt>
                <c:pt idx="653">
                  <c:v>50.1</c:v>
                </c:pt>
                <c:pt idx="654">
                  <c:v>47.2</c:v>
                </c:pt>
                <c:pt idx="655">
                  <c:v>43.2</c:v>
                </c:pt>
                <c:pt idx="656">
                  <c:v>39.200000000000003</c:v>
                </c:pt>
                <c:pt idx="657">
                  <c:v>36.5</c:v>
                </c:pt>
                <c:pt idx="658">
                  <c:v>34.299999999999997</c:v>
                </c:pt>
                <c:pt idx="659">
                  <c:v>31</c:v>
                </c:pt>
                <c:pt idx="660">
                  <c:v>26</c:v>
                </c:pt>
                <c:pt idx="661">
                  <c:v>20.7</c:v>
                </c:pt>
                <c:pt idx="662">
                  <c:v>15.4</c:v>
                </c:pt>
                <c:pt idx="663">
                  <c:v>13.1</c:v>
                </c:pt>
                <c:pt idx="664">
                  <c:v>12</c:v>
                </c:pt>
                <c:pt idx="665">
                  <c:v>12.5</c:v>
                </c:pt>
                <c:pt idx="666">
                  <c:v>14</c:v>
                </c:pt>
                <c:pt idx="667">
                  <c:v>19</c:v>
                </c:pt>
                <c:pt idx="668">
                  <c:v>23.2</c:v>
                </c:pt>
                <c:pt idx="669">
                  <c:v>28</c:v>
                </c:pt>
                <c:pt idx="670">
                  <c:v>32</c:v>
                </c:pt>
                <c:pt idx="671">
                  <c:v>34</c:v>
                </c:pt>
                <c:pt idx="672">
                  <c:v>36</c:v>
                </c:pt>
                <c:pt idx="673">
                  <c:v>38</c:v>
                </c:pt>
                <c:pt idx="674">
                  <c:v>40</c:v>
                </c:pt>
                <c:pt idx="675">
                  <c:v>40.299999999999997</c:v>
                </c:pt>
                <c:pt idx="676">
                  <c:v>40.5</c:v>
                </c:pt>
                <c:pt idx="677">
                  <c:v>39</c:v>
                </c:pt>
                <c:pt idx="678">
                  <c:v>35.700000000000003</c:v>
                </c:pt>
                <c:pt idx="679">
                  <c:v>31.8</c:v>
                </c:pt>
                <c:pt idx="680">
                  <c:v>27.1</c:v>
                </c:pt>
                <c:pt idx="681">
                  <c:v>22.8</c:v>
                </c:pt>
                <c:pt idx="682">
                  <c:v>21.1</c:v>
                </c:pt>
                <c:pt idx="683">
                  <c:v>18.899999999999999</c:v>
                </c:pt>
                <c:pt idx="684">
                  <c:v>18.899999999999999</c:v>
                </c:pt>
                <c:pt idx="685">
                  <c:v>21.3</c:v>
                </c:pt>
                <c:pt idx="686">
                  <c:v>23.9</c:v>
                </c:pt>
                <c:pt idx="687">
                  <c:v>25.9</c:v>
                </c:pt>
                <c:pt idx="688">
                  <c:v>28.4</c:v>
                </c:pt>
                <c:pt idx="689">
                  <c:v>30.3</c:v>
                </c:pt>
                <c:pt idx="690">
                  <c:v>30.9</c:v>
                </c:pt>
                <c:pt idx="691">
                  <c:v>31.1</c:v>
                </c:pt>
                <c:pt idx="692">
                  <c:v>31.8</c:v>
                </c:pt>
                <c:pt idx="693">
                  <c:v>32.700000000000003</c:v>
                </c:pt>
                <c:pt idx="694">
                  <c:v>33.200000000000003</c:v>
                </c:pt>
                <c:pt idx="695">
                  <c:v>32.4</c:v>
                </c:pt>
                <c:pt idx="696">
                  <c:v>28.3</c:v>
                </c:pt>
                <c:pt idx="697">
                  <c:v>25.8</c:v>
                </c:pt>
                <c:pt idx="698">
                  <c:v>23.1</c:v>
                </c:pt>
                <c:pt idx="699">
                  <c:v>21.8</c:v>
                </c:pt>
                <c:pt idx="700">
                  <c:v>21.2</c:v>
                </c:pt>
                <c:pt idx="701">
                  <c:v>21</c:v>
                </c:pt>
                <c:pt idx="702">
                  <c:v>21</c:v>
                </c:pt>
                <c:pt idx="703">
                  <c:v>20.9</c:v>
                </c:pt>
                <c:pt idx="704">
                  <c:v>19.899999999999999</c:v>
                </c:pt>
                <c:pt idx="705">
                  <c:v>17.899999999999999</c:v>
                </c:pt>
                <c:pt idx="706">
                  <c:v>15.1</c:v>
                </c:pt>
                <c:pt idx="707">
                  <c:v>12.8</c:v>
                </c:pt>
                <c:pt idx="708">
                  <c:v>12</c:v>
                </c:pt>
                <c:pt idx="709">
                  <c:v>13.2</c:v>
                </c:pt>
                <c:pt idx="710">
                  <c:v>17.100000000000001</c:v>
                </c:pt>
                <c:pt idx="711">
                  <c:v>21.1</c:v>
                </c:pt>
                <c:pt idx="712">
                  <c:v>21.8</c:v>
                </c:pt>
                <c:pt idx="713">
                  <c:v>21.2</c:v>
                </c:pt>
                <c:pt idx="714">
                  <c:v>18.5</c:v>
                </c:pt>
                <c:pt idx="715">
                  <c:v>13.9</c:v>
                </c:pt>
                <c:pt idx="716">
                  <c:v>12</c:v>
                </c:pt>
                <c:pt idx="717">
                  <c:v>12</c:v>
                </c:pt>
                <c:pt idx="718">
                  <c:v>13</c:v>
                </c:pt>
                <c:pt idx="719">
                  <c:v>16</c:v>
                </c:pt>
                <c:pt idx="720">
                  <c:v>18.5</c:v>
                </c:pt>
                <c:pt idx="721">
                  <c:v>20.6</c:v>
                </c:pt>
                <c:pt idx="722">
                  <c:v>22.5</c:v>
                </c:pt>
                <c:pt idx="723">
                  <c:v>24</c:v>
                </c:pt>
                <c:pt idx="724">
                  <c:v>26.6</c:v>
                </c:pt>
                <c:pt idx="725">
                  <c:v>29.9</c:v>
                </c:pt>
                <c:pt idx="726">
                  <c:v>34.799999999999997</c:v>
                </c:pt>
                <c:pt idx="727">
                  <c:v>37.799999999999997</c:v>
                </c:pt>
                <c:pt idx="728">
                  <c:v>40.200000000000003</c:v>
                </c:pt>
                <c:pt idx="729">
                  <c:v>41.6</c:v>
                </c:pt>
                <c:pt idx="730">
                  <c:v>41.9</c:v>
                </c:pt>
                <c:pt idx="731">
                  <c:v>42</c:v>
                </c:pt>
                <c:pt idx="732">
                  <c:v>42.2</c:v>
                </c:pt>
                <c:pt idx="733">
                  <c:v>42.4</c:v>
                </c:pt>
                <c:pt idx="734">
                  <c:v>42.7</c:v>
                </c:pt>
                <c:pt idx="735">
                  <c:v>43.1</c:v>
                </c:pt>
                <c:pt idx="736">
                  <c:v>43.7</c:v>
                </c:pt>
                <c:pt idx="737">
                  <c:v>44</c:v>
                </c:pt>
                <c:pt idx="738">
                  <c:v>44.1</c:v>
                </c:pt>
                <c:pt idx="739">
                  <c:v>45.3</c:v>
                </c:pt>
                <c:pt idx="740">
                  <c:v>46.4</c:v>
                </c:pt>
                <c:pt idx="741">
                  <c:v>47.2</c:v>
                </c:pt>
                <c:pt idx="742">
                  <c:v>47.3</c:v>
                </c:pt>
                <c:pt idx="743">
                  <c:v>47.4</c:v>
                </c:pt>
                <c:pt idx="744">
                  <c:v>47.4</c:v>
                </c:pt>
                <c:pt idx="745">
                  <c:v>47.5</c:v>
                </c:pt>
                <c:pt idx="746">
                  <c:v>47.9</c:v>
                </c:pt>
                <c:pt idx="747">
                  <c:v>48.6</c:v>
                </c:pt>
                <c:pt idx="748">
                  <c:v>49.4</c:v>
                </c:pt>
                <c:pt idx="749">
                  <c:v>49.8</c:v>
                </c:pt>
                <c:pt idx="750">
                  <c:v>49.8</c:v>
                </c:pt>
                <c:pt idx="751">
                  <c:v>49.7</c:v>
                </c:pt>
                <c:pt idx="752">
                  <c:v>49.3</c:v>
                </c:pt>
                <c:pt idx="753">
                  <c:v>48.5</c:v>
                </c:pt>
                <c:pt idx="754">
                  <c:v>47.6</c:v>
                </c:pt>
                <c:pt idx="755">
                  <c:v>46.3</c:v>
                </c:pt>
                <c:pt idx="756">
                  <c:v>43.7</c:v>
                </c:pt>
                <c:pt idx="757">
                  <c:v>39.299999999999997</c:v>
                </c:pt>
                <c:pt idx="758">
                  <c:v>34.1</c:v>
                </c:pt>
                <c:pt idx="759">
                  <c:v>29</c:v>
                </c:pt>
                <c:pt idx="760">
                  <c:v>23.7</c:v>
                </c:pt>
                <c:pt idx="761">
                  <c:v>18.399999999999999</c:v>
                </c:pt>
                <c:pt idx="762">
                  <c:v>14.3</c:v>
                </c:pt>
                <c:pt idx="763">
                  <c:v>12</c:v>
                </c:pt>
                <c:pt idx="764">
                  <c:v>12.8</c:v>
                </c:pt>
                <c:pt idx="765">
                  <c:v>16</c:v>
                </c:pt>
                <c:pt idx="766">
                  <c:v>19.100000000000001</c:v>
                </c:pt>
                <c:pt idx="767">
                  <c:v>22.4</c:v>
                </c:pt>
                <c:pt idx="768">
                  <c:v>25.6</c:v>
                </c:pt>
                <c:pt idx="769">
                  <c:v>30.1</c:v>
                </c:pt>
                <c:pt idx="770">
                  <c:v>35.299999999999997</c:v>
                </c:pt>
                <c:pt idx="771">
                  <c:v>39.9</c:v>
                </c:pt>
                <c:pt idx="772">
                  <c:v>44.5</c:v>
                </c:pt>
                <c:pt idx="773">
                  <c:v>47.5</c:v>
                </c:pt>
                <c:pt idx="774">
                  <c:v>50.9</c:v>
                </c:pt>
                <c:pt idx="775">
                  <c:v>54.1</c:v>
                </c:pt>
                <c:pt idx="776">
                  <c:v>56.3</c:v>
                </c:pt>
                <c:pt idx="777">
                  <c:v>58.1</c:v>
                </c:pt>
                <c:pt idx="778">
                  <c:v>59.8</c:v>
                </c:pt>
                <c:pt idx="779">
                  <c:v>61.1</c:v>
                </c:pt>
                <c:pt idx="780">
                  <c:v>62.1</c:v>
                </c:pt>
                <c:pt idx="781">
                  <c:v>62.8</c:v>
                </c:pt>
                <c:pt idx="782">
                  <c:v>63.3</c:v>
                </c:pt>
                <c:pt idx="783">
                  <c:v>63.6</c:v>
                </c:pt>
                <c:pt idx="784">
                  <c:v>64</c:v>
                </c:pt>
                <c:pt idx="785">
                  <c:v>64.7</c:v>
                </c:pt>
                <c:pt idx="786">
                  <c:v>65.2</c:v>
                </c:pt>
                <c:pt idx="787">
                  <c:v>65.3</c:v>
                </c:pt>
                <c:pt idx="788">
                  <c:v>65.3</c:v>
                </c:pt>
                <c:pt idx="789">
                  <c:v>65.400000000000006</c:v>
                </c:pt>
                <c:pt idx="790">
                  <c:v>65.7</c:v>
                </c:pt>
                <c:pt idx="791">
                  <c:v>66</c:v>
                </c:pt>
                <c:pt idx="792">
                  <c:v>65.599999999999994</c:v>
                </c:pt>
                <c:pt idx="793">
                  <c:v>63.5</c:v>
                </c:pt>
                <c:pt idx="794">
                  <c:v>59.7</c:v>
                </c:pt>
                <c:pt idx="795">
                  <c:v>54.6</c:v>
                </c:pt>
                <c:pt idx="796">
                  <c:v>49.3</c:v>
                </c:pt>
                <c:pt idx="797">
                  <c:v>44.9</c:v>
                </c:pt>
                <c:pt idx="798">
                  <c:v>42.3</c:v>
                </c:pt>
                <c:pt idx="799">
                  <c:v>41.4</c:v>
                </c:pt>
                <c:pt idx="800">
                  <c:v>41.3</c:v>
                </c:pt>
                <c:pt idx="801">
                  <c:v>42.1</c:v>
                </c:pt>
                <c:pt idx="802">
                  <c:v>44.7</c:v>
                </c:pt>
                <c:pt idx="803">
                  <c:v>48.4</c:v>
                </c:pt>
                <c:pt idx="804">
                  <c:v>51.4</c:v>
                </c:pt>
                <c:pt idx="805">
                  <c:v>52.7</c:v>
                </c:pt>
                <c:pt idx="806">
                  <c:v>53</c:v>
                </c:pt>
                <c:pt idx="807">
                  <c:v>52.5</c:v>
                </c:pt>
                <c:pt idx="808">
                  <c:v>51.3</c:v>
                </c:pt>
                <c:pt idx="809">
                  <c:v>49.7</c:v>
                </c:pt>
                <c:pt idx="810">
                  <c:v>47.4</c:v>
                </c:pt>
                <c:pt idx="811">
                  <c:v>43.7</c:v>
                </c:pt>
                <c:pt idx="812">
                  <c:v>39.700000000000003</c:v>
                </c:pt>
                <c:pt idx="813">
                  <c:v>35.5</c:v>
                </c:pt>
                <c:pt idx="814">
                  <c:v>31.1</c:v>
                </c:pt>
                <c:pt idx="815">
                  <c:v>26.3</c:v>
                </c:pt>
                <c:pt idx="816">
                  <c:v>21.9</c:v>
                </c:pt>
                <c:pt idx="817">
                  <c:v>18</c:v>
                </c:pt>
                <c:pt idx="818">
                  <c:v>17</c:v>
                </c:pt>
                <c:pt idx="819">
                  <c:v>18</c:v>
                </c:pt>
                <c:pt idx="820">
                  <c:v>21.4</c:v>
                </c:pt>
                <c:pt idx="821">
                  <c:v>24.8</c:v>
                </c:pt>
                <c:pt idx="822">
                  <c:v>27.9</c:v>
                </c:pt>
                <c:pt idx="823">
                  <c:v>30.8</c:v>
                </c:pt>
                <c:pt idx="824">
                  <c:v>33</c:v>
                </c:pt>
                <c:pt idx="825">
                  <c:v>35.1</c:v>
                </c:pt>
                <c:pt idx="826">
                  <c:v>37.1</c:v>
                </c:pt>
                <c:pt idx="827">
                  <c:v>38.9</c:v>
                </c:pt>
                <c:pt idx="828">
                  <c:v>41.4</c:v>
                </c:pt>
                <c:pt idx="829">
                  <c:v>44</c:v>
                </c:pt>
                <c:pt idx="830">
                  <c:v>46.3</c:v>
                </c:pt>
                <c:pt idx="831">
                  <c:v>47.7</c:v>
                </c:pt>
                <c:pt idx="832">
                  <c:v>48.2</c:v>
                </c:pt>
                <c:pt idx="833">
                  <c:v>48.7</c:v>
                </c:pt>
                <c:pt idx="834">
                  <c:v>49.3</c:v>
                </c:pt>
                <c:pt idx="835">
                  <c:v>49.8</c:v>
                </c:pt>
                <c:pt idx="836">
                  <c:v>50.2</c:v>
                </c:pt>
                <c:pt idx="837">
                  <c:v>50.9</c:v>
                </c:pt>
                <c:pt idx="838">
                  <c:v>51.8</c:v>
                </c:pt>
                <c:pt idx="839">
                  <c:v>52.5</c:v>
                </c:pt>
                <c:pt idx="840">
                  <c:v>53.3</c:v>
                </c:pt>
                <c:pt idx="841">
                  <c:v>54.5</c:v>
                </c:pt>
                <c:pt idx="842">
                  <c:v>55.7</c:v>
                </c:pt>
                <c:pt idx="843">
                  <c:v>56.5</c:v>
                </c:pt>
                <c:pt idx="844">
                  <c:v>56.8</c:v>
                </c:pt>
                <c:pt idx="845">
                  <c:v>57</c:v>
                </c:pt>
                <c:pt idx="846">
                  <c:v>57.2</c:v>
                </c:pt>
                <c:pt idx="847">
                  <c:v>57.7</c:v>
                </c:pt>
                <c:pt idx="848">
                  <c:v>58.7</c:v>
                </c:pt>
                <c:pt idx="849">
                  <c:v>60.1</c:v>
                </c:pt>
                <c:pt idx="850">
                  <c:v>61.1</c:v>
                </c:pt>
                <c:pt idx="851">
                  <c:v>61.7</c:v>
                </c:pt>
                <c:pt idx="852">
                  <c:v>62.3</c:v>
                </c:pt>
                <c:pt idx="853">
                  <c:v>62.9</c:v>
                </c:pt>
                <c:pt idx="854">
                  <c:v>63.3</c:v>
                </c:pt>
                <c:pt idx="855">
                  <c:v>63.4</c:v>
                </c:pt>
                <c:pt idx="856">
                  <c:v>63.5</c:v>
                </c:pt>
                <c:pt idx="857">
                  <c:v>64.5</c:v>
                </c:pt>
                <c:pt idx="858">
                  <c:v>65.8</c:v>
                </c:pt>
                <c:pt idx="859">
                  <c:v>66.8</c:v>
                </c:pt>
                <c:pt idx="860">
                  <c:v>67.400000000000006</c:v>
                </c:pt>
                <c:pt idx="861">
                  <c:v>68.8</c:v>
                </c:pt>
                <c:pt idx="862">
                  <c:v>71.099999999999994</c:v>
                </c:pt>
                <c:pt idx="863">
                  <c:v>72.3</c:v>
                </c:pt>
                <c:pt idx="864">
                  <c:v>72.8</c:v>
                </c:pt>
                <c:pt idx="865">
                  <c:v>73.400000000000006</c:v>
                </c:pt>
                <c:pt idx="866">
                  <c:v>74.599999999999994</c:v>
                </c:pt>
                <c:pt idx="867">
                  <c:v>76</c:v>
                </c:pt>
                <c:pt idx="868">
                  <c:v>76.599999999999994</c:v>
                </c:pt>
                <c:pt idx="869">
                  <c:v>76.5</c:v>
                </c:pt>
                <c:pt idx="870">
                  <c:v>76.2</c:v>
                </c:pt>
                <c:pt idx="871">
                  <c:v>75.8</c:v>
                </c:pt>
                <c:pt idx="872">
                  <c:v>75.400000000000006</c:v>
                </c:pt>
                <c:pt idx="873">
                  <c:v>74.8</c:v>
                </c:pt>
                <c:pt idx="874">
                  <c:v>73.900000000000006</c:v>
                </c:pt>
                <c:pt idx="875">
                  <c:v>72.7</c:v>
                </c:pt>
                <c:pt idx="876">
                  <c:v>71.3</c:v>
                </c:pt>
                <c:pt idx="877">
                  <c:v>70.400000000000006</c:v>
                </c:pt>
                <c:pt idx="878">
                  <c:v>70</c:v>
                </c:pt>
                <c:pt idx="879">
                  <c:v>70</c:v>
                </c:pt>
                <c:pt idx="880">
                  <c:v>69</c:v>
                </c:pt>
                <c:pt idx="881">
                  <c:v>68</c:v>
                </c:pt>
                <c:pt idx="882">
                  <c:v>68</c:v>
                </c:pt>
                <c:pt idx="883">
                  <c:v>68</c:v>
                </c:pt>
                <c:pt idx="884">
                  <c:v>68.099999999999994</c:v>
                </c:pt>
                <c:pt idx="885">
                  <c:v>68.400000000000006</c:v>
                </c:pt>
                <c:pt idx="886">
                  <c:v>68.599999999999994</c:v>
                </c:pt>
                <c:pt idx="887">
                  <c:v>68.7</c:v>
                </c:pt>
                <c:pt idx="888">
                  <c:v>68.5</c:v>
                </c:pt>
                <c:pt idx="889">
                  <c:v>68.099999999999994</c:v>
                </c:pt>
                <c:pt idx="890">
                  <c:v>67.3</c:v>
                </c:pt>
                <c:pt idx="891">
                  <c:v>66.2</c:v>
                </c:pt>
                <c:pt idx="892">
                  <c:v>64.8</c:v>
                </c:pt>
                <c:pt idx="893">
                  <c:v>63.6</c:v>
                </c:pt>
                <c:pt idx="894">
                  <c:v>62.6</c:v>
                </c:pt>
                <c:pt idx="895">
                  <c:v>62.1</c:v>
                </c:pt>
                <c:pt idx="896">
                  <c:v>61.9</c:v>
                </c:pt>
                <c:pt idx="897">
                  <c:v>61.9</c:v>
                </c:pt>
                <c:pt idx="898">
                  <c:v>61.8</c:v>
                </c:pt>
                <c:pt idx="899">
                  <c:v>61.5</c:v>
                </c:pt>
                <c:pt idx="900">
                  <c:v>60.9</c:v>
                </c:pt>
                <c:pt idx="901">
                  <c:v>59.7</c:v>
                </c:pt>
                <c:pt idx="902">
                  <c:v>54.6</c:v>
                </c:pt>
                <c:pt idx="903">
                  <c:v>49.3</c:v>
                </c:pt>
                <c:pt idx="904">
                  <c:v>44.9</c:v>
                </c:pt>
                <c:pt idx="905">
                  <c:v>42.3</c:v>
                </c:pt>
                <c:pt idx="906">
                  <c:v>41.4</c:v>
                </c:pt>
                <c:pt idx="907">
                  <c:v>41.3</c:v>
                </c:pt>
                <c:pt idx="908">
                  <c:v>42.1</c:v>
                </c:pt>
                <c:pt idx="909">
                  <c:v>44.7</c:v>
                </c:pt>
                <c:pt idx="910">
                  <c:v>48.4</c:v>
                </c:pt>
                <c:pt idx="911">
                  <c:v>51.4</c:v>
                </c:pt>
                <c:pt idx="912">
                  <c:v>52.7</c:v>
                </c:pt>
                <c:pt idx="913">
                  <c:v>54</c:v>
                </c:pt>
                <c:pt idx="914">
                  <c:v>57</c:v>
                </c:pt>
                <c:pt idx="915">
                  <c:v>58.1</c:v>
                </c:pt>
                <c:pt idx="916">
                  <c:v>59.2</c:v>
                </c:pt>
                <c:pt idx="917">
                  <c:v>59</c:v>
                </c:pt>
                <c:pt idx="918">
                  <c:v>59.1</c:v>
                </c:pt>
                <c:pt idx="919">
                  <c:v>59.5</c:v>
                </c:pt>
                <c:pt idx="920">
                  <c:v>60.5</c:v>
                </c:pt>
                <c:pt idx="921">
                  <c:v>62.3</c:v>
                </c:pt>
                <c:pt idx="922">
                  <c:v>63.9</c:v>
                </c:pt>
                <c:pt idx="923">
                  <c:v>65.099999999999994</c:v>
                </c:pt>
                <c:pt idx="924">
                  <c:v>64.099999999999994</c:v>
                </c:pt>
                <c:pt idx="925">
                  <c:v>62.7</c:v>
                </c:pt>
                <c:pt idx="926">
                  <c:v>62</c:v>
                </c:pt>
                <c:pt idx="927">
                  <c:v>61.3</c:v>
                </c:pt>
                <c:pt idx="928">
                  <c:v>60.9</c:v>
                </c:pt>
                <c:pt idx="929">
                  <c:v>60.5</c:v>
                </c:pt>
                <c:pt idx="930">
                  <c:v>60.2</c:v>
                </c:pt>
                <c:pt idx="931">
                  <c:v>59.8</c:v>
                </c:pt>
                <c:pt idx="932">
                  <c:v>59.4</c:v>
                </c:pt>
                <c:pt idx="933">
                  <c:v>58.6</c:v>
                </c:pt>
                <c:pt idx="934">
                  <c:v>57.5</c:v>
                </c:pt>
                <c:pt idx="935">
                  <c:v>56.6</c:v>
                </c:pt>
                <c:pt idx="936">
                  <c:v>56</c:v>
                </c:pt>
                <c:pt idx="937">
                  <c:v>55.5</c:v>
                </c:pt>
                <c:pt idx="938">
                  <c:v>55</c:v>
                </c:pt>
                <c:pt idx="939">
                  <c:v>54.4</c:v>
                </c:pt>
                <c:pt idx="940">
                  <c:v>54.1</c:v>
                </c:pt>
                <c:pt idx="941">
                  <c:v>54</c:v>
                </c:pt>
                <c:pt idx="942">
                  <c:v>53.9</c:v>
                </c:pt>
                <c:pt idx="943">
                  <c:v>53.9</c:v>
                </c:pt>
                <c:pt idx="944">
                  <c:v>54</c:v>
                </c:pt>
                <c:pt idx="945">
                  <c:v>54.2</c:v>
                </c:pt>
                <c:pt idx="946">
                  <c:v>55</c:v>
                </c:pt>
                <c:pt idx="947">
                  <c:v>55.8</c:v>
                </c:pt>
                <c:pt idx="948">
                  <c:v>56.2</c:v>
                </c:pt>
                <c:pt idx="949">
                  <c:v>56.1</c:v>
                </c:pt>
                <c:pt idx="950">
                  <c:v>55.1</c:v>
                </c:pt>
                <c:pt idx="951">
                  <c:v>52.7</c:v>
                </c:pt>
                <c:pt idx="952">
                  <c:v>48.4</c:v>
                </c:pt>
                <c:pt idx="953">
                  <c:v>43.1</c:v>
                </c:pt>
                <c:pt idx="954">
                  <c:v>37.799999999999997</c:v>
                </c:pt>
                <c:pt idx="955">
                  <c:v>32.5</c:v>
                </c:pt>
                <c:pt idx="956">
                  <c:v>27.2</c:v>
                </c:pt>
                <c:pt idx="957">
                  <c:v>25.1</c:v>
                </c:pt>
                <c:pt idx="958">
                  <c:v>26</c:v>
                </c:pt>
                <c:pt idx="959">
                  <c:v>29.3</c:v>
                </c:pt>
                <c:pt idx="960">
                  <c:v>34.6</c:v>
                </c:pt>
                <c:pt idx="961">
                  <c:v>40.4</c:v>
                </c:pt>
                <c:pt idx="962">
                  <c:v>45.3</c:v>
                </c:pt>
                <c:pt idx="963">
                  <c:v>49</c:v>
                </c:pt>
                <c:pt idx="964">
                  <c:v>51.1</c:v>
                </c:pt>
                <c:pt idx="965">
                  <c:v>52.1</c:v>
                </c:pt>
                <c:pt idx="966">
                  <c:v>52.2</c:v>
                </c:pt>
                <c:pt idx="967">
                  <c:v>52.1</c:v>
                </c:pt>
                <c:pt idx="968">
                  <c:v>51.7</c:v>
                </c:pt>
                <c:pt idx="969">
                  <c:v>50.9</c:v>
                </c:pt>
                <c:pt idx="970">
                  <c:v>49.2</c:v>
                </c:pt>
                <c:pt idx="971">
                  <c:v>45.9</c:v>
                </c:pt>
                <c:pt idx="972">
                  <c:v>40.6</c:v>
                </c:pt>
                <c:pt idx="973">
                  <c:v>35.299999999999997</c:v>
                </c:pt>
                <c:pt idx="974">
                  <c:v>30</c:v>
                </c:pt>
                <c:pt idx="975">
                  <c:v>24.7</c:v>
                </c:pt>
                <c:pt idx="976">
                  <c:v>19.3</c:v>
                </c:pt>
                <c:pt idx="977">
                  <c:v>16</c:v>
                </c:pt>
                <c:pt idx="978">
                  <c:v>13.2</c:v>
                </c:pt>
                <c:pt idx="979">
                  <c:v>10.7</c:v>
                </c:pt>
                <c:pt idx="980">
                  <c:v>8.8000000000000007</c:v>
                </c:pt>
                <c:pt idx="981">
                  <c:v>7.2</c:v>
                </c:pt>
                <c:pt idx="982">
                  <c:v>5.5</c:v>
                </c:pt>
                <c:pt idx="983">
                  <c:v>3.2</c:v>
                </c:pt>
                <c:pt idx="984">
                  <c:v>1.1000000000000001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0.8</c:v>
                </c:pt>
                <c:pt idx="1027">
                  <c:v>3.6</c:v>
                </c:pt>
                <c:pt idx="1028">
                  <c:v>8.6</c:v>
                </c:pt>
                <c:pt idx="1029">
                  <c:v>14.6</c:v>
                </c:pt>
                <c:pt idx="1030">
                  <c:v>20</c:v>
                </c:pt>
                <c:pt idx="1031">
                  <c:v>24.4</c:v>
                </c:pt>
                <c:pt idx="1032">
                  <c:v>28.2</c:v>
                </c:pt>
                <c:pt idx="1033">
                  <c:v>31.7</c:v>
                </c:pt>
                <c:pt idx="1034">
                  <c:v>35</c:v>
                </c:pt>
                <c:pt idx="1035">
                  <c:v>37.6</c:v>
                </c:pt>
                <c:pt idx="1036">
                  <c:v>39.700000000000003</c:v>
                </c:pt>
                <c:pt idx="1037">
                  <c:v>41.5</c:v>
                </c:pt>
                <c:pt idx="1038">
                  <c:v>43.6</c:v>
                </c:pt>
                <c:pt idx="1039">
                  <c:v>46</c:v>
                </c:pt>
                <c:pt idx="1040">
                  <c:v>48.4</c:v>
                </c:pt>
                <c:pt idx="1041">
                  <c:v>50.5</c:v>
                </c:pt>
                <c:pt idx="1042">
                  <c:v>51.9</c:v>
                </c:pt>
                <c:pt idx="1043">
                  <c:v>52.6</c:v>
                </c:pt>
                <c:pt idx="1044">
                  <c:v>52.8</c:v>
                </c:pt>
                <c:pt idx="1045">
                  <c:v>52.9</c:v>
                </c:pt>
                <c:pt idx="1046">
                  <c:v>53.1</c:v>
                </c:pt>
                <c:pt idx="1047">
                  <c:v>53.3</c:v>
                </c:pt>
                <c:pt idx="1048">
                  <c:v>53.1</c:v>
                </c:pt>
                <c:pt idx="1049">
                  <c:v>52.3</c:v>
                </c:pt>
                <c:pt idx="1050">
                  <c:v>50.7</c:v>
                </c:pt>
                <c:pt idx="1051">
                  <c:v>48.8</c:v>
                </c:pt>
                <c:pt idx="1052">
                  <c:v>46.5</c:v>
                </c:pt>
                <c:pt idx="1053">
                  <c:v>43.8</c:v>
                </c:pt>
                <c:pt idx="1054">
                  <c:v>40.299999999999997</c:v>
                </c:pt>
                <c:pt idx="1055">
                  <c:v>36</c:v>
                </c:pt>
                <c:pt idx="1056">
                  <c:v>30.7</c:v>
                </c:pt>
                <c:pt idx="1057">
                  <c:v>25.4</c:v>
                </c:pt>
                <c:pt idx="1058">
                  <c:v>21</c:v>
                </c:pt>
                <c:pt idx="1059">
                  <c:v>16.7</c:v>
                </c:pt>
                <c:pt idx="1060">
                  <c:v>13.4</c:v>
                </c:pt>
                <c:pt idx="1061">
                  <c:v>12</c:v>
                </c:pt>
                <c:pt idx="1062">
                  <c:v>12.1</c:v>
                </c:pt>
                <c:pt idx="1063">
                  <c:v>12.8</c:v>
                </c:pt>
                <c:pt idx="1064">
                  <c:v>15.6</c:v>
                </c:pt>
                <c:pt idx="1065">
                  <c:v>19.899999999999999</c:v>
                </c:pt>
                <c:pt idx="1066">
                  <c:v>23.4</c:v>
                </c:pt>
                <c:pt idx="1067">
                  <c:v>24.6</c:v>
                </c:pt>
                <c:pt idx="1068">
                  <c:v>25.2</c:v>
                </c:pt>
                <c:pt idx="1069">
                  <c:v>26.4</c:v>
                </c:pt>
                <c:pt idx="1070">
                  <c:v>28.8</c:v>
                </c:pt>
                <c:pt idx="1071">
                  <c:v>31.8</c:v>
                </c:pt>
                <c:pt idx="1072">
                  <c:v>35.299999999999997</c:v>
                </c:pt>
                <c:pt idx="1073">
                  <c:v>39.5</c:v>
                </c:pt>
                <c:pt idx="1074">
                  <c:v>44.5</c:v>
                </c:pt>
                <c:pt idx="1075">
                  <c:v>49.3</c:v>
                </c:pt>
                <c:pt idx="1076">
                  <c:v>53.3</c:v>
                </c:pt>
                <c:pt idx="1077">
                  <c:v>56.4</c:v>
                </c:pt>
                <c:pt idx="1078">
                  <c:v>58.9</c:v>
                </c:pt>
                <c:pt idx="1079">
                  <c:v>61.2</c:v>
                </c:pt>
                <c:pt idx="1080">
                  <c:v>62.6</c:v>
                </c:pt>
                <c:pt idx="1081">
                  <c:v>63</c:v>
                </c:pt>
                <c:pt idx="1082">
                  <c:v>62.5</c:v>
                </c:pt>
                <c:pt idx="1083">
                  <c:v>60.9</c:v>
                </c:pt>
                <c:pt idx="1084">
                  <c:v>59.3</c:v>
                </c:pt>
                <c:pt idx="1085">
                  <c:v>58.6</c:v>
                </c:pt>
                <c:pt idx="1086">
                  <c:v>58.6</c:v>
                </c:pt>
                <c:pt idx="1087">
                  <c:v>58.7</c:v>
                </c:pt>
                <c:pt idx="1088">
                  <c:v>58.8</c:v>
                </c:pt>
                <c:pt idx="1089">
                  <c:v>58.8</c:v>
                </c:pt>
                <c:pt idx="1090">
                  <c:v>58.8</c:v>
                </c:pt>
                <c:pt idx="1091">
                  <c:v>59.1</c:v>
                </c:pt>
                <c:pt idx="1092">
                  <c:v>60.1</c:v>
                </c:pt>
                <c:pt idx="1093">
                  <c:v>61.7</c:v>
                </c:pt>
                <c:pt idx="1094">
                  <c:v>63</c:v>
                </c:pt>
                <c:pt idx="1095">
                  <c:v>63.7</c:v>
                </c:pt>
                <c:pt idx="1096">
                  <c:v>63.9</c:v>
                </c:pt>
                <c:pt idx="1097">
                  <c:v>63.5</c:v>
                </c:pt>
                <c:pt idx="1098">
                  <c:v>62.3</c:v>
                </c:pt>
                <c:pt idx="1099">
                  <c:v>60.3</c:v>
                </c:pt>
                <c:pt idx="1100">
                  <c:v>58.9</c:v>
                </c:pt>
                <c:pt idx="1101">
                  <c:v>58.4</c:v>
                </c:pt>
                <c:pt idx="1102">
                  <c:v>58.8</c:v>
                </c:pt>
                <c:pt idx="1103">
                  <c:v>60.2</c:v>
                </c:pt>
                <c:pt idx="1104">
                  <c:v>62.3</c:v>
                </c:pt>
                <c:pt idx="1105">
                  <c:v>63.9</c:v>
                </c:pt>
                <c:pt idx="1106">
                  <c:v>64.5</c:v>
                </c:pt>
                <c:pt idx="1107">
                  <c:v>64.400000000000006</c:v>
                </c:pt>
                <c:pt idx="1108">
                  <c:v>63.5</c:v>
                </c:pt>
                <c:pt idx="1109">
                  <c:v>62</c:v>
                </c:pt>
                <c:pt idx="1110">
                  <c:v>61.2</c:v>
                </c:pt>
                <c:pt idx="1111">
                  <c:v>61.3</c:v>
                </c:pt>
                <c:pt idx="1112">
                  <c:v>62.6</c:v>
                </c:pt>
                <c:pt idx="1113">
                  <c:v>65.3</c:v>
                </c:pt>
                <c:pt idx="1114">
                  <c:v>68</c:v>
                </c:pt>
                <c:pt idx="1115">
                  <c:v>69.400000000000006</c:v>
                </c:pt>
                <c:pt idx="1116">
                  <c:v>69.7</c:v>
                </c:pt>
                <c:pt idx="1117">
                  <c:v>69.3</c:v>
                </c:pt>
                <c:pt idx="1118">
                  <c:v>68.099999999999994</c:v>
                </c:pt>
                <c:pt idx="1119">
                  <c:v>66.900000000000006</c:v>
                </c:pt>
                <c:pt idx="1120">
                  <c:v>66.2</c:v>
                </c:pt>
                <c:pt idx="1121">
                  <c:v>65.7</c:v>
                </c:pt>
                <c:pt idx="1122">
                  <c:v>64.900000000000006</c:v>
                </c:pt>
                <c:pt idx="1123">
                  <c:v>63.2</c:v>
                </c:pt>
                <c:pt idx="1124">
                  <c:v>60.3</c:v>
                </c:pt>
                <c:pt idx="1125">
                  <c:v>55.8</c:v>
                </c:pt>
                <c:pt idx="1126">
                  <c:v>50.5</c:v>
                </c:pt>
                <c:pt idx="1127">
                  <c:v>45.2</c:v>
                </c:pt>
                <c:pt idx="1128">
                  <c:v>40.1</c:v>
                </c:pt>
                <c:pt idx="1129">
                  <c:v>36.200000000000003</c:v>
                </c:pt>
                <c:pt idx="1130">
                  <c:v>32.9</c:v>
                </c:pt>
                <c:pt idx="1131">
                  <c:v>29.8</c:v>
                </c:pt>
                <c:pt idx="1132">
                  <c:v>26.6</c:v>
                </c:pt>
                <c:pt idx="1133">
                  <c:v>23</c:v>
                </c:pt>
                <c:pt idx="1134">
                  <c:v>19.399999999999999</c:v>
                </c:pt>
                <c:pt idx="1135">
                  <c:v>16.3</c:v>
                </c:pt>
                <c:pt idx="1136">
                  <c:v>14.6</c:v>
                </c:pt>
                <c:pt idx="1137">
                  <c:v>14.2</c:v>
                </c:pt>
                <c:pt idx="1138">
                  <c:v>14.3</c:v>
                </c:pt>
                <c:pt idx="1139">
                  <c:v>14.6</c:v>
                </c:pt>
                <c:pt idx="1140">
                  <c:v>15.1</c:v>
                </c:pt>
                <c:pt idx="1141">
                  <c:v>16.399999999999999</c:v>
                </c:pt>
                <c:pt idx="1142">
                  <c:v>19.100000000000001</c:v>
                </c:pt>
                <c:pt idx="1143">
                  <c:v>22.5</c:v>
                </c:pt>
                <c:pt idx="1144">
                  <c:v>24.4</c:v>
                </c:pt>
                <c:pt idx="1145">
                  <c:v>24.8</c:v>
                </c:pt>
                <c:pt idx="1146">
                  <c:v>22.7</c:v>
                </c:pt>
                <c:pt idx="1147">
                  <c:v>17.399999999999999</c:v>
                </c:pt>
                <c:pt idx="1148">
                  <c:v>13.8</c:v>
                </c:pt>
                <c:pt idx="1149">
                  <c:v>12</c:v>
                </c:pt>
                <c:pt idx="1150">
                  <c:v>12</c:v>
                </c:pt>
                <c:pt idx="1151">
                  <c:v>12</c:v>
                </c:pt>
                <c:pt idx="1152">
                  <c:v>13.9</c:v>
                </c:pt>
                <c:pt idx="1153">
                  <c:v>18.8</c:v>
                </c:pt>
                <c:pt idx="1154">
                  <c:v>25.1</c:v>
                </c:pt>
                <c:pt idx="1155">
                  <c:v>29.8</c:v>
                </c:pt>
                <c:pt idx="1156">
                  <c:v>33.799999999999997</c:v>
                </c:pt>
                <c:pt idx="1157">
                  <c:v>38.200000000000003</c:v>
                </c:pt>
                <c:pt idx="1158">
                  <c:v>43.4</c:v>
                </c:pt>
                <c:pt idx="1159">
                  <c:v>48.9</c:v>
                </c:pt>
                <c:pt idx="1160">
                  <c:v>53.8</c:v>
                </c:pt>
                <c:pt idx="1161">
                  <c:v>57.8</c:v>
                </c:pt>
                <c:pt idx="1162">
                  <c:v>61.5</c:v>
                </c:pt>
                <c:pt idx="1163">
                  <c:v>65</c:v>
                </c:pt>
                <c:pt idx="1164">
                  <c:v>68.400000000000006</c:v>
                </c:pt>
                <c:pt idx="1165">
                  <c:v>71.599999999999994</c:v>
                </c:pt>
                <c:pt idx="1166">
                  <c:v>73</c:v>
                </c:pt>
                <c:pt idx="1167">
                  <c:v>74.3</c:v>
                </c:pt>
                <c:pt idx="1168">
                  <c:v>76.2</c:v>
                </c:pt>
                <c:pt idx="1169">
                  <c:v>77.900000000000006</c:v>
                </c:pt>
                <c:pt idx="1170">
                  <c:v>79.5</c:v>
                </c:pt>
                <c:pt idx="1171">
                  <c:v>81</c:v>
                </c:pt>
                <c:pt idx="1172">
                  <c:v>82.3</c:v>
                </c:pt>
                <c:pt idx="1173">
                  <c:v>83.5</c:v>
                </c:pt>
                <c:pt idx="1174">
                  <c:v>84.6</c:v>
                </c:pt>
                <c:pt idx="1175">
                  <c:v>85.5</c:v>
                </c:pt>
                <c:pt idx="1176">
                  <c:v>86.3</c:v>
                </c:pt>
                <c:pt idx="1177">
                  <c:v>87.1</c:v>
                </c:pt>
                <c:pt idx="1178">
                  <c:v>88.1</c:v>
                </c:pt>
                <c:pt idx="1179">
                  <c:v>89.1</c:v>
                </c:pt>
                <c:pt idx="1180">
                  <c:v>90.1</c:v>
                </c:pt>
                <c:pt idx="1181">
                  <c:v>91</c:v>
                </c:pt>
                <c:pt idx="1182">
                  <c:v>91.7</c:v>
                </c:pt>
                <c:pt idx="1183">
                  <c:v>92.3</c:v>
                </c:pt>
                <c:pt idx="1184">
                  <c:v>92.8</c:v>
                </c:pt>
                <c:pt idx="1185">
                  <c:v>93.1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93.2</c:v>
                </c:pt>
                <c:pt idx="1196">
                  <c:v>93.2</c:v>
                </c:pt>
                <c:pt idx="1197">
                  <c:v>93.3</c:v>
                </c:pt>
                <c:pt idx="1198">
                  <c:v>93.7</c:v>
                </c:pt>
                <c:pt idx="1199">
                  <c:v>94.2</c:v>
                </c:pt>
                <c:pt idx="1200">
                  <c:v>95</c:v>
                </c:pt>
                <c:pt idx="1201">
                  <c:v>95.8</c:v>
                </c:pt>
                <c:pt idx="1202">
                  <c:v>96.4</c:v>
                </c:pt>
                <c:pt idx="1203">
                  <c:v>96.8</c:v>
                </c:pt>
                <c:pt idx="1204">
                  <c:v>97</c:v>
                </c:pt>
                <c:pt idx="1205">
                  <c:v>97.1</c:v>
                </c:pt>
                <c:pt idx="1206">
                  <c:v>97.2</c:v>
                </c:pt>
                <c:pt idx="1207">
                  <c:v>97.3</c:v>
                </c:pt>
                <c:pt idx="1208">
                  <c:v>97.4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97.3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97.2</c:v>
                </c:pt>
                <c:pt idx="1217">
                  <c:v>97.1</c:v>
                </c:pt>
                <c:pt idx="1218">
                  <c:v>97</c:v>
                </c:pt>
                <c:pt idx="1219">
                  <c:v>96.9</c:v>
                </c:pt>
                <c:pt idx="1220">
                  <c:v>96.7</c:v>
                </c:pt>
                <c:pt idx="1221">
                  <c:v>96.4</c:v>
                </c:pt>
                <c:pt idx="1222">
                  <c:v>96.1</c:v>
                </c:pt>
                <c:pt idx="1223">
                  <c:v>95.7</c:v>
                </c:pt>
                <c:pt idx="1224">
                  <c:v>95.5</c:v>
                </c:pt>
                <c:pt idx="1225">
                  <c:v>95.3</c:v>
                </c:pt>
                <c:pt idx="1226">
                  <c:v>95.2</c:v>
                </c:pt>
                <c:pt idx="1227">
                  <c:v>95</c:v>
                </c:pt>
                <c:pt idx="1228">
                  <c:v>94.9</c:v>
                </c:pt>
                <c:pt idx="1229">
                  <c:v>94.7</c:v>
                </c:pt>
                <c:pt idx="1230">
                  <c:v>94.5</c:v>
                </c:pt>
                <c:pt idx="1231">
                  <c:v>94.4</c:v>
                </c:pt>
                <c:pt idx="1232">
                  <c:v>94.4</c:v>
                </c:pt>
                <c:pt idx="1233">
                  <c:v>94.3</c:v>
                </c:pt>
                <c:pt idx="1234">
                  <c:v>94.3</c:v>
                </c:pt>
                <c:pt idx="1235">
                  <c:v>94.1</c:v>
                </c:pt>
                <c:pt idx="1236">
                  <c:v>93.9</c:v>
                </c:pt>
                <c:pt idx="1237">
                  <c:v>93.4</c:v>
                </c:pt>
                <c:pt idx="1238">
                  <c:v>92.8</c:v>
                </c:pt>
                <c:pt idx="1239">
                  <c:v>92</c:v>
                </c:pt>
                <c:pt idx="1240">
                  <c:v>91.3</c:v>
                </c:pt>
                <c:pt idx="1241">
                  <c:v>90.6</c:v>
                </c:pt>
                <c:pt idx="1242">
                  <c:v>90</c:v>
                </c:pt>
                <c:pt idx="1243">
                  <c:v>89.3</c:v>
                </c:pt>
                <c:pt idx="1244">
                  <c:v>88.7</c:v>
                </c:pt>
                <c:pt idx="1245">
                  <c:v>88.1</c:v>
                </c:pt>
                <c:pt idx="1246">
                  <c:v>87.4</c:v>
                </c:pt>
                <c:pt idx="1247">
                  <c:v>86.7</c:v>
                </c:pt>
                <c:pt idx="1248">
                  <c:v>86</c:v>
                </c:pt>
                <c:pt idx="1249">
                  <c:v>85.3</c:v>
                </c:pt>
                <c:pt idx="1250">
                  <c:v>84.7</c:v>
                </c:pt>
                <c:pt idx="1251">
                  <c:v>84.1</c:v>
                </c:pt>
                <c:pt idx="1252">
                  <c:v>83.5</c:v>
                </c:pt>
                <c:pt idx="1253">
                  <c:v>82.9</c:v>
                </c:pt>
                <c:pt idx="1254">
                  <c:v>82.3</c:v>
                </c:pt>
                <c:pt idx="1255">
                  <c:v>81.7</c:v>
                </c:pt>
                <c:pt idx="1256">
                  <c:v>81.099999999999994</c:v>
                </c:pt>
                <c:pt idx="1257">
                  <c:v>80.5</c:v>
                </c:pt>
                <c:pt idx="1258">
                  <c:v>79.900000000000006</c:v>
                </c:pt>
                <c:pt idx="1259">
                  <c:v>79.400000000000006</c:v>
                </c:pt>
                <c:pt idx="1260">
                  <c:v>79</c:v>
                </c:pt>
                <c:pt idx="1261">
                  <c:v>78.7</c:v>
                </c:pt>
                <c:pt idx="1262">
                  <c:v>78.7</c:v>
                </c:pt>
                <c:pt idx="1263">
                  <c:v>78.8</c:v>
                </c:pt>
                <c:pt idx="1264">
                  <c:v>79.099999999999994</c:v>
                </c:pt>
                <c:pt idx="1265">
                  <c:v>79.400000000000006</c:v>
                </c:pt>
                <c:pt idx="1266">
                  <c:v>79.599999999999994</c:v>
                </c:pt>
                <c:pt idx="1267">
                  <c:v>79.8</c:v>
                </c:pt>
                <c:pt idx="1268">
                  <c:v>79.8</c:v>
                </c:pt>
                <c:pt idx="1269">
                  <c:v>79.599999999999994</c:v>
                </c:pt>
                <c:pt idx="1270">
                  <c:v>79.3</c:v>
                </c:pt>
                <c:pt idx="1271">
                  <c:v>78.900000000000006</c:v>
                </c:pt>
                <c:pt idx="1272">
                  <c:v>78.5</c:v>
                </c:pt>
                <c:pt idx="1273">
                  <c:v>78.2</c:v>
                </c:pt>
                <c:pt idx="1274">
                  <c:v>77.900000000000006</c:v>
                </c:pt>
                <c:pt idx="1275">
                  <c:v>77.7</c:v>
                </c:pt>
                <c:pt idx="1276">
                  <c:v>77.7</c:v>
                </c:pt>
                <c:pt idx="1277">
                  <c:v>77.8</c:v>
                </c:pt>
                <c:pt idx="1278">
                  <c:v>77.900000000000006</c:v>
                </c:pt>
                <c:pt idx="1279">
                  <c:v>78.099999999999994</c:v>
                </c:pt>
                <c:pt idx="1280">
                  <c:v>78.3</c:v>
                </c:pt>
                <c:pt idx="1281">
                  <c:v>78.3</c:v>
                </c:pt>
                <c:pt idx="1282">
                  <c:v>78.400000000000006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78.2</c:v>
                </c:pt>
                <c:pt idx="1286">
                  <c:v>78</c:v>
                </c:pt>
                <c:pt idx="1287">
                  <c:v>77.7</c:v>
                </c:pt>
                <c:pt idx="1288">
                  <c:v>77.3</c:v>
                </c:pt>
                <c:pt idx="1289">
                  <c:v>76.900000000000006</c:v>
                </c:pt>
                <c:pt idx="1290">
                  <c:v>76.599999999999994</c:v>
                </c:pt>
                <c:pt idx="1291">
                  <c:v>76.2</c:v>
                </c:pt>
                <c:pt idx="1292">
                  <c:v>75.7</c:v>
                </c:pt>
                <c:pt idx="1293">
                  <c:v>75.2</c:v>
                </c:pt>
                <c:pt idx="1294">
                  <c:v>74.7</c:v>
                </c:pt>
                <c:pt idx="1295">
                  <c:v>74.400000000000006</c:v>
                </c:pt>
                <c:pt idx="1296">
                  <c:v>74.3</c:v>
                </c:pt>
                <c:pt idx="1297">
                  <c:v>74.400000000000006</c:v>
                </c:pt>
                <c:pt idx="1298">
                  <c:v>74.599999999999994</c:v>
                </c:pt>
                <c:pt idx="1299">
                  <c:v>74.900000000000006</c:v>
                </c:pt>
                <c:pt idx="1300">
                  <c:v>75.099999999999994</c:v>
                </c:pt>
                <c:pt idx="1301">
                  <c:v>75.3</c:v>
                </c:pt>
                <c:pt idx="1302">
                  <c:v>75.5</c:v>
                </c:pt>
                <c:pt idx="1303">
                  <c:v>75.8</c:v>
                </c:pt>
                <c:pt idx="1304">
                  <c:v>75.900000000000006</c:v>
                </c:pt>
                <c:pt idx="1305">
                  <c:v>76</c:v>
                </c:pt>
                <c:pt idx="1306">
                  <c:v>76</c:v>
                </c:pt>
                <c:pt idx="1307">
                  <c:v>76</c:v>
                </c:pt>
                <c:pt idx="1308">
                  <c:v>75.900000000000006</c:v>
                </c:pt>
                <c:pt idx="1309">
                  <c:v>75.900000000000006</c:v>
                </c:pt>
                <c:pt idx="1310">
                  <c:v>75.8</c:v>
                </c:pt>
                <c:pt idx="1311">
                  <c:v>75.7</c:v>
                </c:pt>
                <c:pt idx="1312">
                  <c:v>75.5</c:v>
                </c:pt>
                <c:pt idx="1313">
                  <c:v>75.2</c:v>
                </c:pt>
                <c:pt idx="1314">
                  <c:v>75</c:v>
                </c:pt>
                <c:pt idx="1315">
                  <c:v>74.7</c:v>
                </c:pt>
                <c:pt idx="1316">
                  <c:v>74.099999999999994</c:v>
                </c:pt>
                <c:pt idx="1317">
                  <c:v>73.7</c:v>
                </c:pt>
                <c:pt idx="1318">
                  <c:v>73.3</c:v>
                </c:pt>
                <c:pt idx="1319">
                  <c:v>73.5</c:v>
                </c:pt>
                <c:pt idx="1320">
                  <c:v>74</c:v>
                </c:pt>
                <c:pt idx="1321">
                  <c:v>74.900000000000006</c:v>
                </c:pt>
                <c:pt idx="1322">
                  <c:v>76.099999999999994</c:v>
                </c:pt>
                <c:pt idx="1323">
                  <c:v>77.7</c:v>
                </c:pt>
                <c:pt idx="1324">
                  <c:v>79.2</c:v>
                </c:pt>
                <c:pt idx="1325">
                  <c:v>80.3</c:v>
                </c:pt>
                <c:pt idx="1326">
                  <c:v>80.8</c:v>
                </c:pt>
                <c:pt idx="1327">
                  <c:v>81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80.900000000000006</c:v>
                </c:pt>
                <c:pt idx="1333">
                  <c:v>80.599999999999994</c:v>
                </c:pt>
                <c:pt idx="1334">
                  <c:v>80.3</c:v>
                </c:pt>
                <c:pt idx="1335">
                  <c:v>80</c:v>
                </c:pt>
                <c:pt idx="1336">
                  <c:v>79.900000000000006</c:v>
                </c:pt>
                <c:pt idx="1337">
                  <c:v>79.8</c:v>
                </c:pt>
                <c:pt idx="1338">
                  <c:v>79.8</c:v>
                </c:pt>
                <c:pt idx="1339">
                  <c:v>79.8</c:v>
                </c:pt>
                <c:pt idx="1340">
                  <c:v>79.900000000000006</c:v>
                </c:pt>
                <c:pt idx="1341">
                  <c:v>80</c:v>
                </c:pt>
                <c:pt idx="1342">
                  <c:v>80.400000000000006</c:v>
                </c:pt>
                <c:pt idx="1343">
                  <c:v>80.8</c:v>
                </c:pt>
                <c:pt idx="1344">
                  <c:v>81.2</c:v>
                </c:pt>
                <c:pt idx="1345">
                  <c:v>81.5</c:v>
                </c:pt>
                <c:pt idx="1346">
                  <c:v>81.599999999999994</c:v>
                </c:pt>
                <c:pt idx="1347">
                  <c:v>81.599999999999994</c:v>
                </c:pt>
                <c:pt idx="1348">
                  <c:v>81.400000000000006</c:v>
                </c:pt>
                <c:pt idx="1349">
                  <c:v>80.7</c:v>
                </c:pt>
                <c:pt idx="1350">
                  <c:v>79.599999999999994</c:v>
                </c:pt>
                <c:pt idx="1351">
                  <c:v>78.2</c:v>
                </c:pt>
                <c:pt idx="1352">
                  <c:v>76.8</c:v>
                </c:pt>
                <c:pt idx="1353">
                  <c:v>75.3</c:v>
                </c:pt>
                <c:pt idx="1354">
                  <c:v>73.8</c:v>
                </c:pt>
                <c:pt idx="1355">
                  <c:v>72.099999999999994</c:v>
                </c:pt>
                <c:pt idx="1356">
                  <c:v>70.2</c:v>
                </c:pt>
                <c:pt idx="1357">
                  <c:v>68.2</c:v>
                </c:pt>
                <c:pt idx="1358">
                  <c:v>66.099999999999994</c:v>
                </c:pt>
                <c:pt idx="1359">
                  <c:v>63.8</c:v>
                </c:pt>
                <c:pt idx="1360">
                  <c:v>61.6</c:v>
                </c:pt>
                <c:pt idx="1361">
                  <c:v>60.2</c:v>
                </c:pt>
                <c:pt idx="1362">
                  <c:v>59.8</c:v>
                </c:pt>
                <c:pt idx="1363">
                  <c:v>60.4</c:v>
                </c:pt>
                <c:pt idx="1364">
                  <c:v>61.8</c:v>
                </c:pt>
                <c:pt idx="1365">
                  <c:v>62.6</c:v>
                </c:pt>
                <c:pt idx="1366">
                  <c:v>62.7</c:v>
                </c:pt>
                <c:pt idx="1367">
                  <c:v>61.9</c:v>
                </c:pt>
                <c:pt idx="1368">
                  <c:v>60</c:v>
                </c:pt>
                <c:pt idx="1369">
                  <c:v>58.4</c:v>
                </c:pt>
                <c:pt idx="1370">
                  <c:v>57.8</c:v>
                </c:pt>
                <c:pt idx="1371">
                  <c:v>57.8</c:v>
                </c:pt>
                <c:pt idx="1372">
                  <c:v>57.8</c:v>
                </c:pt>
                <c:pt idx="1373">
                  <c:v>57.3</c:v>
                </c:pt>
                <c:pt idx="1374">
                  <c:v>56.2</c:v>
                </c:pt>
                <c:pt idx="1375">
                  <c:v>54.3</c:v>
                </c:pt>
                <c:pt idx="1376">
                  <c:v>50.8</c:v>
                </c:pt>
                <c:pt idx="1377">
                  <c:v>45.5</c:v>
                </c:pt>
                <c:pt idx="1378">
                  <c:v>40.200000000000003</c:v>
                </c:pt>
                <c:pt idx="1379">
                  <c:v>34.9</c:v>
                </c:pt>
                <c:pt idx="1380">
                  <c:v>29.6</c:v>
                </c:pt>
                <c:pt idx="1381">
                  <c:v>27.3</c:v>
                </c:pt>
                <c:pt idx="1382">
                  <c:v>29.3</c:v>
                </c:pt>
                <c:pt idx="1383">
                  <c:v>32.9</c:v>
                </c:pt>
                <c:pt idx="1384">
                  <c:v>35.6</c:v>
                </c:pt>
                <c:pt idx="1385">
                  <c:v>36.700000000000003</c:v>
                </c:pt>
                <c:pt idx="1386">
                  <c:v>37.6</c:v>
                </c:pt>
                <c:pt idx="1387">
                  <c:v>39.4</c:v>
                </c:pt>
                <c:pt idx="1388">
                  <c:v>42.5</c:v>
                </c:pt>
                <c:pt idx="1389">
                  <c:v>46.5</c:v>
                </c:pt>
                <c:pt idx="1390">
                  <c:v>50.2</c:v>
                </c:pt>
                <c:pt idx="1391">
                  <c:v>52.8</c:v>
                </c:pt>
                <c:pt idx="1392">
                  <c:v>54.3</c:v>
                </c:pt>
                <c:pt idx="1393">
                  <c:v>54.9</c:v>
                </c:pt>
                <c:pt idx="1394">
                  <c:v>54.9</c:v>
                </c:pt>
                <c:pt idx="1395">
                  <c:v>54.7</c:v>
                </c:pt>
                <c:pt idx="1396">
                  <c:v>54.1</c:v>
                </c:pt>
                <c:pt idx="1397">
                  <c:v>53.2</c:v>
                </c:pt>
                <c:pt idx="1398">
                  <c:v>52.1</c:v>
                </c:pt>
                <c:pt idx="1399">
                  <c:v>50.7</c:v>
                </c:pt>
                <c:pt idx="1400">
                  <c:v>49.1</c:v>
                </c:pt>
                <c:pt idx="1401">
                  <c:v>47.4</c:v>
                </c:pt>
                <c:pt idx="1402">
                  <c:v>45.2</c:v>
                </c:pt>
                <c:pt idx="1403">
                  <c:v>41.8</c:v>
                </c:pt>
                <c:pt idx="1404">
                  <c:v>36.5</c:v>
                </c:pt>
                <c:pt idx="1405">
                  <c:v>31.2</c:v>
                </c:pt>
                <c:pt idx="1406">
                  <c:v>27.6</c:v>
                </c:pt>
                <c:pt idx="1407">
                  <c:v>26.9</c:v>
                </c:pt>
                <c:pt idx="1408">
                  <c:v>27.3</c:v>
                </c:pt>
                <c:pt idx="1409">
                  <c:v>27.5</c:v>
                </c:pt>
                <c:pt idx="1410">
                  <c:v>27.4</c:v>
                </c:pt>
                <c:pt idx="1411">
                  <c:v>27.1</c:v>
                </c:pt>
                <c:pt idx="1412">
                  <c:v>26.7</c:v>
                </c:pt>
                <c:pt idx="1413">
                  <c:v>26.8</c:v>
                </c:pt>
                <c:pt idx="1414">
                  <c:v>28.2</c:v>
                </c:pt>
                <c:pt idx="1415">
                  <c:v>31.1</c:v>
                </c:pt>
                <c:pt idx="1416">
                  <c:v>34.799999999999997</c:v>
                </c:pt>
                <c:pt idx="1417">
                  <c:v>38.4</c:v>
                </c:pt>
                <c:pt idx="1418">
                  <c:v>40.9</c:v>
                </c:pt>
                <c:pt idx="1419">
                  <c:v>41.7</c:v>
                </c:pt>
                <c:pt idx="1420">
                  <c:v>40.9</c:v>
                </c:pt>
                <c:pt idx="1421">
                  <c:v>38.299999999999997</c:v>
                </c:pt>
                <c:pt idx="1422">
                  <c:v>35.299999999999997</c:v>
                </c:pt>
                <c:pt idx="1423">
                  <c:v>34.299999999999997</c:v>
                </c:pt>
                <c:pt idx="1424">
                  <c:v>34.6</c:v>
                </c:pt>
                <c:pt idx="1425">
                  <c:v>36.299999999999997</c:v>
                </c:pt>
                <c:pt idx="1426">
                  <c:v>39.5</c:v>
                </c:pt>
                <c:pt idx="1427">
                  <c:v>41.8</c:v>
                </c:pt>
                <c:pt idx="1428">
                  <c:v>42.5</c:v>
                </c:pt>
                <c:pt idx="1429">
                  <c:v>41.9</c:v>
                </c:pt>
                <c:pt idx="1430">
                  <c:v>40.1</c:v>
                </c:pt>
                <c:pt idx="1431">
                  <c:v>36.6</c:v>
                </c:pt>
                <c:pt idx="1432">
                  <c:v>31.3</c:v>
                </c:pt>
                <c:pt idx="1433">
                  <c:v>26</c:v>
                </c:pt>
                <c:pt idx="1434">
                  <c:v>20.6</c:v>
                </c:pt>
                <c:pt idx="1435">
                  <c:v>19.100000000000001</c:v>
                </c:pt>
                <c:pt idx="1436">
                  <c:v>19.7</c:v>
                </c:pt>
                <c:pt idx="1437">
                  <c:v>21.1</c:v>
                </c:pt>
                <c:pt idx="1438">
                  <c:v>22</c:v>
                </c:pt>
                <c:pt idx="1439">
                  <c:v>22.1</c:v>
                </c:pt>
                <c:pt idx="1440">
                  <c:v>21.4</c:v>
                </c:pt>
                <c:pt idx="1441">
                  <c:v>19.600000000000001</c:v>
                </c:pt>
                <c:pt idx="1442">
                  <c:v>18.3</c:v>
                </c:pt>
                <c:pt idx="1443">
                  <c:v>18</c:v>
                </c:pt>
                <c:pt idx="1444">
                  <c:v>18.3</c:v>
                </c:pt>
                <c:pt idx="1445">
                  <c:v>18.5</c:v>
                </c:pt>
                <c:pt idx="1446">
                  <c:v>17.899999999999999</c:v>
                </c:pt>
                <c:pt idx="1447">
                  <c:v>15</c:v>
                </c:pt>
                <c:pt idx="1448">
                  <c:v>9.9</c:v>
                </c:pt>
                <c:pt idx="1449">
                  <c:v>4.5999999999999996</c:v>
                </c:pt>
                <c:pt idx="1450">
                  <c:v>1.2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2.2000000000000002</c:v>
                </c:pt>
                <c:pt idx="1479">
                  <c:v>4.4000000000000004</c:v>
                </c:pt>
                <c:pt idx="1480">
                  <c:v>6.3</c:v>
                </c:pt>
                <c:pt idx="1481">
                  <c:v>7.9</c:v>
                </c:pt>
                <c:pt idx="1482">
                  <c:v>9.1999999999999993</c:v>
                </c:pt>
                <c:pt idx="1483">
                  <c:v>10.4</c:v>
                </c:pt>
                <c:pt idx="1484">
                  <c:v>11.5</c:v>
                </c:pt>
                <c:pt idx="1485">
                  <c:v>12.9</c:v>
                </c:pt>
                <c:pt idx="1486">
                  <c:v>14.7</c:v>
                </c:pt>
                <c:pt idx="1487">
                  <c:v>17</c:v>
                </c:pt>
                <c:pt idx="1488">
                  <c:v>19.8</c:v>
                </c:pt>
                <c:pt idx="1489">
                  <c:v>23.1</c:v>
                </c:pt>
                <c:pt idx="1490">
                  <c:v>26.7</c:v>
                </c:pt>
                <c:pt idx="1491">
                  <c:v>30.5</c:v>
                </c:pt>
                <c:pt idx="1492">
                  <c:v>34.1</c:v>
                </c:pt>
                <c:pt idx="1493">
                  <c:v>37.5</c:v>
                </c:pt>
                <c:pt idx="1494">
                  <c:v>40.6</c:v>
                </c:pt>
                <c:pt idx="1495">
                  <c:v>43.3</c:v>
                </c:pt>
                <c:pt idx="1496">
                  <c:v>45.7</c:v>
                </c:pt>
                <c:pt idx="1497">
                  <c:v>47.7</c:v>
                </c:pt>
                <c:pt idx="1498">
                  <c:v>49.3</c:v>
                </c:pt>
                <c:pt idx="1499">
                  <c:v>50.5</c:v>
                </c:pt>
                <c:pt idx="1500">
                  <c:v>51.3</c:v>
                </c:pt>
                <c:pt idx="1501">
                  <c:v>52.1</c:v>
                </c:pt>
                <c:pt idx="1502">
                  <c:v>52.7</c:v>
                </c:pt>
                <c:pt idx="1503">
                  <c:v>53.4</c:v>
                </c:pt>
                <c:pt idx="1504">
                  <c:v>54</c:v>
                </c:pt>
                <c:pt idx="1505">
                  <c:v>54.5</c:v>
                </c:pt>
                <c:pt idx="1506">
                  <c:v>55</c:v>
                </c:pt>
                <c:pt idx="1507">
                  <c:v>55.6</c:v>
                </c:pt>
                <c:pt idx="1508">
                  <c:v>56.3</c:v>
                </c:pt>
                <c:pt idx="1509">
                  <c:v>57.2</c:v>
                </c:pt>
                <c:pt idx="1510">
                  <c:v>58.5</c:v>
                </c:pt>
                <c:pt idx="1511">
                  <c:v>60.2</c:v>
                </c:pt>
                <c:pt idx="1512">
                  <c:v>62.3</c:v>
                </c:pt>
                <c:pt idx="1513">
                  <c:v>64.7</c:v>
                </c:pt>
                <c:pt idx="1514">
                  <c:v>67.099999999999994</c:v>
                </c:pt>
                <c:pt idx="1515">
                  <c:v>69.2</c:v>
                </c:pt>
                <c:pt idx="1516">
                  <c:v>70.7</c:v>
                </c:pt>
                <c:pt idx="1517">
                  <c:v>71.900000000000006</c:v>
                </c:pt>
                <c:pt idx="1518">
                  <c:v>72.7</c:v>
                </c:pt>
                <c:pt idx="1519">
                  <c:v>73.400000000000006</c:v>
                </c:pt>
                <c:pt idx="1520">
                  <c:v>73.8</c:v>
                </c:pt>
                <c:pt idx="1521">
                  <c:v>74.099999999999994</c:v>
                </c:pt>
                <c:pt idx="1522">
                  <c:v>74</c:v>
                </c:pt>
                <c:pt idx="1523">
                  <c:v>73.599999999999994</c:v>
                </c:pt>
                <c:pt idx="1524">
                  <c:v>72.5</c:v>
                </c:pt>
                <c:pt idx="1525">
                  <c:v>70.8</c:v>
                </c:pt>
                <c:pt idx="1526">
                  <c:v>68.599999999999994</c:v>
                </c:pt>
                <c:pt idx="1527">
                  <c:v>66.2</c:v>
                </c:pt>
                <c:pt idx="1528">
                  <c:v>64</c:v>
                </c:pt>
                <c:pt idx="1529">
                  <c:v>62.2</c:v>
                </c:pt>
                <c:pt idx="1530">
                  <c:v>60.9</c:v>
                </c:pt>
                <c:pt idx="1531">
                  <c:v>60.2</c:v>
                </c:pt>
                <c:pt idx="1532">
                  <c:v>60</c:v>
                </c:pt>
                <c:pt idx="1533">
                  <c:v>60.4</c:v>
                </c:pt>
                <c:pt idx="1534">
                  <c:v>61.4</c:v>
                </c:pt>
                <c:pt idx="1535">
                  <c:v>63.2</c:v>
                </c:pt>
                <c:pt idx="1536">
                  <c:v>65.599999999999994</c:v>
                </c:pt>
                <c:pt idx="1537">
                  <c:v>68.400000000000006</c:v>
                </c:pt>
                <c:pt idx="1538">
                  <c:v>71.599999999999994</c:v>
                </c:pt>
                <c:pt idx="1539">
                  <c:v>74.900000000000006</c:v>
                </c:pt>
                <c:pt idx="1540">
                  <c:v>78.400000000000006</c:v>
                </c:pt>
                <c:pt idx="1541">
                  <c:v>81.8</c:v>
                </c:pt>
                <c:pt idx="1542">
                  <c:v>84.9</c:v>
                </c:pt>
                <c:pt idx="1543">
                  <c:v>87.4</c:v>
                </c:pt>
                <c:pt idx="1544">
                  <c:v>89</c:v>
                </c:pt>
                <c:pt idx="1545">
                  <c:v>90</c:v>
                </c:pt>
                <c:pt idx="1546">
                  <c:v>90.6</c:v>
                </c:pt>
                <c:pt idx="1547">
                  <c:v>91</c:v>
                </c:pt>
                <c:pt idx="1548">
                  <c:v>91.5</c:v>
                </c:pt>
                <c:pt idx="1549">
                  <c:v>92</c:v>
                </c:pt>
                <c:pt idx="1550">
                  <c:v>92.7</c:v>
                </c:pt>
                <c:pt idx="1551">
                  <c:v>93.4</c:v>
                </c:pt>
                <c:pt idx="1552">
                  <c:v>94.2</c:v>
                </c:pt>
                <c:pt idx="1553">
                  <c:v>94.9</c:v>
                </c:pt>
                <c:pt idx="1554">
                  <c:v>95.7</c:v>
                </c:pt>
                <c:pt idx="1555">
                  <c:v>96.6</c:v>
                </c:pt>
                <c:pt idx="1556">
                  <c:v>97.7</c:v>
                </c:pt>
                <c:pt idx="1557">
                  <c:v>98.9</c:v>
                </c:pt>
                <c:pt idx="1558">
                  <c:v>100.4</c:v>
                </c:pt>
                <c:pt idx="1559">
                  <c:v>102</c:v>
                </c:pt>
                <c:pt idx="1560">
                  <c:v>103.6</c:v>
                </c:pt>
                <c:pt idx="1561">
                  <c:v>105.2</c:v>
                </c:pt>
                <c:pt idx="1562">
                  <c:v>106.8</c:v>
                </c:pt>
                <c:pt idx="1563">
                  <c:v>108.5</c:v>
                </c:pt>
                <c:pt idx="1564">
                  <c:v>110.2</c:v>
                </c:pt>
                <c:pt idx="1565">
                  <c:v>111.9</c:v>
                </c:pt>
                <c:pt idx="1566">
                  <c:v>113.7</c:v>
                </c:pt>
                <c:pt idx="1567">
                  <c:v>115.3</c:v>
                </c:pt>
                <c:pt idx="1568">
                  <c:v>116.8</c:v>
                </c:pt>
                <c:pt idx="1569">
                  <c:v>118.2</c:v>
                </c:pt>
                <c:pt idx="1570">
                  <c:v>119.5</c:v>
                </c:pt>
                <c:pt idx="1571">
                  <c:v>120.7</c:v>
                </c:pt>
                <c:pt idx="1572">
                  <c:v>121.8</c:v>
                </c:pt>
                <c:pt idx="1573">
                  <c:v>122.6</c:v>
                </c:pt>
                <c:pt idx="1574">
                  <c:v>123.2</c:v>
                </c:pt>
                <c:pt idx="1575">
                  <c:v>123.6</c:v>
                </c:pt>
                <c:pt idx="1576">
                  <c:v>123.7</c:v>
                </c:pt>
                <c:pt idx="1577">
                  <c:v>123.6</c:v>
                </c:pt>
                <c:pt idx="1578">
                  <c:v>123.3</c:v>
                </c:pt>
                <c:pt idx="1579">
                  <c:v>123</c:v>
                </c:pt>
                <c:pt idx="1580">
                  <c:v>122.5</c:v>
                </c:pt>
                <c:pt idx="1581">
                  <c:v>122.1</c:v>
                </c:pt>
                <c:pt idx="1582">
                  <c:v>121.5</c:v>
                </c:pt>
                <c:pt idx="1583">
                  <c:v>120.8</c:v>
                </c:pt>
                <c:pt idx="1584">
                  <c:v>120</c:v>
                </c:pt>
                <c:pt idx="1585">
                  <c:v>119.1</c:v>
                </c:pt>
                <c:pt idx="1586">
                  <c:v>118.1</c:v>
                </c:pt>
                <c:pt idx="1587">
                  <c:v>117.1</c:v>
                </c:pt>
                <c:pt idx="1588">
                  <c:v>116.2</c:v>
                </c:pt>
                <c:pt idx="1589">
                  <c:v>115.5</c:v>
                </c:pt>
                <c:pt idx="1590">
                  <c:v>114.9</c:v>
                </c:pt>
                <c:pt idx="1591">
                  <c:v>114.5</c:v>
                </c:pt>
                <c:pt idx="1592">
                  <c:v>114.1</c:v>
                </c:pt>
                <c:pt idx="1593">
                  <c:v>113.9</c:v>
                </c:pt>
                <c:pt idx="1594">
                  <c:v>113.7</c:v>
                </c:pt>
                <c:pt idx="1595">
                  <c:v>113.3</c:v>
                </c:pt>
                <c:pt idx="1596">
                  <c:v>112.9</c:v>
                </c:pt>
                <c:pt idx="1597">
                  <c:v>112.2</c:v>
                </c:pt>
                <c:pt idx="1598">
                  <c:v>111.4</c:v>
                </c:pt>
                <c:pt idx="1599">
                  <c:v>110.5</c:v>
                </c:pt>
                <c:pt idx="1600">
                  <c:v>109.5</c:v>
                </c:pt>
                <c:pt idx="1601">
                  <c:v>108.5</c:v>
                </c:pt>
                <c:pt idx="1602">
                  <c:v>107.7</c:v>
                </c:pt>
                <c:pt idx="1603">
                  <c:v>107.1</c:v>
                </c:pt>
                <c:pt idx="1604">
                  <c:v>106.6</c:v>
                </c:pt>
                <c:pt idx="1605">
                  <c:v>106.4</c:v>
                </c:pt>
                <c:pt idx="1606">
                  <c:v>106.2</c:v>
                </c:pt>
                <c:pt idx="1607">
                  <c:v>106.2</c:v>
                </c:pt>
                <c:pt idx="1608">
                  <c:v>106.2</c:v>
                </c:pt>
                <c:pt idx="1609">
                  <c:v>106.4</c:v>
                </c:pt>
                <c:pt idx="1610">
                  <c:v>106.5</c:v>
                </c:pt>
                <c:pt idx="1611">
                  <c:v>106.8</c:v>
                </c:pt>
                <c:pt idx="1612">
                  <c:v>107.2</c:v>
                </c:pt>
                <c:pt idx="1613">
                  <c:v>107.8</c:v>
                </c:pt>
                <c:pt idx="1614">
                  <c:v>108.5</c:v>
                </c:pt>
                <c:pt idx="1615">
                  <c:v>109.4</c:v>
                </c:pt>
                <c:pt idx="1616">
                  <c:v>110.5</c:v>
                </c:pt>
                <c:pt idx="1617">
                  <c:v>111.7</c:v>
                </c:pt>
                <c:pt idx="1618">
                  <c:v>113</c:v>
                </c:pt>
                <c:pt idx="1619">
                  <c:v>114.1</c:v>
                </c:pt>
                <c:pt idx="1620">
                  <c:v>115.1</c:v>
                </c:pt>
                <c:pt idx="1621">
                  <c:v>115.9</c:v>
                </c:pt>
                <c:pt idx="1622">
                  <c:v>116.5</c:v>
                </c:pt>
                <c:pt idx="1623">
                  <c:v>116.7</c:v>
                </c:pt>
                <c:pt idx="1624">
                  <c:v>116.6</c:v>
                </c:pt>
                <c:pt idx="1625">
                  <c:v>116.2</c:v>
                </c:pt>
                <c:pt idx="1626">
                  <c:v>115.2</c:v>
                </c:pt>
                <c:pt idx="1627">
                  <c:v>113.8</c:v>
                </c:pt>
                <c:pt idx="1628">
                  <c:v>112</c:v>
                </c:pt>
                <c:pt idx="1629">
                  <c:v>110.1</c:v>
                </c:pt>
                <c:pt idx="1630">
                  <c:v>108.3</c:v>
                </c:pt>
                <c:pt idx="1631">
                  <c:v>107</c:v>
                </c:pt>
                <c:pt idx="1632">
                  <c:v>106.1</c:v>
                </c:pt>
                <c:pt idx="1633">
                  <c:v>105.8</c:v>
                </c:pt>
                <c:pt idx="1634">
                  <c:v>105.7</c:v>
                </c:pt>
                <c:pt idx="1635">
                  <c:v>105.7</c:v>
                </c:pt>
                <c:pt idx="1636">
                  <c:v>105.6</c:v>
                </c:pt>
                <c:pt idx="1637">
                  <c:v>105.3</c:v>
                </c:pt>
                <c:pt idx="1638">
                  <c:v>104.9</c:v>
                </c:pt>
                <c:pt idx="1639">
                  <c:v>104.4</c:v>
                </c:pt>
                <c:pt idx="1640">
                  <c:v>104</c:v>
                </c:pt>
                <c:pt idx="1641">
                  <c:v>103.8</c:v>
                </c:pt>
                <c:pt idx="1642">
                  <c:v>103.9</c:v>
                </c:pt>
                <c:pt idx="1643">
                  <c:v>104.4</c:v>
                </c:pt>
                <c:pt idx="1644">
                  <c:v>105.1</c:v>
                </c:pt>
                <c:pt idx="1645">
                  <c:v>106.1</c:v>
                </c:pt>
                <c:pt idx="1646">
                  <c:v>107.2</c:v>
                </c:pt>
                <c:pt idx="1647">
                  <c:v>108.5</c:v>
                </c:pt>
                <c:pt idx="1648">
                  <c:v>109.9</c:v>
                </c:pt>
                <c:pt idx="1649">
                  <c:v>111.3</c:v>
                </c:pt>
                <c:pt idx="1650">
                  <c:v>112.7</c:v>
                </c:pt>
                <c:pt idx="1651">
                  <c:v>113.9</c:v>
                </c:pt>
                <c:pt idx="1652">
                  <c:v>115</c:v>
                </c:pt>
                <c:pt idx="1653">
                  <c:v>116</c:v>
                </c:pt>
                <c:pt idx="1654">
                  <c:v>116.8</c:v>
                </c:pt>
                <c:pt idx="1655">
                  <c:v>117.6</c:v>
                </c:pt>
                <c:pt idx="1656">
                  <c:v>118.4</c:v>
                </c:pt>
                <c:pt idx="1657">
                  <c:v>119.2</c:v>
                </c:pt>
                <c:pt idx="1658">
                  <c:v>120</c:v>
                </c:pt>
                <c:pt idx="1659">
                  <c:v>120.8</c:v>
                </c:pt>
                <c:pt idx="1660">
                  <c:v>121.6</c:v>
                </c:pt>
                <c:pt idx="1661">
                  <c:v>122.3</c:v>
                </c:pt>
                <c:pt idx="1662">
                  <c:v>123.1</c:v>
                </c:pt>
                <c:pt idx="1663">
                  <c:v>123.8</c:v>
                </c:pt>
                <c:pt idx="1664">
                  <c:v>124.4</c:v>
                </c:pt>
                <c:pt idx="1665">
                  <c:v>125</c:v>
                </c:pt>
                <c:pt idx="1666">
                  <c:v>125.4</c:v>
                </c:pt>
                <c:pt idx="1667">
                  <c:v>125.8</c:v>
                </c:pt>
                <c:pt idx="1668">
                  <c:v>126.1</c:v>
                </c:pt>
                <c:pt idx="1669">
                  <c:v>126.4</c:v>
                </c:pt>
                <c:pt idx="1670">
                  <c:v>126.6</c:v>
                </c:pt>
                <c:pt idx="1671">
                  <c:v>126.7</c:v>
                </c:pt>
                <c:pt idx="1672">
                  <c:v>126.8</c:v>
                </c:pt>
                <c:pt idx="1673">
                  <c:v>126.9</c:v>
                </c:pt>
                <c:pt idx="1674">
                  <c:v>126.9</c:v>
                </c:pt>
                <c:pt idx="1675">
                  <c:v>126.9</c:v>
                </c:pt>
                <c:pt idx="1676">
                  <c:v>126.8</c:v>
                </c:pt>
                <c:pt idx="1677">
                  <c:v>126.6</c:v>
                </c:pt>
                <c:pt idx="1678">
                  <c:v>126.3</c:v>
                </c:pt>
                <c:pt idx="1679">
                  <c:v>126</c:v>
                </c:pt>
                <c:pt idx="1680">
                  <c:v>125.7</c:v>
                </c:pt>
                <c:pt idx="1681">
                  <c:v>125.6</c:v>
                </c:pt>
                <c:pt idx="1682">
                  <c:v>125.6</c:v>
                </c:pt>
                <c:pt idx="1683">
                  <c:v>125.8</c:v>
                </c:pt>
                <c:pt idx="1684">
                  <c:v>126.2</c:v>
                </c:pt>
                <c:pt idx="1685">
                  <c:v>126.6</c:v>
                </c:pt>
                <c:pt idx="1686">
                  <c:v>127</c:v>
                </c:pt>
                <c:pt idx="1687">
                  <c:v>127.4</c:v>
                </c:pt>
                <c:pt idx="1688">
                  <c:v>127.6</c:v>
                </c:pt>
                <c:pt idx="1689">
                  <c:v>127.8</c:v>
                </c:pt>
                <c:pt idx="1690">
                  <c:v>127.9</c:v>
                </c:pt>
                <c:pt idx="1691">
                  <c:v>128</c:v>
                </c:pt>
                <c:pt idx="1692">
                  <c:v>128.1</c:v>
                </c:pt>
                <c:pt idx="1693">
                  <c:v>128.19999999999999</c:v>
                </c:pt>
                <c:pt idx="1694">
                  <c:v>128.30000000000001</c:v>
                </c:pt>
                <c:pt idx="1695">
                  <c:v>128.4</c:v>
                </c:pt>
                <c:pt idx="1696">
                  <c:v>128.5</c:v>
                </c:pt>
                <c:pt idx="1697">
                  <c:v>128.6</c:v>
                </c:pt>
                <c:pt idx="1698">
                  <c:v>128.6</c:v>
                </c:pt>
                <c:pt idx="1699">
                  <c:v>128.5</c:v>
                </c:pt>
                <c:pt idx="1700">
                  <c:v>128.30000000000001</c:v>
                </c:pt>
                <c:pt idx="1701">
                  <c:v>128.1</c:v>
                </c:pt>
                <c:pt idx="1702">
                  <c:v>127.9</c:v>
                </c:pt>
                <c:pt idx="1703">
                  <c:v>127.6</c:v>
                </c:pt>
                <c:pt idx="1704">
                  <c:v>127.4</c:v>
                </c:pt>
                <c:pt idx="1705">
                  <c:v>127.2</c:v>
                </c:pt>
                <c:pt idx="1706">
                  <c:v>127</c:v>
                </c:pt>
                <c:pt idx="1707">
                  <c:v>126.9</c:v>
                </c:pt>
                <c:pt idx="1708">
                  <c:v>126.8</c:v>
                </c:pt>
                <c:pt idx="1709">
                  <c:v>126.7</c:v>
                </c:pt>
                <c:pt idx="1710">
                  <c:v>126.8</c:v>
                </c:pt>
                <c:pt idx="1711">
                  <c:v>126.9</c:v>
                </c:pt>
                <c:pt idx="1712">
                  <c:v>127.1</c:v>
                </c:pt>
                <c:pt idx="1713">
                  <c:v>127.4</c:v>
                </c:pt>
                <c:pt idx="1714">
                  <c:v>127.7</c:v>
                </c:pt>
                <c:pt idx="1715">
                  <c:v>128.1</c:v>
                </c:pt>
                <c:pt idx="1716">
                  <c:v>128.5</c:v>
                </c:pt>
                <c:pt idx="1717">
                  <c:v>129</c:v>
                </c:pt>
                <c:pt idx="1718">
                  <c:v>129.5</c:v>
                </c:pt>
                <c:pt idx="1719">
                  <c:v>130.1</c:v>
                </c:pt>
                <c:pt idx="1720">
                  <c:v>130.6</c:v>
                </c:pt>
                <c:pt idx="1721">
                  <c:v>131</c:v>
                </c:pt>
                <c:pt idx="1722">
                  <c:v>131.19999999999999</c:v>
                </c:pt>
                <c:pt idx="1723">
                  <c:v>131.30000000000001</c:v>
                </c:pt>
                <c:pt idx="1724">
                  <c:v>131.19999999999999</c:v>
                </c:pt>
                <c:pt idx="1725">
                  <c:v>130.69999999999999</c:v>
                </c:pt>
                <c:pt idx="1726">
                  <c:v>129.80000000000001</c:v>
                </c:pt>
                <c:pt idx="1727">
                  <c:v>128.4</c:v>
                </c:pt>
                <c:pt idx="1728">
                  <c:v>126.5</c:v>
                </c:pt>
                <c:pt idx="1729">
                  <c:v>124.1</c:v>
                </c:pt>
                <c:pt idx="1730">
                  <c:v>121.6</c:v>
                </c:pt>
                <c:pt idx="1731">
                  <c:v>119</c:v>
                </c:pt>
                <c:pt idx="1732">
                  <c:v>116.5</c:v>
                </c:pt>
                <c:pt idx="1733">
                  <c:v>114.1</c:v>
                </c:pt>
                <c:pt idx="1734">
                  <c:v>111.8</c:v>
                </c:pt>
                <c:pt idx="1735">
                  <c:v>109.5</c:v>
                </c:pt>
                <c:pt idx="1736">
                  <c:v>107.1</c:v>
                </c:pt>
                <c:pt idx="1737">
                  <c:v>104.8</c:v>
                </c:pt>
                <c:pt idx="1738">
                  <c:v>102.5</c:v>
                </c:pt>
                <c:pt idx="1739">
                  <c:v>100.4</c:v>
                </c:pt>
                <c:pt idx="1740">
                  <c:v>98.6</c:v>
                </c:pt>
                <c:pt idx="1741">
                  <c:v>97.2</c:v>
                </c:pt>
                <c:pt idx="1742">
                  <c:v>95.9</c:v>
                </c:pt>
                <c:pt idx="1743">
                  <c:v>94.8</c:v>
                </c:pt>
                <c:pt idx="1744">
                  <c:v>93.8</c:v>
                </c:pt>
                <c:pt idx="1745">
                  <c:v>92.8</c:v>
                </c:pt>
                <c:pt idx="1746">
                  <c:v>91.8</c:v>
                </c:pt>
                <c:pt idx="1747">
                  <c:v>91</c:v>
                </c:pt>
                <c:pt idx="1748">
                  <c:v>90.2</c:v>
                </c:pt>
                <c:pt idx="1749">
                  <c:v>89.6</c:v>
                </c:pt>
                <c:pt idx="1750">
                  <c:v>89.1</c:v>
                </c:pt>
                <c:pt idx="1751">
                  <c:v>88.6</c:v>
                </c:pt>
                <c:pt idx="1752">
                  <c:v>88.1</c:v>
                </c:pt>
                <c:pt idx="1753">
                  <c:v>87.6</c:v>
                </c:pt>
                <c:pt idx="1754">
                  <c:v>87.1</c:v>
                </c:pt>
                <c:pt idx="1755">
                  <c:v>86.6</c:v>
                </c:pt>
                <c:pt idx="1756">
                  <c:v>86.1</c:v>
                </c:pt>
                <c:pt idx="1757">
                  <c:v>85.5</c:v>
                </c:pt>
                <c:pt idx="1758">
                  <c:v>85</c:v>
                </c:pt>
                <c:pt idx="1759">
                  <c:v>84.4</c:v>
                </c:pt>
                <c:pt idx="1760">
                  <c:v>83.8</c:v>
                </c:pt>
                <c:pt idx="1761">
                  <c:v>83.2</c:v>
                </c:pt>
                <c:pt idx="1762">
                  <c:v>82.6</c:v>
                </c:pt>
                <c:pt idx="1763">
                  <c:v>82</c:v>
                </c:pt>
                <c:pt idx="1764">
                  <c:v>81.3</c:v>
                </c:pt>
                <c:pt idx="1765">
                  <c:v>80.400000000000006</c:v>
                </c:pt>
                <c:pt idx="1766">
                  <c:v>79.099999999999994</c:v>
                </c:pt>
                <c:pt idx="1767">
                  <c:v>77.400000000000006</c:v>
                </c:pt>
                <c:pt idx="1768">
                  <c:v>75.099999999999994</c:v>
                </c:pt>
                <c:pt idx="1769">
                  <c:v>72.3</c:v>
                </c:pt>
                <c:pt idx="1770">
                  <c:v>69.099999999999994</c:v>
                </c:pt>
                <c:pt idx="1771">
                  <c:v>65.900000000000006</c:v>
                </c:pt>
                <c:pt idx="1772">
                  <c:v>62.7</c:v>
                </c:pt>
                <c:pt idx="1773">
                  <c:v>59.7</c:v>
                </c:pt>
                <c:pt idx="1774">
                  <c:v>57</c:v>
                </c:pt>
                <c:pt idx="1775">
                  <c:v>54.6</c:v>
                </c:pt>
                <c:pt idx="1776">
                  <c:v>52.2</c:v>
                </c:pt>
                <c:pt idx="1777">
                  <c:v>49.7</c:v>
                </c:pt>
                <c:pt idx="1778">
                  <c:v>46.8</c:v>
                </c:pt>
                <c:pt idx="1779">
                  <c:v>43.5</c:v>
                </c:pt>
                <c:pt idx="1780">
                  <c:v>39.9</c:v>
                </c:pt>
                <c:pt idx="1781">
                  <c:v>36.4</c:v>
                </c:pt>
                <c:pt idx="1782">
                  <c:v>33.200000000000003</c:v>
                </c:pt>
                <c:pt idx="1783">
                  <c:v>30.5</c:v>
                </c:pt>
                <c:pt idx="1784">
                  <c:v>28.3</c:v>
                </c:pt>
                <c:pt idx="1785">
                  <c:v>26.3</c:v>
                </c:pt>
                <c:pt idx="1786">
                  <c:v>24.4</c:v>
                </c:pt>
                <c:pt idx="1787">
                  <c:v>22.5</c:v>
                </c:pt>
                <c:pt idx="1788">
                  <c:v>20.5</c:v>
                </c:pt>
                <c:pt idx="1789">
                  <c:v>18.2</c:v>
                </c:pt>
                <c:pt idx="1790">
                  <c:v>15.5</c:v>
                </c:pt>
                <c:pt idx="1791">
                  <c:v>12.3</c:v>
                </c:pt>
                <c:pt idx="1792">
                  <c:v>8.6999999999999993</c:v>
                </c:pt>
                <c:pt idx="1793">
                  <c:v>5.2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63-2A4D-8D90-33E42DB4BD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1202384"/>
        <c:axId val="1987424256"/>
      </c:lineChart>
      <c:catAx>
        <c:axId val="19612023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7424256"/>
        <c:crosses val="autoZero"/>
        <c:auto val="1"/>
        <c:lblAlgn val="ctr"/>
        <c:lblOffset val="100"/>
        <c:noMultiLvlLbl val="0"/>
      </c:catAx>
      <c:valAx>
        <c:axId val="198742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1202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697018730546112E-2"/>
          <c:y val="1.9246819979495122E-2"/>
          <c:w val="0.91053934712952411"/>
          <c:h val="0.90704740623832425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125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800901</xdr:colOff>
      <xdr:row>35</xdr:row>
      <xdr:rowOff>49885</xdr:rowOff>
    </xdr:from>
    <xdr:to>
      <xdr:col>32</xdr:col>
      <xdr:colOff>77801</xdr:colOff>
      <xdr:row>49</xdr:row>
      <xdr:rowOff>205031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950EB3-F491-2A40-BB61-9C07AE75A9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64</xdr:col>
      <xdr:colOff>290926</xdr:colOff>
      <xdr:row>11</xdr:row>
      <xdr:rowOff>4705</xdr:rowOff>
    </xdr:from>
    <xdr:to>
      <xdr:col>69</xdr:col>
      <xdr:colOff>444192</xdr:colOff>
      <xdr:row>25</xdr:row>
      <xdr:rowOff>27549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D1938EE-029E-A5F3-EA43-7555CD2B1D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45</xdr:col>
      <xdr:colOff>809117</xdr:colOff>
      <xdr:row>27</xdr:row>
      <xdr:rowOff>98208</xdr:rowOff>
    </xdr:from>
    <xdr:to>
      <xdr:col>51</xdr:col>
      <xdr:colOff>2035</xdr:colOff>
      <xdr:row>41</xdr:row>
      <xdr:rowOff>153733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CD8221F-4EC9-3C19-9302-0769F018D5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40</xdr:col>
      <xdr:colOff>743799</xdr:colOff>
      <xdr:row>26</xdr:row>
      <xdr:rowOff>151110</xdr:rowOff>
    </xdr:from>
    <xdr:to>
      <xdr:col>45</xdr:col>
      <xdr:colOff>815949</xdr:colOff>
      <xdr:row>42</xdr:row>
      <xdr:rowOff>125603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988F830-494B-ED0C-FFC6-E828873E56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45</xdr:col>
      <xdr:colOff>867671</xdr:colOff>
      <xdr:row>12</xdr:row>
      <xdr:rowOff>102079</xdr:rowOff>
    </xdr:from>
    <xdr:to>
      <xdr:col>51</xdr:col>
      <xdr:colOff>113728</xdr:colOff>
      <xdr:row>27</xdr:row>
      <xdr:rowOff>82772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234E794-58D3-1373-DD8A-85AFB140FA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40</xdr:col>
      <xdr:colOff>723045</xdr:colOff>
      <xdr:row>12</xdr:row>
      <xdr:rowOff>102959</xdr:rowOff>
    </xdr:from>
    <xdr:to>
      <xdr:col>46</xdr:col>
      <xdr:colOff>1895</xdr:colOff>
      <xdr:row>26</xdr:row>
      <xdr:rowOff>154569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8E07CEA9-A022-F65B-0A3A-A457EB644B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60</xdr:col>
      <xdr:colOff>810592</xdr:colOff>
      <xdr:row>27</xdr:row>
      <xdr:rowOff>190500</xdr:rowOff>
    </xdr:from>
    <xdr:to>
      <xdr:col>66</xdr:col>
      <xdr:colOff>124792</xdr:colOff>
      <xdr:row>42</xdr:row>
      <xdr:rowOff>130313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94545B5F-DD17-78CA-C140-A2320BFA16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70</xdr:col>
      <xdr:colOff>587239</xdr:colOff>
      <xdr:row>15</xdr:row>
      <xdr:rowOff>62957</xdr:rowOff>
    </xdr:from>
    <xdr:to>
      <xdr:col>75</xdr:col>
      <xdr:colOff>657794</xdr:colOff>
      <xdr:row>29</xdr:row>
      <xdr:rowOff>58071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82BC0F8B-47A7-AD97-3C40-24BBB11BA6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70</xdr:col>
      <xdr:colOff>702460</xdr:colOff>
      <xdr:row>35</xdr:row>
      <xdr:rowOff>159757</xdr:rowOff>
    </xdr:from>
    <xdr:to>
      <xdr:col>76</xdr:col>
      <xdr:colOff>164150</xdr:colOff>
      <xdr:row>50</xdr:row>
      <xdr:rowOff>111146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595DE41B-1DC0-72EB-C7C9-537E4A5906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24</xdr:col>
      <xdr:colOff>122331</xdr:colOff>
      <xdr:row>14</xdr:row>
      <xdr:rowOff>104774</xdr:rowOff>
    </xdr:from>
    <xdr:to>
      <xdr:col>29</xdr:col>
      <xdr:colOff>382868</xdr:colOff>
      <xdr:row>28</xdr:row>
      <xdr:rowOff>128680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98AF7BE-8283-15CF-7169-056A537A98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4363" y="853574"/>
          <a:ext cx="2974618" cy="28517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B9FB1B-24DD-E94B-AFE1-B58F4F9D159C}" name="Table1" displayName="Table1" ref="I15:N1816" totalsRowShown="0">
  <autoFilter ref="I15:N1816" xr:uid="{91B9FB1B-24DD-E94B-AFE1-B58F4F9D159C}"/>
  <tableColumns count="6">
    <tableColumn id="1" xr3:uid="{81251F7A-1FBF-4641-8AF7-CE9A772BCEC6}" name="Acceleration (N)" dataDxfId="5">
      <calculatedColumnFormula>$O$11*F8</calculatedColumnFormula>
    </tableColumn>
    <tableColumn id="2" xr3:uid="{AC05AFF7-83BD-6540-A62F-40C577ED7BE4}" name="Roll (N)" dataDxfId="4">
      <calculatedColumnFormula>$O$11*9.81*$O$12</calculatedColumnFormula>
    </tableColumn>
    <tableColumn id="3" xr3:uid="{8ED4040F-66E1-7340-B909-C545CC0A71A3}" name="Aero (N)" dataDxfId="3">
      <calculatedColumnFormula>0.5*1.383*0.014*1.293^2*$S$6^2</calculatedColumnFormula>
    </tableColumn>
    <tableColumn id="4" xr3:uid="{41E33346-E99E-BD4C-8083-25C6D12CBFBC}" name="Total (N)" dataDxfId="2">
      <calculatedColumnFormula>Table1[[#This Row],[Acceleration (N)]]+Table1[[#This Row],[Roll (N)]]+Table1[[#This Row],[Aero (N)]]</calculatedColumnFormula>
    </tableColumn>
    <tableColumn id="5" xr3:uid="{0D1705EA-A224-E14C-AF68-646A003C4BB4}" name="Power (kw)" dataDxfId="1">
      <calculatedColumnFormula>Table1[[#This Row],[Total (N)]]*$S$3/1000</calculatedColumnFormula>
    </tableColumn>
    <tableColumn id="6" xr3:uid="{0431172C-1DA6-BD4D-A434-488B78E54795}" name="Column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B1" zoomScaleNormal="100" workbookViewId="0">
      <selection activeCell="K9" sqref="K9"/>
    </sheetView>
  </sheetViews>
  <sheetFormatPr baseColWidth="10" defaultColWidth="11.5" defaultRowHeight="15" x14ac:dyDescent="0.2"/>
  <cols>
    <col min="3" max="3" width="14" customWidth="1"/>
  </cols>
  <sheetData>
    <row r="1" spans="3:4" ht="19" x14ac:dyDescent="0.25">
      <c r="C1" s="23" t="s">
        <v>0</v>
      </c>
    </row>
    <row r="3" spans="3:4" x14ac:dyDescent="0.2">
      <c r="C3" s="14" t="s">
        <v>1</v>
      </c>
      <c r="D3" s="14" t="s">
        <v>2</v>
      </c>
    </row>
    <row r="4" spans="3:4" x14ac:dyDescent="0.2">
      <c r="C4" t="s">
        <v>3</v>
      </c>
      <c r="D4" t="s">
        <v>4</v>
      </c>
    </row>
    <row r="5" spans="3:4" x14ac:dyDescent="0.2">
      <c r="D5" t="s">
        <v>5</v>
      </c>
    </row>
    <row r="6" spans="3:4" x14ac:dyDescent="0.2">
      <c r="D6" t="s">
        <v>6</v>
      </c>
    </row>
    <row r="8" spans="3:4" x14ac:dyDescent="0.2">
      <c r="D8" t="s">
        <v>7</v>
      </c>
    </row>
    <row r="10" spans="3:4" x14ac:dyDescent="0.2">
      <c r="C10" s="14" t="s">
        <v>8</v>
      </c>
      <c r="D10" s="14" t="s">
        <v>9</v>
      </c>
    </row>
    <row r="11" spans="3:4" x14ac:dyDescent="0.2">
      <c r="C11" t="s">
        <v>3</v>
      </c>
      <c r="D11" t="s">
        <v>10</v>
      </c>
    </row>
    <row r="12" spans="3:4" x14ac:dyDescent="0.2">
      <c r="D12" t="s">
        <v>11</v>
      </c>
    </row>
    <row r="14" spans="3:4" x14ac:dyDescent="0.2">
      <c r="D14" t="s">
        <v>12</v>
      </c>
    </row>
    <row r="15" spans="3:4" x14ac:dyDescent="0.2">
      <c r="D15" t="s">
        <v>13</v>
      </c>
    </row>
    <row r="16" spans="3:4" x14ac:dyDescent="0.2">
      <c r="D16" t="s">
        <v>14</v>
      </c>
    </row>
    <row r="18" spans="3:4" x14ac:dyDescent="0.2">
      <c r="D18" t="s">
        <v>15</v>
      </c>
    </row>
    <row r="20" spans="3:4" x14ac:dyDescent="0.2">
      <c r="C20" s="14" t="s">
        <v>8</v>
      </c>
      <c r="D20" s="14" t="s">
        <v>16</v>
      </c>
    </row>
    <row r="21" spans="3:4" x14ac:dyDescent="0.2">
      <c r="C21" t="s">
        <v>17</v>
      </c>
      <c r="D21" t="s">
        <v>18</v>
      </c>
    </row>
    <row r="22" spans="3:4" x14ac:dyDescent="0.2">
      <c r="D22" t="s">
        <v>19</v>
      </c>
    </row>
    <row r="24" spans="3:4" x14ac:dyDescent="0.2">
      <c r="D24" t="s">
        <v>20</v>
      </c>
    </row>
    <row r="25" spans="3:4" x14ac:dyDescent="0.2">
      <c r="D25" t="s">
        <v>13</v>
      </c>
    </row>
    <row r="26" spans="3:4" x14ac:dyDescent="0.2">
      <c r="D26" t="s">
        <v>21</v>
      </c>
    </row>
    <row r="28" spans="3:4" x14ac:dyDescent="0.2">
      <c r="D28" s="14" t="s">
        <v>22</v>
      </c>
    </row>
    <row r="29" spans="3:4" x14ac:dyDescent="0.2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1817"/>
  <sheetViews>
    <sheetView tabSelected="1" zoomScale="84" workbookViewId="0">
      <selection activeCell="M16" sqref="M16"/>
    </sheetView>
  </sheetViews>
  <sheetFormatPr baseColWidth="10" defaultColWidth="11.5" defaultRowHeight="15" x14ac:dyDescent="0.2"/>
  <cols>
    <col min="2" max="2" width="15.1640625" bestFit="1" customWidth="1"/>
    <col min="5" max="6" width="14" customWidth="1"/>
    <col min="7" max="7" width="13.6640625" customWidth="1"/>
    <col min="8" max="8" width="13.6640625" bestFit="1" customWidth="1"/>
    <col min="9" max="9" width="16.1640625" bestFit="1" customWidth="1"/>
    <col min="10" max="10" width="12.1640625" bestFit="1" customWidth="1"/>
    <col min="13" max="14" width="14.1640625" bestFit="1" customWidth="1"/>
    <col min="22" max="22" width="15.33203125" bestFit="1" customWidth="1"/>
  </cols>
  <sheetData>
    <row r="1" spans="2:20" ht="48" x14ac:dyDescent="0.2">
      <c r="J1" s="16" t="s">
        <v>32</v>
      </c>
      <c r="K1" s="21" t="s">
        <v>33</v>
      </c>
      <c r="L1" s="16" t="s">
        <v>34</v>
      </c>
      <c r="M1" s="16" t="s">
        <v>35</v>
      </c>
      <c r="N1" s="16" t="s">
        <v>36</v>
      </c>
      <c r="O1" s="21" t="s">
        <v>37</v>
      </c>
      <c r="P1" s="21" t="s">
        <v>38</v>
      </c>
      <c r="Q1" s="16" t="s">
        <v>39</v>
      </c>
      <c r="R1" s="16" t="s">
        <v>40</v>
      </c>
      <c r="S1" s="16" t="s">
        <v>68</v>
      </c>
    </row>
    <row r="2" spans="2:20" x14ac:dyDescent="0.2">
      <c r="B2" s="15" t="s">
        <v>24</v>
      </c>
      <c r="C2" s="15" t="s">
        <v>25</v>
      </c>
      <c r="J2" s="16" t="s">
        <v>45</v>
      </c>
      <c r="K2" s="16" t="s">
        <v>45</v>
      </c>
      <c r="L2" s="16" t="s">
        <v>46</v>
      </c>
      <c r="M2" s="16"/>
      <c r="N2" s="16" t="s">
        <v>42</v>
      </c>
      <c r="O2" s="16" t="s">
        <v>42</v>
      </c>
      <c r="P2" s="16" t="s">
        <v>42</v>
      </c>
      <c r="Q2" s="16" t="s">
        <v>43</v>
      </c>
      <c r="R2" s="16" t="s">
        <v>43</v>
      </c>
      <c r="S2" s="16" t="s">
        <v>69</v>
      </c>
    </row>
    <row r="3" spans="2:20" x14ac:dyDescent="0.2">
      <c r="D3" s="15"/>
      <c r="I3" t="s">
        <v>48</v>
      </c>
      <c r="J3">
        <f>COUNT(E9:E597)</f>
        <v>589</v>
      </c>
      <c r="K3">
        <f>SUM(R9:R597)</f>
        <v>6</v>
      </c>
      <c r="L3" s="19">
        <f>SUM(T9:T597)</f>
        <v>3094.5277777777796</v>
      </c>
      <c r="M3" s="22">
        <f>K3/J3</f>
        <v>1.0186757215619695E-2</v>
      </c>
      <c r="N3">
        <f>MAX(S9:S597)</f>
        <v>56.5</v>
      </c>
      <c r="O3" s="18">
        <f>L3/(J3-K3)*3.6</f>
        <v>19.108576329331058</v>
      </c>
      <c r="P3" s="18">
        <f>L3/J3*3.6</f>
        <v>18.913921901528024</v>
      </c>
      <c r="Q3" s="17">
        <f>MIN(F9:F597)</f>
        <v>-1.4722222222222223</v>
      </c>
      <c r="R3" s="17">
        <f>MAX(F9:F597)</f>
        <v>1.4722222222222223</v>
      </c>
      <c r="S3" s="17">
        <f>L3/J3</f>
        <v>5.2538671948688958</v>
      </c>
    </row>
    <row r="4" spans="2:20" x14ac:dyDescent="0.2">
      <c r="B4" s="15" t="s">
        <v>26</v>
      </c>
      <c r="I4" t="s">
        <v>49</v>
      </c>
      <c r="J4">
        <f>COUNT(E598:E1030)</f>
        <v>433</v>
      </c>
      <c r="K4">
        <f>SUM(R598:R1030)</f>
        <v>0</v>
      </c>
      <c r="L4" s="19">
        <f>SUM(T598:T1030)</f>
        <v>4755.8888888888878</v>
      </c>
      <c r="M4" s="22">
        <f>K4/J4</f>
        <v>0</v>
      </c>
      <c r="N4">
        <f>MAX(S598:S1030)</f>
        <v>76.599999999999994</v>
      </c>
      <c r="O4" s="18">
        <f>L4/(J4-K4)*3.6</f>
        <v>39.54087759815242</v>
      </c>
      <c r="P4" s="18">
        <f>L4/J4*3.6</f>
        <v>39.54087759815242</v>
      </c>
      <c r="Q4" s="17">
        <f>MIN(F598:F1030)</f>
        <v>-1.4861111111111109</v>
      </c>
      <c r="R4" s="17">
        <f>MAX(F598:F1030)</f>
        <v>1.5694444444444444</v>
      </c>
      <c r="S4" s="17">
        <f t="shared" ref="S4:S6" si="0">L4/J4</f>
        <v>10.983577110597894</v>
      </c>
    </row>
    <row r="5" spans="2:20" x14ac:dyDescent="0.2">
      <c r="I5" t="s">
        <v>50</v>
      </c>
      <c r="J5">
        <f>COUNT(E1031:E1485)</f>
        <v>455</v>
      </c>
      <c r="K5">
        <f>SUM(R1031:R1485)</f>
        <v>0</v>
      </c>
      <c r="L5" s="19">
        <f>SUM(T1031:T1485)</f>
        <v>7157.8333333333421</v>
      </c>
      <c r="M5" s="22">
        <f>K5/J5</f>
        <v>0</v>
      </c>
      <c r="N5">
        <f>MAX(S1031:S1485)</f>
        <v>97.4</v>
      </c>
      <c r="O5" s="18">
        <f>L5/(J5-K5)*3.6</f>
        <v>56.633406593406662</v>
      </c>
      <c r="P5" s="18">
        <f>L5/J5*3.6</f>
        <v>56.633406593406662</v>
      </c>
      <c r="Q5" s="17">
        <f>MIN(F1031:F1485)</f>
        <v>-1.4861111111111109</v>
      </c>
      <c r="R5" s="17">
        <f>MAX(F1031:F1485)</f>
        <v>1.5833333333333333</v>
      </c>
      <c r="S5" s="17">
        <f t="shared" si="0"/>
        <v>15.73150183150185</v>
      </c>
    </row>
    <row r="6" spans="2:20" ht="42" x14ac:dyDescent="0.2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H6" s="8" t="s">
        <v>30</v>
      </c>
      <c r="I6" t="s">
        <v>51</v>
      </c>
      <c r="J6">
        <f>COUNT(E1486:E1808)</f>
        <v>323</v>
      </c>
      <c r="K6">
        <f>SUM(R1486:R1808)</f>
        <v>0</v>
      </c>
      <c r="L6" s="19">
        <f>SUM(T1486:T1808)</f>
        <v>8254.138888888885</v>
      </c>
      <c r="M6" s="22">
        <f>K6/J6</f>
        <v>0</v>
      </c>
      <c r="N6">
        <f>MAX(S1486:S1808)</f>
        <v>131.30000000000001</v>
      </c>
      <c r="O6" s="18">
        <f>L6/(J6-K6)*3.6</f>
        <v>91.996594427244545</v>
      </c>
      <c r="P6" s="18">
        <f>L6/J6*3.6</f>
        <v>91.996594427244545</v>
      </c>
      <c r="Q6" s="17">
        <f>MIN(F1486:F1808)</f>
        <v>-1.2083333333333333</v>
      </c>
      <c r="R6" s="17">
        <f>MAX(F1486:F1808)</f>
        <v>1.0277777777777781</v>
      </c>
      <c r="S6" s="17">
        <f t="shared" si="0"/>
        <v>25.554609563123485</v>
      </c>
    </row>
    <row r="7" spans="2:20" ht="16" x14ac:dyDescent="0.2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43</v>
      </c>
    </row>
    <row r="8" spans="2:20" x14ac:dyDescent="0.2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s="17">
        <f>E9/3.6</f>
        <v>0</v>
      </c>
      <c r="R8">
        <f t="shared" ref="R8:R14" si="1">IF(E8&lt;1,1,0)</f>
        <v>1</v>
      </c>
      <c r="S8" t="str">
        <f t="shared" ref="S8:S71" si="2">IF(R8=1,"",E8)</f>
        <v/>
      </c>
      <c r="T8">
        <f t="shared" ref="T8:T71" si="3">E8/3.6</f>
        <v>0</v>
      </c>
    </row>
    <row r="9" spans="2:20" x14ac:dyDescent="0.2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s="17">
        <f t="shared" ref="H9:H72" si="4">E10/3.6</f>
        <v>0</v>
      </c>
      <c r="R9">
        <f t="shared" si="1"/>
        <v>1</v>
      </c>
      <c r="S9" t="str">
        <f t="shared" si="2"/>
        <v/>
      </c>
      <c r="T9">
        <f t="shared" si="3"/>
        <v>0</v>
      </c>
    </row>
    <row r="10" spans="2:20" x14ac:dyDescent="0.2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5">($E11-$E9)/2/3.6</f>
        <v>0</v>
      </c>
      <c r="G10" s="17">
        <f t="shared" ref="G10:G73" si="6">($E11-$E9)/2</f>
        <v>0</v>
      </c>
      <c r="H10" s="17">
        <f t="shared" si="4"/>
        <v>0</v>
      </c>
      <c r="R10">
        <f t="shared" si="1"/>
        <v>1</v>
      </c>
      <c r="S10" t="str">
        <f t="shared" si="2"/>
        <v/>
      </c>
      <c r="T10">
        <f t="shared" si="3"/>
        <v>0</v>
      </c>
    </row>
    <row r="11" spans="2:20" x14ac:dyDescent="0.2">
      <c r="B11" s="3" t="s">
        <v>47</v>
      </c>
      <c r="C11" s="3">
        <v>3</v>
      </c>
      <c r="D11" s="3">
        <v>3</v>
      </c>
      <c r="E11" s="10">
        <v>0</v>
      </c>
      <c r="F11" s="17">
        <f t="shared" si="5"/>
        <v>0</v>
      </c>
      <c r="G11" s="17">
        <f t="shared" si="6"/>
        <v>0</v>
      </c>
      <c r="H11" s="17">
        <f t="shared" si="4"/>
        <v>0</v>
      </c>
      <c r="N11" t="s">
        <v>63</v>
      </c>
      <c r="O11">
        <v>1351</v>
      </c>
      <c r="R11">
        <f t="shared" si="1"/>
        <v>1</v>
      </c>
      <c r="S11" t="str">
        <f t="shared" si="2"/>
        <v/>
      </c>
      <c r="T11">
        <f t="shared" si="3"/>
        <v>0</v>
      </c>
    </row>
    <row r="12" spans="2:20" x14ac:dyDescent="0.2">
      <c r="B12" s="3" t="s">
        <v>47</v>
      </c>
      <c r="C12" s="3">
        <v>4</v>
      </c>
      <c r="D12" s="3">
        <v>4</v>
      </c>
      <c r="E12" s="10">
        <v>0</v>
      </c>
      <c r="F12" s="17">
        <f t="shared" si="5"/>
        <v>0</v>
      </c>
      <c r="G12" s="17">
        <f t="shared" si="6"/>
        <v>0</v>
      </c>
      <c r="H12" s="17">
        <f t="shared" si="4"/>
        <v>0</v>
      </c>
      <c r="I12" s="14">
        <f>SUM(J3:J6)</f>
        <v>1800</v>
      </c>
      <c r="J12" s="14">
        <f>SUM(K3:K6)</f>
        <v>6</v>
      </c>
      <c r="K12" s="20">
        <f>SUM(L3:L6)</f>
        <v>23262.388888888898</v>
      </c>
      <c r="N12" t="s">
        <v>65</v>
      </c>
      <c r="O12">
        <v>1.4E-2</v>
      </c>
      <c r="R12">
        <f t="shared" si="1"/>
        <v>1</v>
      </c>
      <c r="S12" t="str">
        <f t="shared" si="2"/>
        <v/>
      </c>
      <c r="T12">
        <f t="shared" si="3"/>
        <v>0</v>
      </c>
    </row>
    <row r="13" spans="2:20" x14ac:dyDescent="0.2">
      <c r="B13" s="3" t="s">
        <v>47</v>
      </c>
      <c r="C13" s="3">
        <v>5</v>
      </c>
      <c r="D13" s="3">
        <v>5</v>
      </c>
      <c r="E13" s="10">
        <v>0</v>
      </c>
      <c r="F13" s="17">
        <f t="shared" si="5"/>
        <v>0</v>
      </c>
      <c r="G13" s="17">
        <f t="shared" si="6"/>
        <v>0</v>
      </c>
      <c r="H13" s="17">
        <f t="shared" si="4"/>
        <v>0</v>
      </c>
      <c r="R13">
        <f t="shared" si="1"/>
        <v>1</v>
      </c>
      <c r="S13" t="str">
        <f t="shared" si="2"/>
        <v/>
      </c>
      <c r="T13">
        <f t="shared" si="3"/>
        <v>0</v>
      </c>
    </row>
    <row r="14" spans="2:20" x14ac:dyDescent="0.2">
      <c r="B14" s="3" t="s">
        <v>47</v>
      </c>
      <c r="C14" s="3">
        <v>6</v>
      </c>
      <c r="D14" s="3">
        <v>6</v>
      </c>
      <c r="E14" s="10">
        <v>0</v>
      </c>
      <c r="F14" s="17">
        <f t="shared" si="5"/>
        <v>0</v>
      </c>
      <c r="G14" s="17">
        <f t="shared" si="6"/>
        <v>0</v>
      </c>
      <c r="H14" s="17">
        <f t="shared" si="4"/>
        <v>0</v>
      </c>
      <c r="R14">
        <f t="shared" si="1"/>
        <v>1</v>
      </c>
      <c r="S14" t="str">
        <f t="shared" si="2"/>
        <v/>
      </c>
      <c r="T14">
        <f t="shared" si="3"/>
        <v>0</v>
      </c>
    </row>
    <row r="15" spans="2:20" x14ac:dyDescent="0.2">
      <c r="B15" s="3" t="s">
        <v>47</v>
      </c>
      <c r="C15" s="3">
        <v>7</v>
      </c>
      <c r="D15" s="3">
        <v>7</v>
      </c>
      <c r="E15" s="10">
        <v>0</v>
      </c>
      <c r="F15" s="17">
        <f t="shared" si="5"/>
        <v>0</v>
      </c>
      <c r="G15" s="17">
        <f t="shared" si="6"/>
        <v>0</v>
      </c>
      <c r="H15" s="17">
        <f t="shared" si="4"/>
        <v>0</v>
      </c>
      <c r="I15" t="s">
        <v>64</v>
      </c>
      <c r="J15" t="s">
        <v>66</v>
      </c>
      <c r="K15" t="s">
        <v>67</v>
      </c>
      <c r="L15" t="s">
        <v>71</v>
      </c>
      <c r="M15" t="s">
        <v>70</v>
      </c>
      <c r="N15" t="s">
        <v>62</v>
      </c>
      <c r="O15" s="24"/>
      <c r="P15" s="25"/>
      <c r="Q15" s="25"/>
      <c r="R15" s="26"/>
      <c r="S15">
        <f t="shared" si="2"/>
        <v>0</v>
      </c>
      <c r="T15">
        <f t="shared" si="3"/>
        <v>0</v>
      </c>
    </row>
    <row r="16" spans="2:20" x14ac:dyDescent="0.2">
      <c r="B16" s="3" t="s">
        <v>47</v>
      </c>
      <c r="C16" s="3">
        <v>8</v>
      </c>
      <c r="D16" s="3">
        <v>8</v>
      </c>
      <c r="E16" s="10">
        <v>0</v>
      </c>
      <c r="F16" s="17">
        <f t="shared" si="5"/>
        <v>0</v>
      </c>
      <c r="G16" s="17">
        <f t="shared" si="6"/>
        <v>0</v>
      </c>
      <c r="H16" s="17">
        <f t="shared" si="4"/>
        <v>0</v>
      </c>
      <c r="I16" s="17">
        <f>$O$11*F8</f>
        <v>0</v>
      </c>
      <c r="J16" s="17">
        <f>$O$11*9.81*$O$12</f>
        <v>185.54634000000001</v>
      </c>
      <c r="K16" s="17">
        <f t="shared" ref="K16:K79" si="7">0.5*1.383*0.014*1.293^2*$S$6^2</f>
        <v>10.56953228855012</v>
      </c>
      <c r="L16" s="17">
        <f>Table1[[#This Row],[Acceleration (N)]]+Table1[[#This Row],[Roll (N)]]+Table1[[#This Row],[Aero (N)]]</f>
        <v>196.11587228855012</v>
      </c>
      <c r="M16" s="27">
        <f>Table1[[#This Row],[Total (N)]]*$S$3/1000</f>
        <v>1.0303667478099114</v>
      </c>
      <c r="N16" s="17"/>
      <c r="O16" s="30"/>
      <c r="P16" s="31"/>
      <c r="Q16" s="40"/>
      <c r="R16" s="41"/>
      <c r="S16">
        <f t="shared" si="2"/>
        <v>0</v>
      </c>
      <c r="T16">
        <f t="shared" si="3"/>
        <v>0</v>
      </c>
    </row>
    <row r="17" spans="2:23" x14ac:dyDescent="0.2">
      <c r="B17" s="3" t="s">
        <v>47</v>
      </c>
      <c r="C17" s="3">
        <v>9</v>
      </c>
      <c r="D17" s="3">
        <v>9</v>
      </c>
      <c r="E17" s="10">
        <v>0</v>
      </c>
      <c r="F17" s="17">
        <f t="shared" si="5"/>
        <v>0</v>
      </c>
      <c r="G17" s="17">
        <f t="shared" si="6"/>
        <v>0</v>
      </c>
      <c r="H17" s="17">
        <f t="shared" si="4"/>
        <v>0</v>
      </c>
      <c r="I17" s="17">
        <f t="shared" ref="I17:I80" si="8">$O$11*F9</f>
        <v>0</v>
      </c>
      <c r="J17" s="17">
        <f t="shared" ref="J17:J79" si="9">$O$11*9.81*$O$12</f>
        <v>185.54634000000001</v>
      </c>
      <c r="K17" s="17">
        <f t="shared" si="7"/>
        <v>10.56953228855012</v>
      </c>
      <c r="L17" s="17">
        <f>Table1[[#This Row],[Acceleration (N)]]+Table1[[#This Row],[Roll (N)]]+Table1[[#This Row],[Aero (N)]]</f>
        <v>196.11587228855012</v>
      </c>
      <c r="M17" s="27">
        <f>Table1[[#This Row],[Total (N)]]*$S$3/1000</f>
        <v>1.0303667478099114</v>
      </c>
      <c r="N17" s="17"/>
      <c r="O17" s="32"/>
      <c r="P17" s="33"/>
      <c r="Q17" s="42"/>
      <c r="R17" s="43"/>
      <c r="S17">
        <f t="shared" si="2"/>
        <v>0</v>
      </c>
      <c r="T17">
        <f t="shared" si="3"/>
        <v>0</v>
      </c>
      <c r="V17" t="s">
        <v>72</v>
      </c>
      <c r="W17" s="17">
        <f>1/2*O11*S3^2</f>
        <v>18645.907898641362</v>
      </c>
    </row>
    <row r="18" spans="2:23" x14ac:dyDescent="0.2">
      <c r="B18" s="3" t="s">
        <v>47</v>
      </c>
      <c r="C18" s="3">
        <v>10</v>
      </c>
      <c r="D18" s="3">
        <v>10</v>
      </c>
      <c r="E18" s="10">
        <v>0</v>
      </c>
      <c r="F18" s="17">
        <f t="shared" si="5"/>
        <v>0</v>
      </c>
      <c r="G18" s="17">
        <f t="shared" si="6"/>
        <v>0</v>
      </c>
      <c r="H18" s="17">
        <f t="shared" si="4"/>
        <v>0</v>
      </c>
      <c r="I18" s="17">
        <f t="shared" si="8"/>
        <v>0</v>
      </c>
      <c r="J18" s="17">
        <f t="shared" si="9"/>
        <v>185.54634000000001</v>
      </c>
      <c r="K18" s="17">
        <f t="shared" si="7"/>
        <v>10.56953228855012</v>
      </c>
      <c r="L18" s="17">
        <f>Table1[[#This Row],[Acceleration (N)]]+Table1[[#This Row],[Roll (N)]]+Table1[[#This Row],[Aero (N)]]</f>
        <v>196.11587228855012</v>
      </c>
      <c r="M18" s="27">
        <f>Table1[[#This Row],[Total (N)]]*$S$3/1000</f>
        <v>1.0303667478099114</v>
      </c>
      <c r="N18" s="17"/>
      <c r="O18" s="30"/>
      <c r="P18" s="31"/>
      <c r="Q18" s="40"/>
      <c r="R18" s="41"/>
      <c r="S18">
        <f t="shared" si="2"/>
        <v>0</v>
      </c>
      <c r="T18">
        <f t="shared" si="3"/>
        <v>0</v>
      </c>
      <c r="V18" t="s">
        <v>73</v>
      </c>
      <c r="W18" s="17">
        <f>1/2*O11*S4^2</f>
        <v>81491.621630575959</v>
      </c>
    </row>
    <row r="19" spans="2:23" x14ac:dyDescent="0.2">
      <c r="B19" s="3" t="s">
        <v>47</v>
      </c>
      <c r="C19" s="3">
        <v>11</v>
      </c>
      <c r="D19" s="3">
        <v>11</v>
      </c>
      <c r="E19" s="10">
        <v>0</v>
      </c>
      <c r="F19" s="17">
        <f t="shared" si="5"/>
        <v>2.777777777777778E-2</v>
      </c>
      <c r="G19" s="17">
        <f t="shared" si="6"/>
        <v>0.1</v>
      </c>
      <c r="H19" s="17">
        <f t="shared" si="4"/>
        <v>5.5555555555555559E-2</v>
      </c>
      <c r="I19" s="17">
        <f t="shared" si="8"/>
        <v>0</v>
      </c>
      <c r="J19" s="17">
        <f t="shared" si="9"/>
        <v>185.54634000000001</v>
      </c>
      <c r="K19" s="17">
        <f t="shared" si="7"/>
        <v>10.56953228855012</v>
      </c>
      <c r="L19" s="17">
        <f>Table1[[#This Row],[Acceleration (N)]]+Table1[[#This Row],[Roll (N)]]+Table1[[#This Row],[Aero (N)]]</f>
        <v>196.11587228855012</v>
      </c>
      <c r="M19" s="27">
        <f>Table1[[#This Row],[Total (N)]]*$S$3/1000</f>
        <v>1.0303667478099114</v>
      </c>
      <c r="N19" s="17"/>
      <c r="O19" s="32"/>
      <c r="P19" s="33"/>
      <c r="Q19" s="42"/>
      <c r="R19" s="43"/>
      <c r="S19">
        <f t="shared" si="2"/>
        <v>0</v>
      </c>
      <c r="T19">
        <f t="shared" si="3"/>
        <v>0</v>
      </c>
      <c r="V19" t="s">
        <v>74</v>
      </c>
      <c r="W19" s="17">
        <f>1/2*O11*S5^2</f>
        <v>167172.84124025586</v>
      </c>
    </row>
    <row r="20" spans="2:23" x14ac:dyDescent="0.2">
      <c r="B20" s="3" t="s">
        <v>47</v>
      </c>
      <c r="C20" s="3">
        <v>12</v>
      </c>
      <c r="D20" s="3">
        <v>12</v>
      </c>
      <c r="E20" s="10">
        <v>0.2</v>
      </c>
      <c r="F20" s="17">
        <f t="shared" si="5"/>
        <v>0.2361111111111111</v>
      </c>
      <c r="G20" s="17">
        <f t="shared" si="6"/>
        <v>0.85</v>
      </c>
      <c r="H20" s="17">
        <f t="shared" si="4"/>
        <v>0.47222222222222221</v>
      </c>
      <c r="I20" s="17">
        <f t="shared" si="8"/>
        <v>0</v>
      </c>
      <c r="J20" s="17">
        <f t="shared" si="9"/>
        <v>185.54634000000001</v>
      </c>
      <c r="K20" s="17">
        <f t="shared" si="7"/>
        <v>10.56953228855012</v>
      </c>
      <c r="L20" s="17">
        <f>Table1[[#This Row],[Acceleration (N)]]+Table1[[#This Row],[Roll (N)]]+Table1[[#This Row],[Aero (N)]]</f>
        <v>196.11587228855012</v>
      </c>
      <c r="M20" s="27">
        <f>Table1[[#This Row],[Total (N)]]*$S$3/1000</f>
        <v>1.0303667478099114</v>
      </c>
      <c r="N20" s="17"/>
      <c r="O20" s="30"/>
      <c r="P20" s="31"/>
      <c r="Q20" s="40"/>
      <c r="R20" s="41"/>
      <c r="S20">
        <f t="shared" si="2"/>
        <v>0.2</v>
      </c>
      <c r="T20">
        <f t="shared" si="3"/>
        <v>5.5555555555555559E-2</v>
      </c>
      <c r="V20" t="s">
        <v>75</v>
      </c>
      <c r="W20" s="17">
        <f>1/2*O11*S6^2</f>
        <v>441127.21623344743</v>
      </c>
    </row>
    <row r="21" spans="2:23" x14ac:dyDescent="0.2">
      <c r="B21" s="3" t="s">
        <v>47</v>
      </c>
      <c r="C21" s="3">
        <v>13</v>
      </c>
      <c r="D21" s="3">
        <v>13</v>
      </c>
      <c r="E21" s="10">
        <v>1.7</v>
      </c>
      <c r="F21" s="17">
        <f t="shared" si="5"/>
        <v>0.72222222222222221</v>
      </c>
      <c r="G21" s="17">
        <f t="shared" si="6"/>
        <v>2.6</v>
      </c>
      <c r="H21" s="17">
        <f t="shared" si="4"/>
        <v>1.5</v>
      </c>
      <c r="I21" s="17">
        <f t="shared" si="8"/>
        <v>0</v>
      </c>
      <c r="J21" s="17">
        <f t="shared" si="9"/>
        <v>185.54634000000001</v>
      </c>
      <c r="K21" s="17">
        <f t="shared" si="7"/>
        <v>10.56953228855012</v>
      </c>
      <c r="L21" s="17">
        <f>Table1[[#This Row],[Acceleration (N)]]+Table1[[#This Row],[Roll (N)]]+Table1[[#This Row],[Aero (N)]]</f>
        <v>196.11587228855012</v>
      </c>
      <c r="M21" s="27">
        <f>Table1[[#This Row],[Total (N)]]*$S$3/1000</f>
        <v>1.0303667478099114</v>
      </c>
      <c r="N21" s="17"/>
      <c r="O21" s="32"/>
      <c r="P21" s="33"/>
      <c r="Q21" s="42"/>
      <c r="R21" s="43"/>
      <c r="S21">
        <f t="shared" si="2"/>
        <v>1.7</v>
      </c>
      <c r="T21">
        <f t="shared" si="3"/>
        <v>0.47222222222222221</v>
      </c>
    </row>
    <row r="22" spans="2:23" x14ac:dyDescent="0.2">
      <c r="B22" s="3" t="s">
        <v>47</v>
      </c>
      <c r="C22" s="3">
        <v>14</v>
      </c>
      <c r="D22" s="3">
        <v>14</v>
      </c>
      <c r="E22" s="10">
        <v>5.4</v>
      </c>
      <c r="F22" s="17">
        <f t="shared" si="5"/>
        <v>1.1388888888888891</v>
      </c>
      <c r="G22" s="17">
        <f t="shared" si="6"/>
        <v>4.1000000000000005</v>
      </c>
      <c r="H22" s="17">
        <f t="shared" si="4"/>
        <v>2.75</v>
      </c>
      <c r="I22" s="17">
        <f t="shared" si="8"/>
        <v>0</v>
      </c>
      <c r="J22" s="17">
        <f t="shared" si="9"/>
        <v>185.54634000000001</v>
      </c>
      <c r="K22" s="17">
        <f t="shared" si="7"/>
        <v>10.56953228855012</v>
      </c>
      <c r="L22" s="17">
        <f>Table1[[#This Row],[Acceleration (N)]]+Table1[[#This Row],[Roll (N)]]+Table1[[#This Row],[Aero (N)]]</f>
        <v>196.11587228855012</v>
      </c>
      <c r="M22" s="27">
        <f>Table1[[#This Row],[Total (N)]]*$S$3/1000</f>
        <v>1.0303667478099114</v>
      </c>
      <c r="N22" s="17"/>
      <c r="O22" s="30"/>
      <c r="P22" s="31"/>
      <c r="Q22" s="40"/>
      <c r="R22" s="41"/>
      <c r="S22">
        <f t="shared" si="2"/>
        <v>5.4</v>
      </c>
      <c r="T22">
        <f t="shared" si="3"/>
        <v>1.5</v>
      </c>
    </row>
    <row r="23" spans="2:23" x14ac:dyDescent="0.2">
      <c r="B23" s="3" t="s">
        <v>47</v>
      </c>
      <c r="C23" s="3">
        <v>15</v>
      </c>
      <c r="D23" s="3">
        <v>15</v>
      </c>
      <c r="E23" s="10">
        <v>9.9</v>
      </c>
      <c r="F23" s="17">
        <f t="shared" si="5"/>
        <v>1.0694444444444444</v>
      </c>
      <c r="G23" s="17">
        <f t="shared" si="6"/>
        <v>3.8499999999999996</v>
      </c>
      <c r="H23" s="17">
        <f t="shared" si="4"/>
        <v>3.6388888888888888</v>
      </c>
      <c r="I23" s="17">
        <f t="shared" si="8"/>
        <v>0</v>
      </c>
      <c r="J23" s="17">
        <f t="shared" si="9"/>
        <v>185.54634000000001</v>
      </c>
      <c r="K23" s="17">
        <f t="shared" si="7"/>
        <v>10.56953228855012</v>
      </c>
      <c r="L23" s="17">
        <f>Table1[[#This Row],[Acceleration (N)]]+Table1[[#This Row],[Roll (N)]]+Table1[[#This Row],[Aero (N)]]</f>
        <v>196.11587228855012</v>
      </c>
      <c r="M23" s="27">
        <f>Table1[[#This Row],[Total (N)]]*$S$3/1000</f>
        <v>1.0303667478099114</v>
      </c>
      <c r="N23" s="17"/>
      <c r="O23" s="32"/>
      <c r="P23" s="33"/>
      <c r="Q23" s="42"/>
      <c r="R23" s="43"/>
      <c r="S23">
        <f t="shared" si="2"/>
        <v>9.9</v>
      </c>
      <c r="T23">
        <f t="shared" si="3"/>
        <v>2.75</v>
      </c>
    </row>
    <row r="24" spans="2:23" x14ac:dyDescent="0.2">
      <c r="B24" s="3" t="s">
        <v>47</v>
      </c>
      <c r="C24" s="3">
        <v>16</v>
      </c>
      <c r="D24" s="3">
        <v>16</v>
      </c>
      <c r="E24" s="10">
        <v>13.1</v>
      </c>
      <c r="F24" s="17">
        <f t="shared" si="5"/>
        <v>0.97222222222222199</v>
      </c>
      <c r="G24" s="17">
        <f t="shared" si="6"/>
        <v>3.4999999999999991</v>
      </c>
      <c r="H24" s="17">
        <f t="shared" si="4"/>
        <v>4.6944444444444438</v>
      </c>
      <c r="I24" s="17">
        <f t="shared" si="8"/>
        <v>0</v>
      </c>
      <c r="J24" s="17">
        <f t="shared" si="9"/>
        <v>185.54634000000001</v>
      </c>
      <c r="K24" s="17">
        <f t="shared" si="7"/>
        <v>10.56953228855012</v>
      </c>
      <c r="L24" s="17">
        <f>Table1[[#This Row],[Acceleration (N)]]+Table1[[#This Row],[Roll (N)]]+Table1[[#This Row],[Aero (N)]]</f>
        <v>196.11587228855012</v>
      </c>
      <c r="M24" s="27">
        <f>Table1[[#This Row],[Total (N)]]*$S$3/1000</f>
        <v>1.0303667478099114</v>
      </c>
      <c r="N24" s="17"/>
      <c r="O24" s="30"/>
      <c r="P24" s="31"/>
      <c r="Q24" s="40"/>
      <c r="R24" s="41"/>
      <c r="S24">
        <f t="shared" si="2"/>
        <v>13.1</v>
      </c>
      <c r="T24">
        <f t="shared" si="3"/>
        <v>3.6388888888888888</v>
      </c>
    </row>
    <row r="25" spans="2:23" x14ac:dyDescent="0.2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5"/>
        <v>1.1944444444444444</v>
      </c>
      <c r="G25" s="17">
        <f t="shared" si="6"/>
        <v>4.3</v>
      </c>
      <c r="H25" s="17">
        <f t="shared" si="4"/>
        <v>6.0277777777777777</v>
      </c>
      <c r="I25" s="17">
        <f t="shared" si="8"/>
        <v>0</v>
      </c>
      <c r="J25" s="17">
        <f t="shared" si="9"/>
        <v>185.54634000000001</v>
      </c>
      <c r="K25" s="17">
        <f t="shared" si="7"/>
        <v>10.56953228855012</v>
      </c>
      <c r="L25" s="17">
        <f>Table1[[#This Row],[Acceleration (N)]]+Table1[[#This Row],[Roll (N)]]+Table1[[#This Row],[Aero (N)]]</f>
        <v>196.11587228855012</v>
      </c>
      <c r="M25" s="27">
        <f>Table1[[#This Row],[Total (N)]]*$S$3/1000</f>
        <v>1.0303667478099114</v>
      </c>
      <c r="N25" s="17"/>
      <c r="O25" s="32"/>
      <c r="P25" s="33"/>
      <c r="Q25" s="42"/>
      <c r="R25" s="43"/>
      <c r="S25">
        <f t="shared" si="2"/>
        <v>16.899999999999999</v>
      </c>
      <c r="T25">
        <f t="shared" si="3"/>
        <v>4.6944444444444438</v>
      </c>
    </row>
    <row r="26" spans="2:23" x14ac:dyDescent="0.2">
      <c r="B26" s="3" t="s">
        <v>47</v>
      </c>
      <c r="C26" s="3">
        <v>18</v>
      </c>
      <c r="D26" s="3">
        <v>18</v>
      </c>
      <c r="E26" s="10">
        <v>21.7</v>
      </c>
      <c r="F26" s="17">
        <f t="shared" si="5"/>
        <v>1.2638888888888891</v>
      </c>
      <c r="G26" s="17">
        <f t="shared" si="6"/>
        <v>4.5500000000000007</v>
      </c>
      <c r="H26" s="17">
        <f t="shared" si="4"/>
        <v>7.2222222222222223</v>
      </c>
      <c r="I26" s="17">
        <f t="shared" si="8"/>
        <v>0</v>
      </c>
      <c r="J26" s="17">
        <f t="shared" si="9"/>
        <v>185.54634000000001</v>
      </c>
      <c r="K26" s="17">
        <f t="shared" si="7"/>
        <v>10.56953228855012</v>
      </c>
      <c r="L26" s="17">
        <f>Table1[[#This Row],[Acceleration (N)]]+Table1[[#This Row],[Roll (N)]]+Table1[[#This Row],[Aero (N)]]</f>
        <v>196.11587228855012</v>
      </c>
      <c r="M26" s="27">
        <f>Table1[[#This Row],[Total (N)]]*$S$3/1000</f>
        <v>1.0303667478099114</v>
      </c>
      <c r="N26" s="17"/>
      <c r="O26" s="30"/>
      <c r="P26" s="31"/>
      <c r="Q26" s="40"/>
      <c r="R26" s="41"/>
      <c r="S26">
        <f t="shared" si="2"/>
        <v>21.7</v>
      </c>
      <c r="T26">
        <f t="shared" si="3"/>
        <v>6.0277777777777777</v>
      </c>
    </row>
    <row r="27" spans="2:23" x14ac:dyDescent="0.2">
      <c r="B27" s="3" t="s">
        <v>47</v>
      </c>
      <c r="C27" s="3">
        <v>19</v>
      </c>
      <c r="D27" s="3">
        <v>19</v>
      </c>
      <c r="E27" s="10">
        <v>26</v>
      </c>
      <c r="F27" s="17">
        <f t="shared" si="5"/>
        <v>0.80555555555555558</v>
      </c>
      <c r="G27" s="17">
        <f t="shared" si="6"/>
        <v>2.9000000000000004</v>
      </c>
      <c r="H27" s="17">
        <f t="shared" si="4"/>
        <v>7.6388888888888884</v>
      </c>
      <c r="I27" s="17">
        <f t="shared" si="8"/>
        <v>37.527777777777779</v>
      </c>
      <c r="J27" s="17">
        <f t="shared" si="9"/>
        <v>185.54634000000001</v>
      </c>
      <c r="K27" s="17">
        <f t="shared" si="7"/>
        <v>10.56953228855012</v>
      </c>
      <c r="L27" s="17">
        <f>Table1[[#This Row],[Acceleration (N)]]+Table1[[#This Row],[Roll (N)]]+Table1[[#This Row],[Aero (N)]]</f>
        <v>233.64365006632789</v>
      </c>
      <c r="M27" s="27">
        <f>Table1[[#This Row],[Total (N)]]*$S$3/1000</f>
        <v>1.227532708372908</v>
      </c>
      <c r="N27" s="17"/>
      <c r="O27" s="32"/>
      <c r="P27" s="33"/>
      <c r="Q27" s="42"/>
      <c r="R27" s="43"/>
      <c r="S27">
        <f t="shared" si="2"/>
        <v>26</v>
      </c>
      <c r="T27">
        <f t="shared" si="3"/>
        <v>7.2222222222222223</v>
      </c>
    </row>
    <row r="28" spans="2:23" x14ac:dyDescent="0.2">
      <c r="B28" s="3" t="s">
        <v>47</v>
      </c>
      <c r="C28" s="3">
        <v>20</v>
      </c>
      <c r="D28" s="3">
        <v>20</v>
      </c>
      <c r="E28" s="10">
        <v>27.5</v>
      </c>
      <c r="F28" s="17">
        <f t="shared" si="5"/>
        <v>0.29166666666666685</v>
      </c>
      <c r="G28" s="17">
        <f t="shared" si="6"/>
        <v>1.0500000000000007</v>
      </c>
      <c r="H28" s="17">
        <f t="shared" si="4"/>
        <v>7.8055555555555554</v>
      </c>
      <c r="I28" s="17">
        <f t="shared" si="8"/>
        <v>318.98611111111109</v>
      </c>
      <c r="J28" s="17">
        <f t="shared" si="9"/>
        <v>185.54634000000001</v>
      </c>
      <c r="K28" s="17">
        <f t="shared" si="7"/>
        <v>10.56953228855012</v>
      </c>
      <c r="L28" s="17">
        <f>Table1[[#This Row],[Acceleration (N)]]+Table1[[#This Row],[Roll (N)]]+Table1[[#This Row],[Aero (N)]]</f>
        <v>515.10198339966121</v>
      </c>
      <c r="M28" s="27">
        <f>Table1[[#This Row],[Total (N)]]*$S$3/1000</f>
        <v>2.7062774125953823</v>
      </c>
      <c r="N28" s="17"/>
      <c r="O28" s="30"/>
      <c r="P28" s="31"/>
      <c r="Q28" s="40"/>
      <c r="R28" s="41"/>
      <c r="S28">
        <f t="shared" si="2"/>
        <v>27.5</v>
      </c>
      <c r="T28">
        <f t="shared" si="3"/>
        <v>7.6388888888888884</v>
      </c>
    </row>
    <row r="29" spans="2:23" x14ac:dyDescent="0.2">
      <c r="B29" s="3" t="s">
        <v>47</v>
      </c>
      <c r="C29" s="3">
        <v>21</v>
      </c>
      <c r="D29" s="3">
        <v>21</v>
      </c>
      <c r="E29" s="10">
        <v>28.1</v>
      </c>
      <c r="F29" s="17">
        <f t="shared" si="5"/>
        <v>0.1111111111111112</v>
      </c>
      <c r="G29" s="17">
        <f t="shared" si="6"/>
        <v>0.40000000000000036</v>
      </c>
      <c r="H29" s="17">
        <f t="shared" si="4"/>
        <v>7.8611111111111107</v>
      </c>
      <c r="I29" s="17">
        <f t="shared" si="8"/>
        <v>975.72222222222217</v>
      </c>
      <c r="J29" s="17">
        <f t="shared" si="9"/>
        <v>185.54634000000001</v>
      </c>
      <c r="K29" s="17">
        <f t="shared" si="7"/>
        <v>10.56953228855012</v>
      </c>
      <c r="L29" s="17">
        <f>Table1[[#This Row],[Acceleration (N)]]+Table1[[#This Row],[Roll (N)]]+Table1[[#This Row],[Aero (N)]]</f>
        <v>1171.8380945107724</v>
      </c>
      <c r="M29" s="27">
        <f>Table1[[#This Row],[Total (N)]]*$S$3/1000</f>
        <v>6.1566817224478232</v>
      </c>
      <c r="N29" s="17"/>
      <c r="O29" s="32"/>
      <c r="P29" s="33"/>
      <c r="Q29" s="42"/>
      <c r="R29" s="43"/>
      <c r="S29">
        <f t="shared" si="2"/>
        <v>28.1</v>
      </c>
      <c r="T29">
        <f t="shared" si="3"/>
        <v>7.8055555555555554</v>
      </c>
    </row>
    <row r="30" spans="2:23" x14ac:dyDescent="0.2">
      <c r="B30" s="3" t="s">
        <v>47</v>
      </c>
      <c r="C30" s="3">
        <v>22</v>
      </c>
      <c r="D30" s="3">
        <v>22</v>
      </c>
      <c r="E30" s="10">
        <v>28.3</v>
      </c>
      <c r="F30" s="17">
        <f t="shared" si="5"/>
        <v>9.7222222222222127E-2</v>
      </c>
      <c r="G30" s="17">
        <f t="shared" si="6"/>
        <v>0.34999999999999964</v>
      </c>
      <c r="H30" s="17">
        <f t="shared" si="4"/>
        <v>8</v>
      </c>
      <c r="I30" s="17">
        <f t="shared" si="8"/>
        <v>1538.6388888888891</v>
      </c>
      <c r="J30" s="17">
        <f t="shared" si="9"/>
        <v>185.54634000000001</v>
      </c>
      <c r="K30" s="17">
        <f t="shared" si="7"/>
        <v>10.56953228855012</v>
      </c>
      <c r="L30" s="17">
        <f>Table1[[#This Row],[Acceleration (N)]]+Table1[[#This Row],[Roll (N)]]+Table1[[#This Row],[Aero (N)]]</f>
        <v>1734.7547611774394</v>
      </c>
      <c r="M30" s="27">
        <f>Table1[[#This Row],[Total (N)]]*$S$3/1000</f>
        <v>9.1141711308927746</v>
      </c>
      <c r="N30" s="17"/>
      <c r="O30" s="30"/>
      <c r="P30" s="31"/>
      <c r="Q30" s="40"/>
      <c r="R30" s="41"/>
      <c r="S30">
        <f t="shared" si="2"/>
        <v>28.3</v>
      </c>
      <c r="T30">
        <f t="shared" si="3"/>
        <v>7.8611111111111107</v>
      </c>
    </row>
    <row r="31" spans="2:23" x14ac:dyDescent="0.2">
      <c r="B31" s="3" t="s">
        <v>47</v>
      </c>
      <c r="C31" s="3">
        <v>23</v>
      </c>
      <c r="D31" s="3">
        <v>23</v>
      </c>
      <c r="E31" s="10">
        <v>28.8</v>
      </c>
      <c r="F31" s="17">
        <f t="shared" si="5"/>
        <v>0.1111111111111112</v>
      </c>
      <c r="G31" s="17">
        <f t="shared" si="6"/>
        <v>0.40000000000000036</v>
      </c>
      <c r="H31" s="17">
        <f t="shared" si="4"/>
        <v>8.0833333333333339</v>
      </c>
      <c r="I31" s="17">
        <f t="shared" si="8"/>
        <v>1444.8194444444443</v>
      </c>
      <c r="J31" s="17">
        <f t="shared" si="9"/>
        <v>185.54634000000001</v>
      </c>
      <c r="K31" s="17">
        <f t="shared" si="7"/>
        <v>10.56953228855012</v>
      </c>
      <c r="L31" s="17">
        <f>Table1[[#This Row],[Acceleration (N)]]+Table1[[#This Row],[Roll (N)]]+Table1[[#This Row],[Aero (N)]]</f>
        <v>1640.9353167329946</v>
      </c>
      <c r="M31" s="27">
        <f>Table1[[#This Row],[Total (N)]]*$S$3/1000</f>
        <v>8.6212562294852813</v>
      </c>
      <c r="N31" s="17"/>
      <c r="O31" s="32"/>
      <c r="P31" s="33"/>
      <c r="Q31" s="42"/>
      <c r="R31" s="43"/>
      <c r="S31">
        <f t="shared" si="2"/>
        <v>28.8</v>
      </c>
      <c r="T31">
        <f t="shared" si="3"/>
        <v>8</v>
      </c>
    </row>
    <row r="32" spans="2:23" x14ac:dyDescent="0.2">
      <c r="B32" s="3" t="s">
        <v>47</v>
      </c>
      <c r="C32" s="3">
        <v>24</v>
      </c>
      <c r="D32" s="3">
        <v>24</v>
      </c>
      <c r="E32" s="10">
        <v>29.1</v>
      </c>
      <c r="F32" s="17">
        <f t="shared" si="5"/>
        <v>0.27777777777777779</v>
      </c>
      <c r="G32" s="17">
        <f t="shared" si="6"/>
        <v>1</v>
      </c>
      <c r="H32" s="17">
        <f t="shared" si="4"/>
        <v>8.5555555555555554</v>
      </c>
      <c r="I32" s="17">
        <f t="shared" si="8"/>
        <v>1313.4722222222219</v>
      </c>
      <c r="J32" s="17">
        <f t="shared" si="9"/>
        <v>185.54634000000001</v>
      </c>
      <c r="K32" s="17">
        <f t="shared" si="7"/>
        <v>10.56953228855012</v>
      </c>
      <c r="L32" s="17">
        <f>Table1[[#This Row],[Acceleration (N)]]+Table1[[#This Row],[Roll (N)]]+Table1[[#This Row],[Aero (N)]]</f>
        <v>1509.5880945107722</v>
      </c>
      <c r="M32" s="27">
        <f>Table1[[#This Row],[Total (N)]]*$S$3/1000</f>
        <v>7.9311753675147916</v>
      </c>
      <c r="N32" s="17"/>
      <c r="O32" s="30"/>
      <c r="P32" s="31"/>
      <c r="Q32" s="40"/>
      <c r="R32" s="41"/>
      <c r="S32">
        <f t="shared" si="2"/>
        <v>29.1</v>
      </c>
      <c r="T32">
        <f t="shared" si="3"/>
        <v>8.0833333333333339</v>
      </c>
    </row>
    <row r="33" spans="2:20" x14ac:dyDescent="0.2">
      <c r="B33" s="3" t="s">
        <v>47</v>
      </c>
      <c r="C33" s="3">
        <v>25</v>
      </c>
      <c r="D33" s="3">
        <v>25</v>
      </c>
      <c r="E33" s="10">
        <v>30.8</v>
      </c>
      <c r="F33" s="17">
        <f t="shared" si="5"/>
        <v>0.38888888888888851</v>
      </c>
      <c r="G33" s="17">
        <f t="shared" si="6"/>
        <v>1.3999999999999986</v>
      </c>
      <c r="H33" s="17">
        <f t="shared" si="4"/>
        <v>8.8611111111111107</v>
      </c>
      <c r="I33" s="17">
        <f t="shared" si="8"/>
        <v>1613.6944444444443</v>
      </c>
      <c r="J33" s="17">
        <f t="shared" si="9"/>
        <v>185.54634000000001</v>
      </c>
      <c r="K33" s="17">
        <f t="shared" si="7"/>
        <v>10.56953228855012</v>
      </c>
      <c r="L33" s="17">
        <f>Table1[[#This Row],[Acceleration (N)]]+Table1[[#This Row],[Roll (N)]]+Table1[[#This Row],[Aero (N)]]</f>
        <v>1809.8103167329946</v>
      </c>
      <c r="M33" s="27">
        <f>Table1[[#This Row],[Total (N)]]*$S$3/1000</f>
        <v>9.5085030520187672</v>
      </c>
      <c r="N33" s="17"/>
      <c r="O33" s="32"/>
      <c r="P33" s="33"/>
      <c r="Q33" s="42"/>
      <c r="R33" s="43"/>
      <c r="S33">
        <f t="shared" si="2"/>
        <v>30.8</v>
      </c>
      <c r="T33">
        <f t="shared" si="3"/>
        <v>8.5555555555555554</v>
      </c>
    </row>
    <row r="34" spans="2:20" x14ac:dyDescent="0.2">
      <c r="B34" s="3" t="s">
        <v>47</v>
      </c>
      <c r="C34" s="3">
        <v>26</v>
      </c>
      <c r="D34" s="3">
        <v>26</v>
      </c>
      <c r="E34" s="10">
        <v>31.9</v>
      </c>
      <c r="F34" s="17">
        <f t="shared" si="5"/>
        <v>0.45833333333333343</v>
      </c>
      <c r="G34" s="17">
        <f t="shared" si="6"/>
        <v>1.6500000000000004</v>
      </c>
      <c r="H34" s="17">
        <f t="shared" si="4"/>
        <v>9.4722222222222232</v>
      </c>
      <c r="I34" s="17">
        <f t="shared" si="8"/>
        <v>1707.5138888888891</v>
      </c>
      <c r="J34" s="17">
        <f t="shared" si="9"/>
        <v>185.54634000000001</v>
      </c>
      <c r="K34" s="17">
        <f t="shared" si="7"/>
        <v>10.56953228855012</v>
      </c>
      <c r="L34" s="17">
        <f>Table1[[#This Row],[Acceleration (N)]]+Table1[[#This Row],[Roll (N)]]+Table1[[#This Row],[Aero (N)]]</f>
        <v>1903.6297611774394</v>
      </c>
      <c r="M34" s="27">
        <f>Table1[[#This Row],[Total (N)]]*$S$3/1000</f>
        <v>10.001417953426259</v>
      </c>
      <c r="N34" s="17"/>
      <c r="O34" s="30"/>
      <c r="P34" s="31"/>
      <c r="Q34" s="40"/>
      <c r="R34" s="41"/>
      <c r="S34">
        <f t="shared" si="2"/>
        <v>31.9</v>
      </c>
      <c r="T34">
        <f t="shared" si="3"/>
        <v>8.8611111111111107</v>
      </c>
    </row>
    <row r="35" spans="2:20" x14ac:dyDescent="0.2">
      <c r="B35" s="3" t="s">
        <v>47</v>
      </c>
      <c r="C35" s="3">
        <v>27</v>
      </c>
      <c r="D35" s="3">
        <v>27</v>
      </c>
      <c r="E35" s="10">
        <v>34.1</v>
      </c>
      <c r="F35" s="17">
        <f t="shared" si="5"/>
        <v>0.65277777777777812</v>
      </c>
      <c r="G35" s="17">
        <f t="shared" si="6"/>
        <v>2.3500000000000014</v>
      </c>
      <c r="H35" s="17">
        <f t="shared" si="4"/>
        <v>10.166666666666666</v>
      </c>
      <c r="I35" s="17">
        <f t="shared" si="8"/>
        <v>1088.3055555555557</v>
      </c>
      <c r="J35" s="17">
        <f t="shared" si="9"/>
        <v>185.54634000000001</v>
      </c>
      <c r="K35" s="17">
        <f t="shared" si="7"/>
        <v>10.56953228855012</v>
      </c>
      <c r="L35" s="17">
        <f>Table1[[#This Row],[Acceleration (N)]]+Table1[[#This Row],[Roll (N)]]+Table1[[#This Row],[Aero (N)]]</f>
        <v>1284.4214278441059</v>
      </c>
      <c r="M35" s="27">
        <f>Table1[[#This Row],[Total (N)]]*$S$3/1000</f>
        <v>6.7481796041368147</v>
      </c>
      <c r="N35" s="17"/>
      <c r="O35" s="32"/>
      <c r="P35" s="33"/>
      <c r="Q35" s="42"/>
      <c r="R35" s="43"/>
      <c r="S35">
        <f t="shared" si="2"/>
        <v>34.1</v>
      </c>
      <c r="T35">
        <f t="shared" si="3"/>
        <v>9.4722222222222232</v>
      </c>
    </row>
    <row r="36" spans="2:20" x14ac:dyDescent="0.2">
      <c r="B36" s="3" t="s">
        <v>47</v>
      </c>
      <c r="C36" s="3">
        <v>28</v>
      </c>
      <c r="D36" s="3">
        <v>28</v>
      </c>
      <c r="E36" s="10">
        <v>36.6</v>
      </c>
      <c r="F36" s="17">
        <f t="shared" si="5"/>
        <v>0.69444444444444442</v>
      </c>
      <c r="G36" s="17">
        <f t="shared" si="6"/>
        <v>2.5</v>
      </c>
      <c r="H36" s="17">
        <f t="shared" si="4"/>
        <v>10.861111111111111</v>
      </c>
      <c r="I36" s="17">
        <f t="shared" si="8"/>
        <v>394.04166666666691</v>
      </c>
      <c r="J36" s="17">
        <f t="shared" si="9"/>
        <v>185.54634000000001</v>
      </c>
      <c r="K36" s="17">
        <f t="shared" si="7"/>
        <v>10.56953228855012</v>
      </c>
      <c r="L36" s="17">
        <f>Table1[[#This Row],[Acceleration (N)]]+Table1[[#This Row],[Roll (N)]]+Table1[[#This Row],[Aero (N)]]</f>
        <v>590.15753895521709</v>
      </c>
      <c r="M36" s="27">
        <f>Table1[[#This Row],[Total (N)]]*$S$3/1000</f>
        <v>3.1006093337213776</v>
      </c>
      <c r="N36" s="17"/>
      <c r="O36" s="30"/>
      <c r="P36" s="31"/>
      <c r="Q36" s="40"/>
      <c r="R36" s="41"/>
      <c r="S36">
        <f t="shared" si="2"/>
        <v>36.6</v>
      </c>
      <c r="T36">
        <f t="shared" si="3"/>
        <v>10.166666666666666</v>
      </c>
    </row>
    <row r="37" spans="2:20" x14ac:dyDescent="0.2">
      <c r="B37" s="3" t="s">
        <v>47</v>
      </c>
      <c r="C37" s="3">
        <v>29</v>
      </c>
      <c r="D37" s="3">
        <v>29</v>
      </c>
      <c r="E37" s="10">
        <v>39.1</v>
      </c>
      <c r="F37" s="17">
        <f t="shared" si="5"/>
        <v>0.65277777777777712</v>
      </c>
      <c r="G37" s="17">
        <f t="shared" si="6"/>
        <v>2.3499999999999979</v>
      </c>
      <c r="H37" s="17">
        <f t="shared" si="4"/>
        <v>11.472222222222221</v>
      </c>
      <c r="I37" s="17">
        <f t="shared" si="8"/>
        <v>150.11111111111123</v>
      </c>
      <c r="J37" s="17">
        <f t="shared" si="9"/>
        <v>185.54634000000001</v>
      </c>
      <c r="K37" s="17">
        <f t="shared" si="7"/>
        <v>10.56953228855012</v>
      </c>
      <c r="L37" s="17">
        <f>Table1[[#This Row],[Acceleration (N)]]+Table1[[#This Row],[Roll (N)]]+Table1[[#This Row],[Aero (N)]]</f>
        <v>346.22698339966138</v>
      </c>
      <c r="M37" s="27">
        <f>Table1[[#This Row],[Total (N)]]*$S$3/1000</f>
        <v>1.8190305900618986</v>
      </c>
      <c r="N37" s="17"/>
      <c r="O37" s="32"/>
      <c r="P37" s="33"/>
      <c r="Q37" s="42"/>
      <c r="R37" s="43"/>
      <c r="S37">
        <f t="shared" si="2"/>
        <v>39.1</v>
      </c>
      <c r="T37">
        <f t="shared" si="3"/>
        <v>10.861111111111111</v>
      </c>
    </row>
    <row r="38" spans="2:20" x14ac:dyDescent="0.2">
      <c r="B38" s="3" t="s">
        <v>47</v>
      </c>
      <c r="C38" s="3">
        <v>30</v>
      </c>
      <c r="D38" s="3">
        <v>30</v>
      </c>
      <c r="E38" s="10">
        <v>41.3</v>
      </c>
      <c r="F38" s="17">
        <f t="shared" si="5"/>
        <v>0.47222222222222199</v>
      </c>
      <c r="G38" s="17">
        <f t="shared" si="6"/>
        <v>1.6999999999999993</v>
      </c>
      <c r="H38" s="17">
        <f t="shared" si="4"/>
        <v>11.805555555555555</v>
      </c>
      <c r="I38" s="17">
        <f t="shared" si="8"/>
        <v>131.34722222222209</v>
      </c>
      <c r="J38" s="17">
        <f t="shared" si="9"/>
        <v>185.54634000000001</v>
      </c>
      <c r="K38" s="17">
        <f t="shared" si="7"/>
        <v>10.56953228855012</v>
      </c>
      <c r="L38" s="17">
        <f>Table1[[#This Row],[Acceleration (N)]]+Table1[[#This Row],[Roll (N)]]+Table1[[#This Row],[Aero (N)]]</f>
        <v>327.46309451077224</v>
      </c>
      <c r="M38" s="27">
        <f>Table1[[#This Row],[Total (N)]]*$S$3/1000</f>
        <v>1.7204476097803991</v>
      </c>
      <c r="N38" s="17"/>
      <c r="O38" s="30"/>
      <c r="P38" s="31"/>
      <c r="Q38" s="40"/>
      <c r="R38" s="41"/>
      <c r="S38">
        <f t="shared" si="2"/>
        <v>41.3</v>
      </c>
      <c r="T38">
        <f t="shared" si="3"/>
        <v>11.472222222222221</v>
      </c>
    </row>
    <row r="39" spans="2:20" x14ac:dyDescent="0.2">
      <c r="B39" s="3" t="s">
        <v>47</v>
      </c>
      <c r="C39" s="3">
        <v>31</v>
      </c>
      <c r="D39" s="3">
        <v>31</v>
      </c>
      <c r="E39" s="10">
        <v>42.5</v>
      </c>
      <c r="F39" s="17">
        <f t="shared" si="5"/>
        <v>0.27777777777777779</v>
      </c>
      <c r="G39" s="17">
        <f t="shared" si="6"/>
        <v>1</v>
      </c>
      <c r="H39" s="17">
        <f t="shared" si="4"/>
        <v>12.027777777777777</v>
      </c>
      <c r="I39" s="17">
        <f t="shared" si="8"/>
        <v>150.11111111111123</v>
      </c>
      <c r="J39" s="17">
        <f t="shared" si="9"/>
        <v>185.54634000000001</v>
      </c>
      <c r="K39" s="17">
        <f t="shared" si="7"/>
        <v>10.56953228855012</v>
      </c>
      <c r="L39" s="17">
        <f>Table1[[#This Row],[Acceleration (N)]]+Table1[[#This Row],[Roll (N)]]+Table1[[#This Row],[Aero (N)]]</f>
        <v>346.22698339966138</v>
      </c>
      <c r="M39" s="27">
        <f>Table1[[#This Row],[Total (N)]]*$S$3/1000</f>
        <v>1.8190305900618986</v>
      </c>
      <c r="N39" s="17"/>
      <c r="O39" s="32"/>
      <c r="P39" s="33"/>
      <c r="Q39" s="42"/>
      <c r="R39" s="43"/>
      <c r="S39">
        <f t="shared" si="2"/>
        <v>42.5</v>
      </c>
      <c r="T39">
        <f t="shared" si="3"/>
        <v>11.805555555555555</v>
      </c>
    </row>
    <row r="40" spans="2:20" x14ac:dyDescent="0.2">
      <c r="B40" s="3" t="s">
        <v>47</v>
      </c>
      <c r="C40" s="3">
        <v>32</v>
      </c>
      <c r="D40" s="3">
        <v>32</v>
      </c>
      <c r="E40" s="10">
        <v>43.3</v>
      </c>
      <c r="F40" s="17">
        <f t="shared" si="5"/>
        <v>0.19444444444444425</v>
      </c>
      <c r="G40" s="17">
        <f t="shared" si="6"/>
        <v>0.69999999999999929</v>
      </c>
      <c r="H40" s="17">
        <f t="shared" si="4"/>
        <v>12.194444444444443</v>
      </c>
      <c r="I40" s="17">
        <f t="shared" si="8"/>
        <v>375.27777777777777</v>
      </c>
      <c r="J40" s="17">
        <f t="shared" si="9"/>
        <v>185.54634000000001</v>
      </c>
      <c r="K40" s="17">
        <f t="shared" si="7"/>
        <v>10.56953228855012</v>
      </c>
      <c r="L40" s="17">
        <f>Table1[[#This Row],[Acceleration (N)]]+Table1[[#This Row],[Roll (N)]]+Table1[[#This Row],[Aero (N)]]</f>
        <v>571.39365006632795</v>
      </c>
      <c r="M40" s="27">
        <f>Table1[[#This Row],[Total (N)]]*$S$3/1000</f>
        <v>3.0020263534398777</v>
      </c>
      <c r="N40" s="17"/>
      <c r="O40" s="30"/>
      <c r="P40" s="31"/>
      <c r="Q40" s="40"/>
      <c r="R40" s="41"/>
      <c r="S40">
        <f t="shared" si="2"/>
        <v>43.3</v>
      </c>
      <c r="T40">
        <f t="shared" si="3"/>
        <v>12.027777777777777</v>
      </c>
    </row>
    <row r="41" spans="2:20" x14ac:dyDescent="0.2">
      <c r="B41" s="3" t="s">
        <v>47</v>
      </c>
      <c r="C41" s="3">
        <v>33</v>
      </c>
      <c r="D41" s="3">
        <v>33</v>
      </c>
      <c r="E41" s="10">
        <v>43.9</v>
      </c>
      <c r="F41" s="17">
        <f t="shared" si="5"/>
        <v>0.15277777777777798</v>
      </c>
      <c r="G41" s="17">
        <f t="shared" si="6"/>
        <v>0.55000000000000071</v>
      </c>
      <c r="H41" s="17">
        <f t="shared" si="4"/>
        <v>12.333333333333332</v>
      </c>
      <c r="I41" s="17">
        <f t="shared" si="8"/>
        <v>525.38888888888835</v>
      </c>
      <c r="J41" s="17">
        <f t="shared" si="9"/>
        <v>185.54634000000001</v>
      </c>
      <c r="K41" s="17">
        <f t="shared" si="7"/>
        <v>10.56953228855012</v>
      </c>
      <c r="L41" s="17">
        <f>Table1[[#This Row],[Acceleration (N)]]+Table1[[#This Row],[Roll (N)]]+Table1[[#This Row],[Aero (N)]]</f>
        <v>721.50476117743847</v>
      </c>
      <c r="M41" s="27">
        <f>Table1[[#This Row],[Total (N)]]*$S$3/1000</f>
        <v>3.7906901956918615</v>
      </c>
      <c r="N41" s="17"/>
      <c r="O41" s="32"/>
      <c r="P41" s="33"/>
      <c r="Q41" s="42"/>
      <c r="R41" s="43"/>
      <c r="S41">
        <f t="shared" si="2"/>
        <v>43.9</v>
      </c>
      <c r="T41">
        <f t="shared" si="3"/>
        <v>12.194444444444443</v>
      </c>
    </row>
    <row r="42" spans="2:20" x14ac:dyDescent="0.2">
      <c r="B42" s="3" t="s">
        <v>47</v>
      </c>
      <c r="C42" s="3">
        <v>34</v>
      </c>
      <c r="D42" s="3">
        <v>34</v>
      </c>
      <c r="E42" s="10">
        <v>44.4</v>
      </c>
      <c r="F42" s="17">
        <f t="shared" si="5"/>
        <v>8.3333333333333523E-2</v>
      </c>
      <c r="G42" s="17">
        <f t="shared" si="6"/>
        <v>0.30000000000000071</v>
      </c>
      <c r="H42" s="17">
        <f t="shared" si="4"/>
        <v>12.361111111111111</v>
      </c>
      <c r="I42" s="17">
        <f t="shared" si="8"/>
        <v>619.20833333333348</v>
      </c>
      <c r="J42" s="17">
        <f t="shared" si="9"/>
        <v>185.54634000000001</v>
      </c>
      <c r="K42" s="17">
        <f t="shared" si="7"/>
        <v>10.56953228855012</v>
      </c>
      <c r="L42" s="17">
        <f>Table1[[#This Row],[Acceleration (N)]]+Table1[[#This Row],[Roll (N)]]+Table1[[#This Row],[Aero (N)]]</f>
        <v>815.32420562188361</v>
      </c>
      <c r="M42" s="27">
        <f>Table1[[#This Row],[Total (N)]]*$S$3/1000</f>
        <v>4.2836050970993567</v>
      </c>
      <c r="N42" s="17"/>
      <c r="O42" s="30"/>
      <c r="P42" s="31"/>
      <c r="Q42" s="40"/>
      <c r="R42" s="41"/>
      <c r="S42">
        <f t="shared" si="2"/>
        <v>44.4</v>
      </c>
      <c r="T42">
        <f t="shared" si="3"/>
        <v>12.333333333333332</v>
      </c>
    </row>
    <row r="43" spans="2:20" x14ac:dyDescent="0.2">
      <c r="B43" s="3" t="s">
        <v>47</v>
      </c>
      <c r="C43" s="3">
        <v>35</v>
      </c>
      <c r="D43" s="3">
        <v>35</v>
      </c>
      <c r="E43" s="10">
        <v>44.5</v>
      </c>
      <c r="F43" s="17">
        <f t="shared" si="5"/>
        <v>-2.7777777777777186E-2</v>
      </c>
      <c r="G43" s="17">
        <f t="shared" si="6"/>
        <v>-9.9999999999997868E-2</v>
      </c>
      <c r="H43" s="17">
        <f t="shared" si="4"/>
        <v>12.277777777777779</v>
      </c>
      <c r="I43" s="17">
        <f t="shared" si="8"/>
        <v>881.90277777777828</v>
      </c>
      <c r="J43" s="17">
        <f t="shared" si="9"/>
        <v>185.54634000000001</v>
      </c>
      <c r="K43" s="17">
        <f t="shared" si="7"/>
        <v>10.56953228855012</v>
      </c>
      <c r="L43" s="17">
        <f>Table1[[#This Row],[Acceleration (N)]]+Table1[[#This Row],[Roll (N)]]+Table1[[#This Row],[Aero (N)]]</f>
        <v>1078.0186500663285</v>
      </c>
      <c r="M43" s="27">
        <f>Table1[[#This Row],[Total (N)]]*$S$3/1000</f>
        <v>5.6637668210403351</v>
      </c>
      <c r="N43" s="17"/>
      <c r="O43" s="32"/>
      <c r="P43" s="33"/>
      <c r="Q43" s="42"/>
      <c r="R43" s="43"/>
      <c r="S43">
        <f t="shared" si="2"/>
        <v>44.5</v>
      </c>
      <c r="T43">
        <f t="shared" si="3"/>
        <v>12.361111111111111</v>
      </c>
    </row>
    <row r="44" spans="2:20" x14ac:dyDescent="0.2">
      <c r="B44" s="3" t="s">
        <v>47</v>
      </c>
      <c r="C44" s="3">
        <v>36</v>
      </c>
      <c r="D44" s="3">
        <v>36</v>
      </c>
      <c r="E44" s="10">
        <v>44.2</v>
      </c>
      <c r="F44" s="17">
        <f t="shared" si="5"/>
        <v>-0.24999999999999961</v>
      </c>
      <c r="G44" s="17">
        <f t="shared" si="6"/>
        <v>-0.89999999999999858</v>
      </c>
      <c r="H44" s="17">
        <f t="shared" si="4"/>
        <v>11.861111111111112</v>
      </c>
      <c r="I44" s="17">
        <f t="shared" si="8"/>
        <v>938.19444444444446</v>
      </c>
      <c r="J44" s="17">
        <f t="shared" si="9"/>
        <v>185.54634000000001</v>
      </c>
      <c r="K44" s="17">
        <f t="shared" si="7"/>
        <v>10.56953228855012</v>
      </c>
      <c r="L44" s="17">
        <f>Table1[[#This Row],[Acceleration (N)]]+Table1[[#This Row],[Roll (N)]]+Table1[[#This Row],[Aero (N)]]</f>
        <v>1134.3103167329946</v>
      </c>
      <c r="M44" s="27">
        <f>Table1[[#This Row],[Total (N)]]*$S$3/1000</f>
        <v>5.9595157618848269</v>
      </c>
      <c r="N44" s="17"/>
      <c r="O44" s="30"/>
      <c r="P44" s="31"/>
      <c r="Q44" s="40"/>
      <c r="R44" s="41"/>
      <c r="S44">
        <f t="shared" si="2"/>
        <v>44.2</v>
      </c>
      <c r="T44">
        <f t="shared" si="3"/>
        <v>12.277777777777779</v>
      </c>
    </row>
    <row r="45" spans="2:20" x14ac:dyDescent="0.2">
      <c r="B45" s="3" t="s">
        <v>47</v>
      </c>
      <c r="C45" s="3">
        <v>37</v>
      </c>
      <c r="D45" s="3">
        <v>37</v>
      </c>
      <c r="E45" s="10">
        <v>42.7</v>
      </c>
      <c r="F45" s="17">
        <f t="shared" si="5"/>
        <v>-0.59722222222222276</v>
      </c>
      <c r="G45" s="17">
        <f t="shared" si="6"/>
        <v>-2.1500000000000021</v>
      </c>
      <c r="H45" s="17">
        <f t="shared" si="4"/>
        <v>11.083333333333332</v>
      </c>
      <c r="I45" s="17">
        <f t="shared" si="8"/>
        <v>881.90277777777692</v>
      </c>
      <c r="J45" s="17">
        <f t="shared" si="9"/>
        <v>185.54634000000001</v>
      </c>
      <c r="K45" s="17">
        <f t="shared" si="7"/>
        <v>10.56953228855012</v>
      </c>
      <c r="L45" s="17">
        <f>Table1[[#This Row],[Acceleration (N)]]+Table1[[#This Row],[Roll (N)]]+Table1[[#This Row],[Aero (N)]]</f>
        <v>1078.0186500663272</v>
      </c>
      <c r="M45" s="27">
        <f>Table1[[#This Row],[Total (N)]]*$S$3/1000</f>
        <v>5.663766821040328</v>
      </c>
      <c r="N45" s="17"/>
      <c r="O45" s="32"/>
      <c r="P45" s="33"/>
      <c r="Q45" s="42"/>
      <c r="R45" s="43"/>
      <c r="S45">
        <f t="shared" si="2"/>
        <v>42.7</v>
      </c>
      <c r="T45">
        <f t="shared" si="3"/>
        <v>11.861111111111112</v>
      </c>
    </row>
    <row r="46" spans="2:20" x14ac:dyDescent="0.2">
      <c r="B46" s="3" t="s">
        <v>47</v>
      </c>
      <c r="C46" s="3">
        <v>38</v>
      </c>
      <c r="D46" s="3">
        <v>38</v>
      </c>
      <c r="E46" s="10">
        <v>39.9</v>
      </c>
      <c r="F46" s="17">
        <f t="shared" si="5"/>
        <v>-0.79166666666666707</v>
      </c>
      <c r="G46" s="17">
        <f t="shared" si="6"/>
        <v>-2.8500000000000014</v>
      </c>
      <c r="H46" s="17">
        <f t="shared" si="4"/>
        <v>10.277777777777777</v>
      </c>
      <c r="I46" s="17">
        <f t="shared" si="8"/>
        <v>637.97222222222194</v>
      </c>
      <c r="J46" s="17">
        <f t="shared" si="9"/>
        <v>185.54634000000001</v>
      </c>
      <c r="K46" s="17">
        <f t="shared" si="7"/>
        <v>10.56953228855012</v>
      </c>
      <c r="L46" s="17">
        <f>Table1[[#This Row],[Acceleration (N)]]+Table1[[#This Row],[Roll (N)]]+Table1[[#This Row],[Aero (N)]]</f>
        <v>834.08809451077207</v>
      </c>
      <c r="M46" s="27">
        <f>Table1[[#This Row],[Total (N)]]*$S$3/1000</f>
        <v>4.3821880773808521</v>
      </c>
      <c r="N46" s="17"/>
      <c r="O46" s="30"/>
      <c r="P46" s="31"/>
      <c r="Q46" s="40"/>
      <c r="R46" s="41"/>
      <c r="S46">
        <f t="shared" si="2"/>
        <v>39.9</v>
      </c>
      <c r="T46">
        <f t="shared" si="3"/>
        <v>11.083333333333332</v>
      </c>
    </row>
    <row r="47" spans="2:20" x14ac:dyDescent="0.2">
      <c r="B47" s="3" t="s">
        <v>47</v>
      </c>
      <c r="C47" s="3">
        <v>39</v>
      </c>
      <c r="D47" s="3">
        <v>39</v>
      </c>
      <c r="E47" s="10">
        <v>37</v>
      </c>
      <c r="F47" s="17">
        <f t="shared" si="5"/>
        <v>-0.73611111111111072</v>
      </c>
      <c r="G47" s="17">
        <f t="shared" si="6"/>
        <v>-2.6499999999999986</v>
      </c>
      <c r="H47" s="17">
        <f t="shared" si="4"/>
        <v>9.6111111111111107</v>
      </c>
      <c r="I47" s="17">
        <f t="shared" si="8"/>
        <v>375.27777777777777</v>
      </c>
      <c r="J47" s="17">
        <f t="shared" si="9"/>
        <v>185.54634000000001</v>
      </c>
      <c r="K47" s="17">
        <f t="shared" si="7"/>
        <v>10.56953228855012</v>
      </c>
      <c r="L47" s="17">
        <f>Table1[[#This Row],[Acceleration (N)]]+Table1[[#This Row],[Roll (N)]]+Table1[[#This Row],[Aero (N)]]</f>
        <v>571.39365006632795</v>
      </c>
      <c r="M47" s="27">
        <f>Table1[[#This Row],[Total (N)]]*$S$3/1000</f>
        <v>3.0020263534398777</v>
      </c>
      <c r="N47" s="17"/>
      <c r="O47" s="32"/>
      <c r="P47" s="33"/>
      <c r="Q47" s="42"/>
      <c r="R47" s="43"/>
      <c r="S47">
        <f t="shared" si="2"/>
        <v>37</v>
      </c>
      <c r="T47">
        <f t="shared" si="3"/>
        <v>10.277777777777777</v>
      </c>
    </row>
    <row r="48" spans="2:20" x14ac:dyDescent="0.2">
      <c r="B48" s="3" t="s">
        <v>47</v>
      </c>
      <c r="C48" s="3">
        <v>40</v>
      </c>
      <c r="D48" s="3">
        <v>40</v>
      </c>
      <c r="E48" s="10">
        <v>34.6</v>
      </c>
      <c r="F48" s="17">
        <f t="shared" si="5"/>
        <v>-0.65277777777777812</v>
      </c>
      <c r="G48" s="17">
        <f t="shared" si="6"/>
        <v>-2.3500000000000014</v>
      </c>
      <c r="H48" s="17">
        <f t="shared" si="4"/>
        <v>8.9722222222222214</v>
      </c>
      <c r="I48" s="17">
        <f t="shared" si="8"/>
        <v>262.69444444444417</v>
      </c>
      <c r="J48" s="17">
        <f t="shared" si="9"/>
        <v>185.54634000000001</v>
      </c>
      <c r="K48" s="17">
        <f t="shared" si="7"/>
        <v>10.56953228855012</v>
      </c>
      <c r="L48" s="17">
        <f>Table1[[#This Row],[Acceleration (N)]]+Table1[[#This Row],[Roll (N)]]+Table1[[#This Row],[Aero (N)]]</f>
        <v>458.81031673299435</v>
      </c>
      <c r="M48" s="27">
        <f>Table1[[#This Row],[Total (N)]]*$S$3/1000</f>
        <v>2.4105284717508866</v>
      </c>
      <c r="N48" s="17"/>
      <c r="O48" s="30"/>
      <c r="P48" s="31"/>
      <c r="Q48" s="40"/>
      <c r="R48" s="41"/>
      <c r="S48">
        <f t="shared" si="2"/>
        <v>34.6</v>
      </c>
      <c r="T48">
        <f t="shared" si="3"/>
        <v>9.6111111111111107</v>
      </c>
    </row>
    <row r="49" spans="2:20" x14ac:dyDescent="0.2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5"/>
        <v>-0.7777777777777779</v>
      </c>
      <c r="G49" s="17">
        <f t="shared" si="6"/>
        <v>-2.8000000000000007</v>
      </c>
      <c r="H49" s="17">
        <f t="shared" si="4"/>
        <v>8.0555555555555554</v>
      </c>
      <c r="I49" s="17">
        <f t="shared" si="8"/>
        <v>206.40277777777806</v>
      </c>
      <c r="J49" s="17">
        <f t="shared" si="9"/>
        <v>185.54634000000001</v>
      </c>
      <c r="K49" s="17">
        <f t="shared" si="7"/>
        <v>10.56953228855012</v>
      </c>
      <c r="L49" s="17">
        <f>Table1[[#This Row],[Acceleration (N)]]+Table1[[#This Row],[Roll (N)]]+Table1[[#This Row],[Aero (N)]]</f>
        <v>402.51865006632818</v>
      </c>
      <c r="M49" s="27">
        <f>Table1[[#This Row],[Total (N)]]*$S$3/1000</f>
        <v>2.1147795309063944</v>
      </c>
      <c r="N49" s="17"/>
      <c r="O49" s="32"/>
      <c r="P49" s="33"/>
      <c r="Q49" s="42"/>
      <c r="R49" s="43"/>
      <c r="S49">
        <f t="shared" si="2"/>
        <v>32.299999999999997</v>
      </c>
      <c r="T49">
        <f t="shared" si="3"/>
        <v>8.9722222222222214</v>
      </c>
    </row>
    <row r="50" spans="2:20" x14ac:dyDescent="0.2">
      <c r="B50" s="3" t="s">
        <v>47</v>
      </c>
      <c r="C50" s="3">
        <v>42</v>
      </c>
      <c r="D50" s="3">
        <v>42</v>
      </c>
      <c r="E50" s="10">
        <v>29</v>
      </c>
      <c r="F50" s="17">
        <f t="shared" si="5"/>
        <v>-0.99999999999999933</v>
      </c>
      <c r="G50" s="17">
        <f t="shared" si="6"/>
        <v>-3.5999999999999979</v>
      </c>
      <c r="H50" s="17">
        <f t="shared" si="4"/>
        <v>6.9722222222222223</v>
      </c>
      <c r="I50" s="17">
        <f t="shared" si="8"/>
        <v>112.58333333333358</v>
      </c>
      <c r="J50" s="17">
        <f t="shared" si="9"/>
        <v>185.54634000000001</v>
      </c>
      <c r="K50" s="17">
        <f t="shared" si="7"/>
        <v>10.56953228855012</v>
      </c>
      <c r="L50" s="17">
        <f>Table1[[#This Row],[Acceleration (N)]]+Table1[[#This Row],[Roll (N)]]+Table1[[#This Row],[Aero (N)]]</f>
        <v>308.69920562188372</v>
      </c>
      <c r="M50" s="27">
        <f>Table1[[#This Row],[Total (N)]]*$S$3/1000</f>
        <v>1.6218646294989028</v>
      </c>
      <c r="N50" s="17"/>
      <c r="O50" s="30"/>
      <c r="P50" s="31"/>
      <c r="Q50" s="40"/>
      <c r="R50" s="41"/>
      <c r="S50">
        <f t="shared" si="2"/>
        <v>29</v>
      </c>
      <c r="T50">
        <f t="shared" si="3"/>
        <v>8.0555555555555554</v>
      </c>
    </row>
    <row r="51" spans="2:20" x14ac:dyDescent="0.2">
      <c r="B51" s="3" t="s">
        <v>47</v>
      </c>
      <c r="C51" s="3">
        <v>43</v>
      </c>
      <c r="D51" s="3">
        <v>43</v>
      </c>
      <c r="E51" s="10">
        <v>25.1</v>
      </c>
      <c r="F51" s="17">
        <f t="shared" si="5"/>
        <v>-0.94444444444444453</v>
      </c>
      <c r="G51" s="17">
        <f t="shared" si="6"/>
        <v>-3.4000000000000004</v>
      </c>
      <c r="H51" s="17">
        <f t="shared" si="4"/>
        <v>6.1666666666666661</v>
      </c>
      <c r="I51" s="17">
        <f t="shared" si="8"/>
        <v>-37.527777777776976</v>
      </c>
      <c r="J51" s="17">
        <f t="shared" si="9"/>
        <v>185.54634000000001</v>
      </c>
      <c r="K51" s="17">
        <f t="shared" si="7"/>
        <v>10.56953228855012</v>
      </c>
      <c r="L51" s="17">
        <f>Table1[[#This Row],[Acceleration (N)]]+Table1[[#This Row],[Roll (N)]]+Table1[[#This Row],[Aero (N)]]</f>
        <v>158.58809451077315</v>
      </c>
      <c r="M51" s="27">
        <f>Table1[[#This Row],[Total (N)]]*$S$3/1000</f>
        <v>0.83320078724691904</v>
      </c>
      <c r="N51" s="17"/>
      <c r="O51" s="32"/>
      <c r="P51" s="33"/>
      <c r="Q51" s="42"/>
      <c r="R51" s="43"/>
      <c r="S51">
        <f t="shared" si="2"/>
        <v>25.1</v>
      </c>
      <c r="T51">
        <f t="shared" si="3"/>
        <v>6.9722222222222223</v>
      </c>
    </row>
    <row r="52" spans="2:20" x14ac:dyDescent="0.2">
      <c r="B52" s="3" t="s">
        <v>47</v>
      </c>
      <c r="C52" s="3">
        <v>44</v>
      </c>
      <c r="D52" s="3">
        <v>44</v>
      </c>
      <c r="E52" s="10">
        <v>22.2</v>
      </c>
      <c r="F52" s="17">
        <f t="shared" si="5"/>
        <v>-0.5833333333333337</v>
      </c>
      <c r="G52" s="17">
        <f t="shared" si="6"/>
        <v>-2.1000000000000014</v>
      </c>
      <c r="H52" s="17">
        <f t="shared" si="4"/>
        <v>5.8055555555555554</v>
      </c>
      <c r="I52" s="17">
        <f t="shared" si="8"/>
        <v>-337.74999999999949</v>
      </c>
      <c r="J52" s="17">
        <f t="shared" si="9"/>
        <v>185.54634000000001</v>
      </c>
      <c r="K52" s="17">
        <f t="shared" si="7"/>
        <v>10.56953228855012</v>
      </c>
      <c r="L52" s="17">
        <f>Table1[[#This Row],[Acceleration (N)]]+Table1[[#This Row],[Roll (N)]]+Table1[[#This Row],[Aero (N)]]</f>
        <v>-141.63412771144937</v>
      </c>
      <c r="M52" s="27">
        <f>Table1[[#This Row],[Total (N)]]*$S$3/1000</f>
        <v>-0.74412689725705539</v>
      </c>
      <c r="N52" s="17"/>
      <c r="O52" s="30"/>
      <c r="P52" s="31"/>
      <c r="Q52" s="40"/>
      <c r="R52" s="41"/>
      <c r="S52">
        <f t="shared" si="2"/>
        <v>22.2</v>
      </c>
      <c r="T52">
        <f t="shared" si="3"/>
        <v>6.1666666666666661</v>
      </c>
    </row>
    <row r="53" spans="2:20" x14ac:dyDescent="0.2">
      <c r="B53" s="3" t="s">
        <v>47</v>
      </c>
      <c r="C53" s="3">
        <v>45</v>
      </c>
      <c r="D53" s="3">
        <v>45</v>
      </c>
      <c r="E53" s="10">
        <v>20.9</v>
      </c>
      <c r="F53" s="17">
        <f t="shared" si="5"/>
        <v>-0.25000000000000011</v>
      </c>
      <c r="G53" s="17">
        <f t="shared" si="6"/>
        <v>-0.90000000000000036</v>
      </c>
      <c r="H53" s="17">
        <f t="shared" si="4"/>
        <v>5.6666666666666661</v>
      </c>
      <c r="I53" s="17">
        <f t="shared" si="8"/>
        <v>-806.84722222222297</v>
      </c>
      <c r="J53" s="17">
        <f t="shared" si="9"/>
        <v>185.54634000000001</v>
      </c>
      <c r="K53" s="17">
        <f t="shared" si="7"/>
        <v>10.56953228855012</v>
      </c>
      <c r="L53" s="17">
        <f>Table1[[#This Row],[Acceleration (N)]]+Table1[[#This Row],[Roll (N)]]+Table1[[#This Row],[Aero (N)]]</f>
        <v>-610.73134993367285</v>
      </c>
      <c r="M53" s="27">
        <f>Table1[[#This Row],[Total (N)]]*$S$3/1000</f>
        <v>-3.2087014042945197</v>
      </c>
      <c r="N53" s="17"/>
      <c r="O53" s="32"/>
      <c r="P53" s="33"/>
      <c r="Q53" s="42"/>
      <c r="R53" s="43"/>
      <c r="S53">
        <f t="shared" si="2"/>
        <v>20.9</v>
      </c>
      <c r="T53">
        <f t="shared" si="3"/>
        <v>5.8055555555555554</v>
      </c>
    </row>
    <row r="54" spans="2:20" x14ac:dyDescent="0.2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5"/>
        <v>-0.19444444444444425</v>
      </c>
      <c r="G54" s="17">
        <f t="shared" si="6"/>
        <v>-0.69999999999999929</v>
      </c>
      <c r="H54" s="17">
        <f t="shared" si="4"/>
        <v>5.416666666666667</v>
      </c>
      <c r="I54" s="17">
        <f t="shared" si="8"/>
        <v>-1069.5416666666672</v>
      </c>
      <c r="J54" s="17">
        <f t="shared" si="9"/>
        <v>185.54634000000001</v>
      </c>
      <c r="K54" s="17">
        <f t="shared" si="7"/>
        <v>10.56953228855012</v>
      </c>
      <c r="L54" s="17">
        <f>Table1[[#This Row],[Acceleration (N)]]+Table1[[#This Row],[Roll (N)]]+Table1[[#This Row],[Aero (N)]]</f>
        <v>-873.42579437811708</v>
      </c>
      <c r="M54" s="27">
        <f>Table1[[#This Row],[Total (N)]]*$S$3/1000</f>
        <v>-4.5888631282354941</v>
      </c>
      <c r="N54" s="17"/>
      <c r="O54" s="30"/>
      <c r="P54" s="31"/>
      <c r="Q54" s="40"/>
      <c r="R54" s="41"/>
      <c r="S54">
        <f t="shared" si="2"/>
        <v>20.399999999999999</v>
      </c>
      <c r="T54">
        <f t="shared" si="3"/>
        <v>5.6666666666666661</v>
      </c>
    </row>
    <row r="55" spans="2:20" x14ac:dyDescent="0.2">
      <c r="B55" s="3" t="s">
        <v>47</v>
      </c>
      <c r="C55" s="3">
        <v>47</v>
      </c>
      <c r="D55" s="3">
        <v>47</v>
      </c>
      <c r="E55" s="10">
        <v>19.5</v>
      </c>
      <c r="F55" s="17">
        <f t="shared" si="5"/>
        <v>-0.27777777777777779</v>
      </c>
      <c r="G55" s="17">
        <f t="shared" si="6"/>
        <v>-1</v>
      </c>
      <c r="H55" s="17">
        <f t="shared" si="4"/>
        <v>5.1111111111111107</v>
      </c>
      <c r="I55" s="17">
        <f t="shared" si="8"/>
        <v>-994.48611111111063</v>
      </c>
      <c r="J55" s="17">
        <f t="shared" si="9"/>
        <v>185.54634000000001</v>
      </c>
      <c r="K55" s="17">
        <f t="shared" si="7"/>
        <v>10.56953228855012</v>
      </c>
      <c r="L55" s="17">
        <f>Table1[[#This Row],[Acceleration (N)]]+Table1[[#This Row],[Roll (N)]]+Table1[[#This Row],[Aero (N)]]</f>
        <v>-798.37023882256051</v>
      </c>
      <c r="M55" s="27">
        <f>Table1[[#This Row],[Total (N)]]*$S$3/1000</f>
        <v>-4.1945312071094971</v>
      </c>
      <c r="N55" s="17"/>
      <c r="O55" s="32"/>
      <c r="P55" s="33"/>
      <c r="Q55" s="42"/>
      <c r="R55" s="43"/>
      <c r="S55">
        <f t="shared" si="2"/>
        <v>19.5</v>
      </c>
      <c r="T55">
        <f t="shared" si="3"/>
        <v>5.416666666666667</v>
      </c>
    </row>
    <row r="56" spans="2:20" x14ac:dyDescent="0.2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5"/>
        <v>-0.23611111111111099</v>
      </c>
      <c r="G56" s="17">
        <f t="shared" si="6"/>
        <v>-0.84999999999999964</v>
      </c>
      <c r="H56" s="17">
        <f t="shared" si="4"/>
        <v>4.9444444444444446</v>
      </c>
      <c r="I56" s="17">
        <f t="shared" si="8"/>
        <v>-881.90277777777828</v>
      </c>
      <c r="J56" s="17">
        <f t="shared" si="9"/>
        <v>185.54634000000001</v>
      </c>
      <c r="K56" s="17">
        <f t="shared" si="7"/>
        <v>10.56953228855012</v>
      </c>
      <c r="L56" s="17">
        <f>Table1[[#This Row],[Acceleration (N)]]+Table1[[#This Row],[Roll (N)]]+Table1[[#This Row],[Aero (N)]]</f>
        <v>-685.78690548922816</v>
      </c>
      <c r="M56" s="27">
        <f>Table1[[#This Row],[Total (N)]]*$S$3/1000</f>
        <v>-3.6030333254205114</v>
      </c>
      <c r="N56" s="17"/>
      <c r="O56" s="30"/>
      <c r="P56" s="31"/>
      <c r="Q56" s="40"/>
      <c r="R56" s="41"/>
      <c r="S56">
        <f t="shared" si="2"/>
        <v>18.399999999999999</v>
      </c>
      <c r="T56">
        <f t="shared" si="3"/>
        <v>5.1111111111111107</v>
      </c>
    </row>
    <row r="57" spans="2:20" x14ac:dyDescent="0.2">
      <c r="B57" s="3" t="s">
        <v>47</v>
      </c>
      <c r="C57" s="3">
        <v>49</v>
      </c>
      <c r="D57" s="3">
        <v>49</v>
      </c>
      <c r="E57" s="10">
        <v>17.8</v>
      </c>
      <c r="F57" s="17">
        <f t="shared" si="5"/>
        <v>-8.3333333333333037E-2</v>
      </c>
      <c r="G57" s="17">
        <f t="shared" si="6"/>
        <v>-0.29999999999999893</v>
      </c>
      <c r="H57" s="17">
        <f t="shared" si="4"/>
        <v>4.9444444444444446</v>
      </c>
      <c r="I57" s="17">
        <f t="shared" si="8"/>
        <v>-1050.7777777777781</v>
      </c>
      <c r="J57" s="17">
        <f t="shared" si="9"/>
        <v>185.54634000000001</v>
      </c>
      <c r="K57" s="17">
        <f t="shared" si="7"/>
        <v>10.56953228855012</v>
      </c>
      <c r="L57" s="17">
        <f>Table1[[#This Row],[Acceleration (N)]]+Table1[[#This Row],[Roll (N)]]+Table1[[#This Row],[Aero (N)]]</f>
        <v>-854.66190548922793</v>
      </c>
      <c r="M57" s="27">
        <f>Table1[[#This Row],[Total (N)]]*$S$3/1000</f>
        <v>-4.4902801479539951</v>
      </c>
      <c r="N57" s="17"/>
      <c r="O57" s="32"/>
      <c r="P57" s="33"/>
      <c r="Q57" s="42"/>
      <c r="R57" s="43"/>
      <c r="S57">
        <f t="shared" si="2"/>
        <v>17.8</v>
      </c>
      <c r="T57">
        <f t="shared" si="3"/>
        <v>4.9444444444444446</v>
      </c>
    </row>
    <row r="58" spans="2:20" x14ac:dyDescent="0.2">
      <c r="B58" s="3" t="s">
        <v>47</v>
      </c>
      <c r="C58" s="3">
        <v>50</v>
      </c>
      <c r="D58" s="3">
        <v>50</v>
      </c>
      <c r="E58" s="10">
        <v>17.8</v>
      </c>
      <c r="F58" s="17">
        <f t="shared" si="5"/>
        <v>-5.5555555555555851E-2</v>
      </c>
      <c r="G58" s="17">
        <f t="shared" si="6"/>
        <v>-0.20000000000000107</v>
      </c>
      <c r="H58" s="17">
        <f t="shared" si="4"/>
        <v>4.833333333333333</v>
      </c>
      <c r="I58" s="17">
        <f t="shared" si="8"/>
        <v>-1350.9999999999991</v>
      </c>
      <c r="J58" s="17">
        <f t="shared" si="9"/>
        <v>185.54634000000001</v>
      </c>
      <c r="K58" s="17">
        <f t="shared" si="7"/>
        <v>10.56953228855012</v>
      </c>
      <c r="L58" s="17">
        <f>Table1[[#This Row],[Acceleration (N)]]+Table1[[#This Row],[Roll (N)]]+Table1[[#This Row],[Aero (N)]]</f>
        <v>-1154.8841277114489</v>
      </c>
      <c r="M58" s="27">
        <f>Table1[[#This Row],[Total (N)]]*$S$3/1000</f>
        <v>-6.067607832457961</v>
      </c>
      <c r="N58" s="17"/>
      <c r="O58" s="30"/>
      <c r="P58" s="31"/>
      <c r="Q58" s="40"/>
      <c r="R58" s="41"/>
      <c r="S58">
        <f t="shared" si="2"/>
        <v>17.8</v>
      </c>
      <c r="T58">
        <f t="shared" si="3"/>
        <v>4.9444444444444446</v>
      </c>
    </row>
    <row r="59" spans="2:20" x14ac:dyDescent="0.2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5"/>
        <v>-0.29166666666666685</v>
      </c>
      <c r="G59" s="17">
        <f t="shared" si="6"/>
        <v>-1.0500000000000007</v>
      </c>
      <c r="H59" s="17">
        <f t="shared" si="4"/>
        <v>4.3611111111111107</v>
      </c>
      <c r="I59" s="17">
        <f t="shared" si="8"/>
        <v>-1275.9444444444446</v>
      </c>
      <c r="J59" s="17">
        <f t="shared" si="9"/>
        <v>185.54634000000001</v>
      </c>
      <c r="K59" s="17">
        <f t="shared" si="7"/>
        <v>10.56953228855012</v>
      </c>
      <c r="L59" s="17">
        <f>Table1[[#This Row],[Acceleration (N)]]+Table1[[#This Row],[Roll (N)]]+Table1[[#This Row],[Aero (N)]]</f>
        <v>-1079.8285721558943</v>
      </c>
      <c r="M59" s="27">
        <f>Table1[[#This Row],[Total (N)]]*$S$3/1000</f>
        <v>-5.6732759113319737</v>
      </c>
      <c r="N59" s="17"/>
      <c r="O59" s="32"/>
      <c r="P59" s="33"/>
      <c r="Q59" s="42"/>
      <c r="R59" s="43"/>
      <c r="S59">
        <f t="shared" si="2"/>
        <v>17.399999999999999</v>
      </c>
      <c r="T59">
        <f t="shared" si="3"/>
        <v>4.833333333333333</v>
      </c>
    </row>
    <row r="60" spans="2:20" x14ac:dyDescent="0.2">
      <c r="B60" s="3" t="s">
        <v>47</v>
      </c>
      <c r="C60" s="3">
        <v>52</v>
      </c>
      <c r="D60" s="3">
        <v>52</v>
      </c>
      <c r="E60" s="10">
        <v>15.7</v>
      </c>
      <c r="F60" s="17">
        <f t="shared" si="5"/>
        <v>-0.5972222222222221</v>
      </c>
      <c r="G60" s="17">
        <f t="shared" si="6"/>
        <v>-2.1499999999999995</v>
      </c>
      <c r="H60" s="17">
        <f t="shared" si="4"/>
        <v>3.6388888888888888</v>
      </c>
      <c r="I60" s="17">
        <f t="shared" si="8"/>
        <v>-788.08333333333383</v>
      </c>
      <c r="J60" s="17">
        <f t="shared" si="9"/>
        <v>185.54634000000001</v>
      </c>
      <c r="K60" s="17">
        <f t="shared" si="7"/>
        <v>10.56953228855012</v>
      </c>
      <c r="L60" s="17">
        <f>Table1[[#This Row],[Acceleration (N)]]+Table1[[#This Row],[Roll (N)]]+Table1[[#This Row],[Aero (N)]]</f>
        <v>-591.9674610447837</v>
      </c>
      <c r="M60" s="27">
        <f>Table1[[#This Row],[Total (N)]]*$S$3/1000</f>
        <v>-3.1101184240130202</v>
      </c>
      <c r="N60" s="17"/>
      <c r="O60" s="30"/>
      <c r="P60" s="31"/>
      <c r="Q60" s="40"/>
      <c r="R60" s="41"/>
      <c r="S60">
        <f t="shared" si="2"/>
        <v>15.7</v>
      </c>
      <c r="T60">
        <f t="shared" si="3"/>
        <v>4.3611111111111107</v>
      </c>
    </row>
    <row r="61" spans="2:20" x14ac:dyDescent="0.2">
      <c r="B61" s="3" t="s">
        <v>47</v>
      </c>
      <c r="C61" s="3">
        <v>53</v>
      </c>
      <c r="D61" s="3">
        <v>53</v>
      </c>
      <c r="E61" s="10">
        <v>13.1</v>
      </c>
      <c r="F61" s="17">
        <f t="shared" si="5"/>
        <v>-0.49999999999999994</v>
      </c>
      <c r="G61" s="17">
        <f t="shared" si="6"/>
        <v>-1.7999999999999998</v>
      </c>
      <c r="H61" s="17">
        <f t="shared" si="4"/>
        <v>3.3611111111111107</v>
      </c>
      <c r="I61" s="17">
        <f t="shared" si="8"/>
        <v>-337.75000000000017</v>
      </c>
      <c r="J61" s="17">
        <f t="shared" si="9"/>
        <v>185.54634000000001</v>
      </c>
      <c r="K61" s="17">
        <f t="shared" si="7"/>
        <v>10.56953228855012</v>
      </c>
      <c r="L61" s="17">
        <f>Table1[[#This Row],[Acceleration (N)]]+Table1[[#This Row],[Roll (N)]]+Table1[[#This Row],[Aero (N)]]</f>
        <v>-141.63412771145005</v>
      </c>
      <c r="M61" s="27">
        <f>Table1[[#This Row],[Total (N)]]*$S$3/1000</f>
        <v>-0.74412689725705905</v>
      </c>
      <c r="N61" s="17"/>
      <c r="O61" s="32"/>
      <c r="P61" s="33"/>
      <c r="Q61" s="42"/>
      <c r="R61" s="43"/>
      <c r="S61">
        <f t="shared" si="2"/>
        <v>13.1</v>
      </c>
      <c r="T61">
        <f t="shared" si="3"/>
        <v>3.6388888888888888</v>
      </c>
    </row>
    <row r="62" spans="2:20" x14ac:dyDescent="0.2">
      <c r="B62" s="3" t="s">
        <v>47</v>
      </c>
      <c r="C62" s="3">
        <v>54</v>
      </c>
      <c r="D62" s="3">
        <v>54</v>
      </c>
      <c r="E62" s="10">
        <v>12.1</v>
      </c>
      <c r="F62" s="17">
        <f t="shared" si="5"/>
        <v>-0.15277777777777773</v>
      </c>
      <c r="G62" s="17">
        <f t="shared" si="6"/>
        <v>-0.54999999999999982</v>
      </c>
      <c r="H62" s="17">
        <f t="shared" si="4"/>
        <v>3.333333333333333</v>
      </c>
      <c r="I62" s="17">
        <f t="shared" si="8"/>
        <v>-262.69444444444417</v>
      </c>
      <c r="J62" s="17">
        <f t="shared" si="9"/>
        <v>185.54634000000001</v>
      </c>
      <c r="K62" s="17">
        <f t="shared" si="7"/>
        <v>10.56953228855012</v>
      </c>
      <c r="L62" s="17">
        <f>Table1[[#This Row],[Acceleration (N)]]+Table1[[#This Row],[Roll (N)]]+Table1[[#This Row],[Aero (N)]]</f>
        <v>-66.578572155894037</v>
      </c>
      <c r="M62" s="27">
        <f>Table1[[#This Row],[Total (N)]]*$S$3/1000</f>
        <v>-0.34979497613106336</v>
      </c>
      <c r="N62" s="17"/>
      <c r="O62" s="30"/>
      <c r="P62" s="31"/>
      <c r="Q62" s="40"/>
      <c r="R62" s="41"/>
      <c r="S62">
        <f t="shared" si="2"/>
        <v>12.1</v>
      </c>
      <c r="T62">
        <f t="shared" si="3"/>
        <v>3.3611111111111107</v>
      </c>
    </row>
    <row r="63" spans="2:20" x14ac:dyDescent="0.2">
      <c r="B63" s="3" t="s">
        <v>47</v>
      </c>
      <c r="C63" s="3">
        <v>55</v>
      </c>
      <c r="D63" s="3">
        <v>55</v>
      </c>
      <c r="E63" s="10">
        <v>12</v>
      </c>
      <c r="F63" s="17">
        <f t="shared" si="5"/>
        <v>-1.388888888888884E-2</v>
      </c>
      <c r="G63" s="17">
        <f t="shared" si="6"/>
        <v>-4.9999999999999822E-2</v>
      </c>
      <c r="H63" s="17">
        <f t="shared" si="4"/>
        <v>3.333333333333333</v>
      </c>
      <c r="I63" s="17">
        <f t="shared" si="8"/>
        <v>-375.27777777777777</v>
      </c>
      <c r="J63" s="17">
        <f t="shared" si="9"/>
        <v>185.54634000000001</v>
      </c>
      <c r="K63" s="17">
        <f t="shared" si="7"/>
        <v>10.56953228855012</v>
      </c>
      <c r="L63" s="17">
        <f>Table1[[#This Row],[Acceleration (N)]]+Table1[[#This Row],[Roll (N)]]+Table1[[#This Row],[Aero (N)]]</f>
        <v>-179.16190548922765</v>
      </c>
      <c r="M63" s="27">
        <f>Table1[[#This Row],[Total (N)]]*$S$3/1000</f>
        <v>-0.94129285782005467</v>
      </c>
      <c r="N63" s="17"/>
      <c r="O63" s="32"/>
      <c r="P63" s="33"/>
      <c r="Q63" s="42"/>
      <c r="R63" s="43"/>
      <c r="S63">
        <f t="shared" si="2"/>
        <v>12</v>
      </c>
      <c r="T63">
        <f t="shared" si="3"/>
        <v>3.333333333333333</v>
      </c>
    </row>
    <row r="64" spans="2:20" x14ac:dyDescent="0.2">
      <c r="B64" s="3" t="s">
        <v>47</v>
      </c>
      <c r="C64" s="3">
        <v>56</v>
      </c>
      <c r="D64" s="3">
        <v>56</v>
      </c>
      <c r="E64" s="10">
        <v>12</v>
      </c>
      <c r="F64" s="17">
        <f t="shared" si="5"/>
        <v>0</v>
      </c>
      <c r="G64" s="17">
        <f t="shared" si="6"/>
        <v>0</v>
      </c>
      <c r="H64" s="17">
        <f t="shared" si="4"/>
        <v>3.333333333333333</v>
      </c>
      <c r="I64" s="17">
        <f t="shared" si="8"/>
        <v>-318.98611111111097</v>
      </c>
      <c r="J64" s="17">
        <f t="shared" si="9"/>
        <v>185.54634000000001</v>
      </c>
      <c r="K64" s="17">
        <f t="shared" si="7"/>
        <v>10.56953228855012</v>
      </c>
      <c r="L64" s="17">
        <f>Table1[[#This Row],[Acceleration (N)]]+Table1[[#This Row],[Roll (N)]]+Table1[[#This Row],[Aero (N)]]</f>
        <v>-122.87023882256084</v>
      </c>
      <c r="M64" s="27">
        <f>Table1[[#This Row],[Total (N)]]*$S$3/1000</f>
        <v>-0.64554391697555902</v>
      </c>
      <c r="N64" s="17"/>
      <c r="O64" s="30"/>
      <c r="P64" s="31"/>
      <c r="Q64" s="40"/>
      <c r="R64" s="41"/>
      <c r="S64">
        <f t="shared" si="2"/>
        <v>12</v>
      </c>
      <c r="T64">
        <f t="shared" si="3"/>
        <v>3.333333333333333</v>
      </c>
    </row>
    <row r="65" spans="2:20" x14ac:dyDescent="0.2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4.1666666666666761E-2</v>
      </c>
      <c r="G65" s="17">
        <f t="shared" si="6"/>
        <v>0.15000000000000036</v>
      </c>
      <c r="H65" s="17">
        <f t="shared" si="4"/>
        <v>3.416666666666667</v>
      </c>
      <c r="I65" s="17">
        <f t="shared" si="8"/>
        <v>-112.58333333333293</v>
      </c>
      <c r="J65" s="17">
        <f t="shared" si="9"/>
        <v>185.54634000000001</v>
      </c>
      <c r="K65" s="17">
        <f t="shared" si="7"/>
        <v>10.56953228855012</v>
      </c>
      <c r="L65" s="17">
        <f>Table1[[#This Row],[Acceleration (N)]]+Table1[[#This Row],[Roll (N)]]+Table1[[#This Row],[Aero (N)]]</f>
        <v>83.532538955217206</v>
      </c>
      <c r="M65" s="27">
        <f>Table1[[#This Row],[Total (N)]]*$S$3/1000</f>
        <v>0.4388688661209238</v>
      </c>
      <c r="N65" s="17"/>
      <c r="O65" s="32"/>
      <c r="P65" s="33"/>
      <c r="Q65" s="42"/>
      <c r="R65" s="43"/>
      <c r="S65">
        <f t="shared" si="2"/>
        <v>12</v>
      </c>
      <c r="T65">
        <f t="shared" si="3"/>
        <v>3.333333333333333</v>
      </c>
    </row>
    <row r="66" spans="2:20" x14ac:dyDescent="0.2">
      <c r="B66" s="3" t="s">
        <v>47</v>
      </c>
      <c r="C66" s="3">
        <v>58</v>
      </c>
      <c r="D66" s="3">
        <v>58</v>
      </c>
      <c r="E66" s="10">
        <v>12.3</v>
      </c>
      <c r="F66" s="17">
        <f t="shared" si="5"/>
        <v>8.3333333333333287E-2</v>
      </c>
      <c r="G66" s="17">
        <f t="shared" si="6"/>
        <v>0.29999999999999982</v>
      </c>
      <c r="H66" s="17">
        <f t="shared" si="4"/>
        <v>3.5</v>
      </c>
      <c r="I66" s="17">
        <f t="shared" si="8"/>
        <v>-75.055555555555955</v>
      </c>
      <c r="J66" s="17">
        <f t="shared" si="9"/>
        <v>185.54634000000001</v>
      </c>
      <c r="K66" s="17">
        <f t="shared" si="7"/>
        <v>10.56953228855012</v>
      </c>
      <c r="L66" s="17">
        <f>Table1[[#This Row],[Acceleration (N)]]+Table1[[#This Row],[Roll (N)]]+Table1[[#This Row],[Aero (N)]]</f>
        <v>121.06031673299418</v>
      </c>
      <c r="M66" s="27">
        <f>Table1[[#This Row],[Total (N)]]*$S$3/1000</f>
        <v>0.6360348266839162</v>
      </c>
      <c r="N66" s="17"/>
      <c r="O66" s="30"/>
      <c r="P66" s="31"/>
      <c r="Q66" s="40"/>
      <c r="R66" s="41"/>
      <c r="S66">
        <f t="shared" si="2"/>
        <v>12.3</v>
      </c>
      <c r="T66">
        <f t="shared" si="3"/>
        <v>3.416666666666667</v>
      </c>
    </row>
    <row r="67" spans="2:20" x14ac:dyDescent="0.2">
      <c r="B67" s="3" t="s">
        <v>47</v>
      </c>
      <c r="C67" s="3">
        <v>59</v>
      </c>
      <c r="D67" s="3">
        <v>59</v>
      </c>
      <c r="E67" s="10">
        <v>12.6</v>
      </c>
      <c r="F67" s="17">
        <f t="shared" si="5"/>
        <v>0.33333333333333315</v>
      </c>
      <c r="G67" s="17">
        <f t="shared" si="6"/>
        <v>1.1999999999999993</v>
      </c>
      <c r="H67" s="17">
        <f t="shared" si="4"/>
        <v>4.083333333333333</v>
      </c>
      <c r="I67" s="17">
        <f t="shared" si="8"/>
        <v>-394.04166666666691</v>
      </c>
      <c r="J67" s="17">
        <f t="shared" si="9"/>
        <v>185.54634000000001</v>
      </c>
      <c r="K67" s="17">
        <f t="shared" si="7"/>
        <v>10.56953228855012</v>
      </c>
      <c r="L67" s="17">
        <f>Table1[[#This Row],[Acceleration (N)]]+Table1[[#This Row],[Roll (N)]]+Table1[[#This Row],[Aero (N)]]</f>
        <v>-197.92579437811679</v>
      </c>
      <c r="M67" s="27">
        <f>Table1[[#This Row],[Total (N)]]*$S$3/1000</f>
        <v>-1.0398758381015543</v>
      </c>
      <c r="N67" s="17"/>
      <c r="O67" s="32"/>
      <c r="P67" s="33"/>
      <c r="Q67" s="42"/>
      <c r="R67" s="43"/>
      <c r="S67">
        <f t="shared" si="2"/>
        <v>12.6</v>
      </c>
      <c r="T67">
        <f t="shared" si="3"/>
        <v>3.5</v>
      </c>
    </row>
    <row r="68" spans="2:20" x14ac:dyDescent="0.2">
      <c r="B68" s="3" t="s">
        <v>47</v>
      </c>
      <c r="C68" s="3">
        <v>60</v>
      </c>
      <c r="D68" s="3">
        <v>60</v>
      </c>
      <c r="E68" s="10">
        <v>14.7</v>
      </c>
      <c r="F68" s="17">
        <f t="shared" si="5"/>
        <v>0.37500000000000011</v>
      </c>
      <c r="G68" s="17">
        <f t="shared" si="6"/>
        <v>1.3500000000000005</v>
      </c>
      <c r="H68" s="17">
        <f t="shared" si="4"/>
        <v>4.25</v>
      </c>
      <c r="I68" s="17">
        <f t="shared" si="8"/>
        <v>-806.84722222222206</v>
      </c>
      <c r="J68" s="17">
        <f t="shared" si="9"/>
        <v>185.54634000000001</v>
      </c>
      <c r="K68" s="17">
        <f t="shared" si="7"/>
        <v>10.56953228855012</v>
      </c>
      <c r="L68" s="17">
        <f>Table1[[#This Row],[Acceleration (N)]]+Table1[[#This Row],[Roll (N)]]+Table1[[#This Row],[Aero (N)]]</f>
        <v>-610.73134993367194</v>
      </c>
      <c r="M68" s="27">
        <f>Table1[[#This Row],[Total (N)]]*$S$3/1000</f>
        <v>-3.2087014042945148</v>
      </c>
      <c r="N68" s="17"/>
      <c r="O68" s="30"/>
      <c r="P68" s="31"/>
      <c r="Q68" s="40"/>
      <c r="R68" s="41"/>
      <c r="S68">
        <f t="shared" si="2"/>
        <v>14.7</v>
      </c>
      <c r="T68">
        <f t="shared" si="3"/>
        <v>4.083333333333333</v>
      </c>
    </row>
    <row r="69" spans="2:20" x14ac:dyDescent="0.2">
      <c r="B69" s="3" t="s">
        <v>47</v>
      </c>
      <c r="C69" s="3">
        <v>61</v>
      </c>
      <c r="D69" s="3">
        <v>61</v>
      </c>
      <c r="E69" s="10">
        <v>15.3</v>
      </c>
      <c r="F69" s="17">
        <f t="shared" si="5"/>
        <v>0.16666666666666682</v>
      </c>
      <c r="G69" s="17">
        <f t="shared" si="6"/>
        <v>0.60000000000000053</v>
      </c>
      <c r="H69" s="17">
        <f t="shared" si="4"/>
        <v>4.416666666666667</v>
      </c>
      <c r="I69" s="17">
        <f t="shared" si="8"/>
        <v>-675.49999999999989</v>
      </c>
      <c r="J69" s="17">
        <f t="shared" si="9"/>
        <v>185.54634000000001</v>
      </c>
      <c r="K69" s="17">
        <f t="shared" si="7"/>
        <v>10.56953228855012</v>
      </c>
      <c r="L69" s="17">
        <f>Table1[[#This Row],[Acceleration (N)]]+Table1[[#This Row],[Roll (N)]]+Table1[[#This Row],[Aero (N)]]</f>
        <v>-479.38412771144976</v>
      </c>
      <c r="M69" s="27">
        <f>Table1[[#This Row],[Total (N)]]*$S$3/1000</f>
        <v>-2.5186205423240273</v>
      </c>
      <c r="N69" s="17"/>
      <c r="O69" s="32"/>
      <c r="P69" s="33"/>
      <c r="Q69" s="42"/>
      <c r="R69" s="43"/>
      <c r="S69">
        <f t="shared" si="2"/>
        <v>15.3</v>
      </c>
      <c r="T69">
        <f t="shared" si="3"/>
        <v>4.25</v>
      </c>
    </row>
    <row r="70" spans="2:20" x14ac:dyDescent="0.2">
      <c r="B70" s="3" t="s">
        <v>47</v>
      </c>
      <c r="C70" s="3">
        <v>62</v>
      </c>
      <c r="D70" s="3">
        <v>62</v>
      </c>
      <c r="E70" s="10">
        <v>15.9</v>
      </c>
      <c r="F70" s="17">
        <f t="shared" si="5"/>
        <v>0.12499999999999981</v>
      </c>
      <c r="G70" s="17">
        <f t="shared" si="6"/>
        <v>0.44999999999999929</v>
      </c>
      <c r="H70" s="17">
        <f t="shared" si="4"/>
        <v>4.5</v>
      </c>
      <c r="I70" s="17">
        <f t="shared" si="8"/>
        <v>-206.40277777777771</v>
      </c>
      <c r="J70" s="17">
        <f t="shared" si="9"/>
        <v>185.54634000000001</v>
      </c>
      <c r="K70" s="17">
        <f t="shared" si="7"/>
        <v>10.56953228855012</v>
      </c>
      <c r="L70" s="17">
        <f>Table1[[#This Row],[Acceleration (N)]]+Table1[[#This Row],[Roll (N)]]+Table1[[#This Row],[Aero (N)]]</f>
        <v>-10.28690548922758</v>
      </c>
      <c r="M70" s="27">
        <f>Table1[[#This Row],[Total (N)]]*$S$3/1000</f>
        <v>-5.4046035286569552E-2</v>
      </c>
      <c r="N70" s="17"/>
      <c r="O70" s="30"/>
      <c r="P70" s="31"/>
      <c r="Q70" s="40"/>
      <c r="R70" s="41"/>
      <c r="S70">
        <f t="shared" si="2"/>
        <v>15.9</v>
      </c>
      <c r="T70">
        <f t="shared" si="3"/>
        <v>4.416666666666667</v>
      </c>
    </row>
    <row r="71" spans="2:20" x14ac:dyDescent="0.2">
      <c r="B71" s="3" t="s">
        <v>47</v>
      </c>
      <c r="C71" s="3">
        <v>63</v>
      </c>
      <c r="D71" s="3">
        <v>63</v>
      </c>
      <c r="E71" s="10">
        <v>16.2</v>
      </c>
      <c r="F71" s="17">
        <f t="shared" si="5"/>
        <v>0.16666666666666682</v>
      </c>
      <c r="G71" s="17">
        <f t="shared" si="6"/>
        <v>0.60000000000000053</v>
      </c>
      <c r="H71" s="17">
        <f t="shared" si="4"/>
        <v>4.75</v>
      </c>
      <c r="I71" s="17">
        <f t="shared" si="8"/>
        <v>-18.763888888888822</v>
      </c>
      <c r="J71" s="17">
        <f t="shared" si="9"/>
        <v>185.54634000000001</v>
      </c>
      <c r="K71" s="17">
        <f t="shared" si="7"/>
        <v>10.56953228855012</v>
      </c>
      <c r="L71" s="17">
        <f>Table1[[#This Row],[Acceleration (N)]]+Table1[[#This Row],[Roll (N)]]+Table1[[#This Row],[Aero (N)]]</f>
        <v>177.35198339966129</v>
      </c>
      <c r="M71" s="27">
        <f>Table1[[#This Row],[Total (N)]]*$S$3/1000</f>
        <v>0.93178376752841352</v>
      </c>
      <c r="N71" s="17"/>
      <c r="O71" s="32"/>
      <c r="P71" s="33"/>
      <c r="Q71" s="42"/>
      <c r="R71" s="43"/>
      <c r="S71">
        <f t="shared" si="2"/>
        <v>16.2</v>
      </c>
      <c r="T71">
        <f t="shared" si="3"/>
        <v>4.5</v>
      </c>
    </row>
    <row r="72" spans="2:20" x14ac:dyDescent="0.2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5"/>
        <v>0.2222222222222224</v>
      </c>
      <c r="G72" s="17">
        <f t="shared" si="6"/>
        <v>0.80000000000000071</v>
      </c>
      <c r="H72" s="17">
        <f t="shared" si="4"/>
        <v>4.9444444444444446</v>
      </c>
      <c r="I72" s="17">
        <f t="shared" si="8"/>
        <v>0</v>
      </c>
      <c r="J72" s="17">
        <f t="shared" si="9"/>
        <v>185.54634000000001</v>
      </c>
      <c r="K72" s="17">
        <f t="shared" si="7"/>
        <v>10.56953228855012</v>
      </c>
      <c r="L72" s="17">
        <f>Table1[[#This Row],[Acceleration (N)]]+Table1[[#This Row],[Roll (N)]]+Table1[[#This Row],[Aero (N)]]</f>
        <v>196.11587228855012</v>
      </c>
      <c r="M72" s="27">
        <f>Table1[[#This Row],[Total (N)]]*$S$3/1000</f>
        <v>1.0303667478099114</v>
      </c>
      <c r="N72" s="17"/>
      <c r="O72" s="30"/>
      <c r="P72" s="31"/>
      <c r="Q72" s="40"/>
      <c r="R72" s="41"/>
      <c r="S72">
        <f t="shared" ref="S72:S135" si="10">IF(R72=1,"",E72)</f>
        <v>17.100000000000001</v>
      </c>
      <c r="T72">
        <f t="shared" ref="T72:T135" si="11">E72/3.6</f>
        <v>4.75</v>
      </c>
    </row>
    <row r="73" spans="2:20" x14ac:dyDescent="0.2">
      <c r="B73" s="3" t="s">
        <v>47</v>
      </c>
      <c r="C73" s="3">
        <v>65</v>
      </c>
      <c r="D73" s="3">
        <v>65</v>
      </c>
      <c r="E73" s="10">
        <v>17.8</v>
      </c>
      <c r="F73" s="17">
        <f t="shared" si="5"/>
        <v>0.1388888888888889</v>
      </c>
      <c r="G73" s="17">
        <f t="shared" si="6"/>
        <v>0.5</v>
      </c>
      <c r="H73" s="17">
        <f t="shared" ref="H73:H136" si="12">E74/3.6</f>
        <v>5.0277777777777777</v>
      </c>
      <c r="I73" s="17">
        <f t="shared" si="8"/>
        <v>56.291666666666792</v>
      </c>
      <c r="J73" s="17">
        <f t="shared" si="9"/>
        <v>185.54634000000001</v>
      </c>
      <c r="K73" s="17">
        <f t="shared" si="7"/>
        <v>10.56953228855012</v>
      </c>
      <c r="L73" s="17">
        <f>Table1[[#This Row],[Acceleration (N)]]+Table1[[#This Row],[Roll (N)]]+Table1[[#This Row],[Aero (N)]]</f>
        <v>252.40753895521692</v>
      </c>
      <c r="M73" s="27">
        <f>Table1[[#This Row],[Total (N)]]*$S$3/1000</f>
        <v>1.326115688654407</v>
      </c>
      <c r="N73" s="17"/>
      <c r="O73" s="32"/>
      <c r="P73" s="33"/>
      <c r="Q73" s="42"/>
      <c r="R73" s="43"/>
      <c r="S73">
        <f t="shared" si="10"/>
        <v>17.8</v>
      </c>
      <c r="T73">
        <f t="shared" si="11"/>
        <v>4.9444444444444446</v>
      </c>
    </row>
    <row r="74" spans="2:20" x14ac:dyDescent="0.2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13">($E75-$E73)/2/3.6</f>
        <v>8.3333333333333037E-2</v>
      </c>
      <c r="G74" s="17">
        <f t="shared" ref="G74:G137" si="14">($E75-$E73)/2</f>
        <v>0.29999999999999893</v>
      </c>
      <c r="H74" s="17">
        <f t="shared" si="12"/>
        <v>5.1111111111111107</v>
      </c>
      <c r="I74" s="17">
        <f t="shared" si="8"/>
        <v>112.58333333333327</v>
      </c>
      <c r="J74" s="17">
        <f t="shared" si="9"/>
        <v>185.54634000000001</v>
      </c>
      <c r="K74" s="17">
        <f t="shared" si="7"/>
        <v>10.56953228855012</v>
      </c>
      <c r="L74" s="17">
        <f>Table1[[#This Row],[Acceleration (N)]]+Table1[[#This Row],[Roll (N)]]+Table1[[#This Row],[Aero (N)]]</f>
        <v>308.69920562188344</v>
      </c>
      <c r="M74" s="27">
        <f>Table1[[#This Row],[Total (N)]]*$S$3/1000</f>
        <v>1.6218646294989012</v>
      </c>
      <c r="N74" s="17"/>
      <c r="O74" s="30"/>
      <c r="P74" s="31"/>
      <c r="Q74" s="40"/>
      <c r="R74" s="41"/>
      <c r="S74">
        <f t="shared" si="10"/>
        <v>18.100000000000001</v>
      </c>
      <c r="T74">
        <f t="shared" si="11"/>
        <v>5.0277777777777777</v>
      </c>
    </row>
    <row r="75" spans="2:20" x14ac:dyDescent="0.2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13"/>
        <v>0.30555555555555547</v>
      </c>
      <c r="G75" s="17">
        <f t="shared" si="14"/>
        <v>1.0999999999999996</v>
      </c>
      <c r="H75" s="17">
        <f t="shared" si="12"/>
        <v>5.6388888888888893</v>
      </c>
      <c r="I75" s="17">
        <f t="shared" si="8"/>
        <v>450.33333333333309</v>
      </c>
      <c r="J75" s="17">
        <f t="shared" si="9"/>
        <v>185.54634000000001</v>
      </c>
      <c r="K75" s="17">
        <f t="shared" si="7"/>
        <v>10.56953228855012</v>
      </c>
      <c r="L75" s="17">
        <f>Table1[[#This Row],[Acceleration (N)]]+Table1[[#This Row],[Roll (N)]]+Table1[[#This Row],[Aero (N)]]</f>
        <v>646.44920562188327</v>
      </c>
      <c r="M75" s="27">
        <f>Table1[[#This Row],[Total (N)]]*$S$3/1000</f>
        <v>3.3963582745658702</v>
      </c>
      <c r="N75" s="17"/>
      <c r="O75" s="32"/>
      <c r="P75" s="33"/>
      <c r="Q75" s="42"/>
      <c r="R75" s="43"/>
      <c r="S75">
        <f t="shared" si="10"/>
        <v>18.399999999999999</v>
      </c>
      <c r="T75">
        <f t="shared" si="11"/>
        <v>5.1111111111111107</v>
      </c>
    </row>
    <row r="76" spans="2:20" x14ac:dyDescent="0.2">
      <c r="B76" s="3" t="s">
        <v>47</v>
      </c>
      <c r="C76" s="3">
        <v>68</v>
      </c>
      <c r="D76" s="3">
        <v>68</v>
      </c>
      <c r="E76" s="10">
        <v>20.3</v>
      </c>
      <c r="F76" s="17">
        <f t="shared" si="13"/>
        <v>0.66666666666666674</v>
      </c>
      <c r="G76" s="17">
        <f t="shared" si="14"/>
        <v>2.4000000000000004</v>
      </c>
      <c r="H76" s="17">
        <f t="shared" si="12"/>
        <v>6.4444444444444438</v>
      </c>
      <c r="I76" s="17">
        <f t="shared" si="8"/>
        <v>506.62500000000017</v>
      </c>
      <c r="J76" s="17">
        <f t="shared" si="9"/>
        <v>185.54634000000001</v>
      </c>
      <c r="K76" s="17">
        <f t="shared" si="7"/>
        <v>10.56953228855012</v>
      </c>
      <c r="L76" s="17">
        <f>Table1[[#This Row],[Acceleration (N)]]+Table1[[#This Row],[Roll (N)]]+Table1[[#This Row],[Aero (N)]]</f>
        <v>702.74087228855035</v>
      </c>
      <c r="M76" s="27">
        <f>Table1[[#This Row],[Total (N)]]*$S$3/1000</f>
        <v>3.6921072154103669</v>
      </c>
      <c r="N76" s="17"/>
      <c r="O76" s="30"/>
      <c r="P76" s="31"/>
      <c r="Q76" s="40"/>
      <c r="R76" s="41"/>
      <c r="S76">
        <f t="shared" si="10"/>
        <v>20.3</v>
      </c>
      <c r="T76">
        <f t="shared" si="11"/>
        <v>5.6388888888888893</v>
      </c>
    </row>
    <row r="77" spans="2:20" x14ac:dyDescent="0.2">
      <c r="B77" s="3" t="s">
        <v>47</v>
      </c>
      <c r="C77" s="3">
        <v>69</v>
      </c>
      <c r="D77" s="3">
        <v>69</v>
      </c>
      <c r="E77" s="10">
        <v>23.2</v>
      </c>
      <c r="F77" s="17">
        <f t="shared" si="13"/>
        <v>0.86111111111111094</v>
      </c>
      <c r="G77" s="17">
        <f t="shared" si="14"/>
        <v>3.0999999999999996</v>
      </c>
      <c r="H77" s="17">
        <f t="shared" si="12"/>
        <v>7.3611111111111107</v>
      </c>
      <c r="I77" s="17">
        <f t="shared" si="8"/>
        <v>225.16666666666688</v>
      </c>
      <c r="J77" s="17">
        <f t="shared" si="9"/>
        <v>185.54634000000001</v>
      </c>
      <c r="K77" s="17">
        <f t="shared" si="7"/>
        <v>10.56953228855012</v>
      </c>
      <c r="L77" s="17">
        <f>Table1[[#This Row],[Acceleration (N)]]+Table1[[#This Row],[Roll (N)]]+Table1[[#This Row],[Aero (N)]]</f>
        <v>421.28253895521703</v>
      </c>
      <c r="M77" s="27">
        <f>Table1[[#This Row],[Total (N)]]*$S$3/1000</f>
        <v>2.2133625111878925</v>
      </c>
      <c r="N77" s="17"/>
      <c r="O77" s="32"/>
      <c r="P77" s="33"/>
      <c r="Q77" s="42"/>
      <c r="R77" s="43"/>
      <c r="S77">
        <f t="shared" si="10"/>
        <v>23.2</v>
      </c>
      <c r="T77">
        <f t="shared" si="11"/>
        <v>6.4444444444444438</v>
      </c>
    </row>
    <row r="78" spans="2:20" x14ac:dyDescent="0.2">
      <c r="B78" s="3" t="s">
        <v>47</v>
      </c>
      <c r="C78" s="3">
        <v>70</v>
      </c>
      <c r="D78" s="3">
        <v>70</v>
      </c>
      <c r="E78" s="10">
        <v>26.5</v>
      </c>
      <c r="F78" s="17">
        <f t="shared" si="13"/>
        <v>0.91666666666666685</v>
      </c>
      <c r="G78" s="17">
        <f t="shared" si="14"/>
        <v>3.3000000000000007</v>
      </c>
      <c r="H78" s="17">
        <f t="shared" si="12"/>
        <v>8.2777777777777786</v>
      </c>
      <c r="I78" s="17">
        <f t="shared" si="8"/>
        <v>168.87499999999974</v>
      </c>
      <c r="J78" s="17">
        <f t="shared" si="9"/>
        <v>185.54634000000001</v>
      </c>
      <c r="K78" s="17">
        <f t="shared" si="7"/>
        <v>10.56953228855012</v>
      </c>
      <c r="L78" s="17">
        <f>Table1[[#This Row],[Acceleration (N)]]+Table1[[#This Row],[Roll (N)]]+Table1[[#This Row],[Aero (N)]]</f>
        <v>364.99087228854989</v>
      </c>
      <c r="M78" s="27">
        <f>Table1[[#This Row],[Total (N)]]*$S$3/1000</f>
        <v>1.917613570343395</v>
      </c>
      <c r="N78" s="17"/>
      <c r="O78" s="30"/>
      <c r="P78" s="31"/>
      <c r="Q78" s="40"/>
      <c r="R78" s="41"/>
      <c r="S78">
        <f t="shared" si="10"/>
        <v>26.5</v>
      </c>
      <c r="T78">
        <f t="shared" si="11"/>
        <v>7.3611111111111107</v>
      </c>
    </row>
    <row r="79" spans="2:20" x14ac:dyDescent="0.2">
      <c r="B79" s="3" t="s">
        <v>47</v>
      </c>
      <c r="C79" s="3">
        <v>71</v>
      </c>
      <c r="D79" s="3">
        <v>71</v>
      </c>
      <c r="E79" s="10">
        <v>29.8</v>
      </c>
      <c r="F79" s="17">
        <f t="shared" si="13"/>
        <v>0.84722222222222243</v>
      </c>
      <c r="G79" s="17">
        <f t="shared" si="14"/>
        <v>3.0500000000000007</v>
      </c>
      <c r="H79" s="17">
        <f t="shared" si="12"/>
        <v>9.0555555555555554</v>
      </c>
      <c r="I79" s="17">
        <f t="shared" si="8"/>
        <v>225.16666666666688</v>
      </c>
      <c r="J79" s="17">
        <f t="shared" si="9"/>
        <v>185.54634000000001</v>
      </c>
      <c r="K79" s="17">
        <f t="shared" si="7"/>
        <v>10.56953228855012</v>
      </c>
      <c r="L79" s="17">
        <f>Table1[[#This Row],[Acceleration (N)]]+Table1[[#This Row],[Roll (N)]]+Table1[[#This Row],[Aero (N)]]</f>
        <v>421.28253895521703</v>
      </c>
      <c r="M79" s="27">
        <f>Table1[[#This Row],[Total (N)]]*$S$3/1000</f>
        <v>2.2133625111878925</v>
      </c>
      <c r="N79" s="17"/>
      <c r="O79" s="32"/>
      <c r="P79" s="33"/>
      <c r="Q79" s="42"/>
      <c r="R79" s="43"/>
      <c r="S79">
        <f t="shared" si="10"/>
        <v>29.8</v>
      </c>
      <c r="T79">
        <f t="shared" si="11"/>
        <v>8.2777777777777786</v>
      </c>
    </row>
    <row r="80" spans="2:20" x14ac:dyDescent="0.2">
      <c r="B80" s="3" t="s">
        <v>47</v>
      </c>
      <c r="C80" s="3">
        <v>72</v>
      </c>
      <c r="D80" s="3">
        <v>72</v>
      </c>
      <c r="E80" s="10">
        <v>32.6</v>
      </c>
      <c r="F80" s="17">
        <f t="shared" si="13"/>
        <v>0.63888888888888862</v>
      </c>
      <c r="G80" s="17">
        <f t="shared" si="14"/>
        <v>2.2999999999999989</v>
      </c>
      <c r="H80" s="17">
        <f t="shared" si="12"/>
        <v>9.5555555555555554</v>
      </c>
      <c r="I80" s="17">
        <f t="shared" si="8"/>
        <v>300.22222222222246</v>
      </c>
      <c r="J80" s="17">
        <f t="shared" ref="J80:J143" si="15">$O$11*9.81*$O$12</f>
        <v>185.54634000000001</v>
      </c>
      <c r="K80" s="17">
        <f t="shared" ref="K80:K143" si="16">0.5*1.383*0.014*1.293^2*$S$6^2</f>
        <v>10.56953228855012</v>
      </c>
      <c r="L80" s="17">
        <f>Table1[[#This Row],[Acceleration (N)]]+Table1[[#This Row],[Roll (N)]]+Table1[[#This Row],[Aero (N)]]</f>
        <v>496.33809451077263</v>
      </c>
      <c r="M80" s="27">
        <f>Table1[[#This Row],[Total (N)]]*$S$3/1000</f>
        <v>2.607694432313886</v>
      </c>
      <c r="N80" s="17"/>
      <c r="O80" s="30"/>
      <c r="P80" s="31"/>
      <c r="Q80" s="40"/>
      <c r="R80" s="41"/>
      <c r="S80">
        <f t="shared" si="10"/>
        <v>32.6</v>
      </c>
      <c r="T80">
        <f t="shared" si="11"/>
        <v>9.0555555555555554</v>
      </c>
    </row>
    <row r="81" spans="2:20" x14ac:dyDescent="0.2">
      <c r="B81" s="3" t="s">
        <v>47</v>
      </c>
      <c r="C81" s="3">
        <v>73</v>
      </c>
      <c r="D81" s="3">
        <v>73</v>
      </c>
      <c r="E81" s="10">
        <v>34.4</v>
      </c>
      <c r="F81" s="17">
        <f t="shared" si="13"/>
        <v>0.40277777777777757</v>
      </c>
      <c r="G81" s="17">
        <f t="shared" si="14"/>
        <v>1.4499999999999993</v>
      </c>
      <c r="H81" s="17">
        <f t="shared" si="12"/>
        <v>9.8611111111111107</v>
      </c>
      <c r="I81" s="17">
        <f t="shared" ref="I81:I144" si="17">$O$11*F73</f>
        <v>187.63888888888889</v>
      </c>
      <c r="J81" s="17">
        <f t="shared" si="15"/>
        <v>185.54634000000001</v>
      </c>
      <c r="K81" s="17">
        <f t="shared" si="16"/>
        <v>10.56953228855012</v>
      </c>
      <c r="L81" s="17">
        <f>Table1[[#This Row],[Acceleration (N)]]+Table1[[#This Row],[Roll (N)]]+Table1[[#This Row],[Aero (N)]]</f>
        <v>383.75476117743904</v>
      </c>
      <c r="M81" s="27">
        <f>Table1[[#This Row],[Total (N)]]*$S$3/1000</f>
        <v>2.0161965506248944</v>
      </c>
      <c r="N81" s="17"/>
      <c r="O81" s="32"/>
      <c r="P81" s="33"/>
      <c r="Q81" s="42"/>
      <c r="R81" s="43"/>
      <c r="S81">
        <f t="shared" si="10"/>
        <v>34.4</v>
      </c>
      <c r="T81">
        <f t="shared" si="11"/>
        <v>9.5555555555555554</v>
      </c>
    </row>
    <row r="82" spans="2:20" x14ac:dyDescent="0.2">
      <c r="B82" s="3" t="s">
        <v>47</v>
      </c>
      <c r="C82" s="3">
        <v>74</v>
      </c>
      <c r="D82" s="3">
        <v>74</v>
      </c>
      <c r="E82" s="10">
        <v>35.5</v>
      </c>
      <c r="F82" s="17">
        <f t="shared" si="13"/>
        <v>0.27777777777777779</v>
      </c>
      <c r="G82" s="17">
        <f t="shared" si="14"/>
        <v>1</v>
      </c>
      <c r="H82" s="17">
        <f t="shared" si="12"/>
        <v>10.111111111111111</v>
      </c>
      <c r="I82" s="17">
        <f t="shared" si="17"/>
        <v>112.58333333333293</v>
      </c>
      <c r="J82" s="17">
        <f t="shared" si="15"/>
        <v>185.54634000000001</v>
      </c>
      <c r="K82" s="17">
        <f t="shared" si="16"/>
        <v>10.56953228855012</v>
      </c>
      <c r="L82" s="17">
        <f>Table1[[#This Row],[Acceleration (N)]]+Table1[[#This Row],[Roll (N)]]+Table1[[#This Row],[Aero (N)]]</f>
        <v>308.6992056218831</v>
      </c>
      <c r="M82" s="27">
        <f>Table1[[#This Row],[Total (N)]]*$S$3/1000</f>
        <v>1.6218646294988994</v>
      </c>
      <c r="N82" s="17"/>
      <c r="O82" s="30"/>
      <c r="P82" s="31"/>
      <c r="Q82" s="40"/>
      <c r="R82" s="41"/>
      <c r="S82">
        <f t="shared" si="10"/>
        <v>35.5</v>
      </c>
      <c r="T82">
        <f t="shared" si="11"/>
        <v>9.8611111111111107</v>
      </c>
    </row>
    <row r="83" spans="2:20" x14ac:dyDescent="0.2">
      <c r="B83" s="3" t="s">
        <v>47</v>
      </c>
      <c r="C83" s="3">
        <v>75</v>
      </c>
      <c r="D83" s="3">
        <v>75</v>
      </c>
      <c r="E83" s="10">
        <v>36.4</v>
      </c>
      <c r="F83" s="17">
        <f t="shared" si="13"/>
        <v>0.26388888888888867</v>
      </c>
      <c r="G83" s="17">
        <f t="shared" si="14"/>
        <v>0.94999999999999929</v>
      </c>
      <c r="H83" s="17">
        <f t="shared" si="12"/>
        <v>10.388888888888888</v>
      </c>
      <c r="I83" s="17">
        <f t="shared" si="17"/>
        <v>412.80555555555543</v>
      </c>
      <c r="J83" s="17">
        <f t="shared" si="15"/>
        <v>185.54634000000001</v>
      </c>
      <c r="K83" s="17">
        <f t="shared" si="16"/>
        <v>10.56953228855012</v>
      </c>
      <c r="L83" s="17">
        <f>Table1[[#This Row],[Acceleration (N)]]+Table1[[#This Row],[Roll (N)]]+Table1[[#This Row],[Aero (N)]]</f>
        <v>608.92142784410555</v>
      </c>
      <c r="M83" s="27">
        <f>Table1[[#This Row],[Total (N)]]*$S$3/1000</f>
        <v>3.1991923140028735</v>
      </c>
      <c r="N83" s="17"/>
      <c r="O83" s="32"/>
      <c r="P83" s="33"/>
      <c r="Q83" s="42"/>
      <c r="R83" s="43"/>
      <c r="S83">
        <f t="shared" si="10"/>
        <v>36.4</v>
      </c>
      <c r="T83">
        <f t="shared" si="11"/>
        <v>10.111111111111111</v>
      </c>
    </row>
    <row r="84" spans="2:20" x14ac:dyDescent="0.2">
      <c r="B84" s="3" t="s">
        <v>47</v>
      </c>
      <c r="C84" s="3">
        <v>76</v>
      </c>
      <c r="D84" s="3">
        <v>76</v>
      </c>
      <c r="E84" s="10">
        <v>37.4</v>
      </c>
      <c r="F84" s="17">
        <f t="shared" si="13"/>
        <v>0.29166666666666685</v>
      </c>
      <c r="G84" s="17">
        <f t="shared" si="14"/>
        <v>1.0500000000000007</v>
      </c>
      <c r="H84" s="17">
        <f t="shared" si="12"/>
        <v>10.694444444444445</v>
      </c>
      <c r="I84" s="17">
        <f t="shared" si="17"/>
        <v>900.66666666666674</v>
      </c>
      <c r="J84" s="17">
        <f t="shared" si="15"/>
        <v>185.54634000000001</v>
      </c>
      <c r="K84" s="17">
        <f t="shared" si="16"/>
        <v>10.56953228855012</v>
      </c>
      <c r="L84" s="17">
        <f>Table1[[#This Row],[Acceleration (N)]]+Table1[[#This Row],[Roll (N)]]+Table1[[#This Row],[Aero (N)]]</f>
        <v>1096.782538955217</v>
      </c>
      <c r="M84" s="27">
        <f>Table1[[#This Row],[Total (N)]]*$S$3/1000</f>
        <v>5.7623498013218315</v>
      </c>
      <c r="N84" s="17"/>
      <c r="O84" s="30"/>
      <c r="P84" s="31"/>
      <c r="Q84" s="40"/>
      <c r="R84" s="41"/>
      <c r="S84">
        <f t="shared" si="10"/>
        <v>37.4</v>
      </c>
      <c r="T84">
        <f t="shared" si="11"/>
        <v>10.388888888888888</v>
      </c>
    </row>
    <row r="85" spans="2:20" x14ac:dyDescent="0.2">
      <c r="B85" s="3" t="s">
        <v>47</v>
      </c>
      <c r="C85" s="3">
        <v>77</v>
      </c>
      <c r="D85" s="3">
        <v>77</v>
      </c>
      <c r="E85" s="10">
        <v>38.5</v>
      </c>
      <c r="F85" s="17">
        <f t="shared" si="13"/>
        <v>0.26388888888888867</v>
      </c>
      <c r="G85" s="17">
        <f t="shared" si="14"/>
        <v>0.94999999999999929</v>
      </c>
      <c r="H85" s="17">
        <f t="shared" si="12"/>
        <v>10.916666666666666</v>
      </c>
      <c r="I85" s="17">
        <f t="shared" si="17"/>
        <v>1163.3611111111109</v>
      </c>
      <c r="J85" s="17">
        <f t="shared" si="15"/>
        <v>185.54634000000001</v>
      </c>
      <c r="K85" s="17">
        <f t="shared" si="16"/>
        <v>10.56953228855012</v>
      </c>
      <c r="L85" s="17">
        <f>Table1[[#This Row],[Acceleration (N)]]+Table1[[#This Row],[Roll (N)]]+Table1[[#This Row],[Aero (N)]]</f>
        <v>1359.4769833996611</v>
      </c>
      <c r="M85" s="27">
        <f>Table1[[#This Row],[Total (N)]]*$S$3/1000</f>
        <v>7.1425115252628055</v>
      </c>
      <c r="N85" s="17"/>
      <c r="O85" s="32"/>
      <c r="P85" s="33"/>
      <c r="Q85" s="42"/>
      <c r="R85" s="43"/>
      <c r="S85">
        <f t="shared" si="10"/>
        <v>38.5</v>
      </c>
      <c r="T85">
        <f t="shared" si="11"/>
        <v>10.694444444444445</v>
      </c>
    </row>
    <row r="86" spans="2:20" x14ac:dyDescent="0.2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13"/>
        <v>0.1388888888888889</v>
      </c>
      <c r="G86" s="17">
        <f t="shared" si="14"/>
        <v>0.5</v>
      </c>
      <c r="H86" s="17">
        <f t="shared" si="12"/>
        <v>10.972222222222221</v>
      </c>
      <c r="I86" s="17">
        <f t="shared" si="17"/>
        <v>1238.416666666667</v>
      </c>
      <c r="J86" s="17">
        <f t="shared" si="15"/>
        <v>185.54634000000001</v>
      </c>
      <c r="K86" s="17">
        <f t="shared" si="16"/>
        <v>10.56953228855012</v>
      </c>
      <c r="L86" s="17">
        <f>Table1[[#This Row],[Acceleration (N)]]+Table1[[#This Row],[Roll (N)]]+Table1[[#This Row],[Aero (N)]]</f>
        <v>1434.5325389552172</v>
      </c>
      <c r="M86" s="27">
        <f>Table1[[#This Row],[Total (N)]]*$S$3/1000</f>
        <v>7.5368434463888017</v>
      </c>
      <c r="N86" s="17"/>
      <c r="O86" s="30"/>
      <c r="P86" s="31"/>
      <c r="Q86" s="40"/>
      <c r="R86" s="41"/>
      <c r="S86">
        <f t="shared" si="10"/>
        <v>39.299999999999997</v>
      </c>
      <c r="T86">
        <f t="shared" si="11"/>
        <v>10.916666666666666</v>
      </c>
    </row>
    <row r="87" spans="2:20" x14ac:dyDescent="0.2">
      <c r="B87" s="3" t="s">
        <v>47</v>
      </c>
      <c r="C87" s="3">
        <v>79</v>
      </c>
      <c r="D87" s="3">
        <v>79</v>
      </c>
      <c r="E87" s="10">
        <v>39.5</v>
      </c>
      <c r="F87" s="17">
        <f t="shared" si="13"/>
        <v>-4.1666666666666269E-2</v>
      </c>
      <c r="G87" s="17">
        <f t="shared" si="14"/>
        <v>-0.14999999999999858</v>
      </c>
      <c r="H87" s="17">
        <f t="shared" si="12"/>
        <v>10.833333333333334</v>
      </c>
      <c r="I87" s="17">
        <f t="shared" si="17"/>
        <v>1144.5972222222224</v>
      </c>
      <c r="J87" s="17">
        <f t="shared" si="15"/>
        <v>185.54634000000001</v>
      </c>
      <c r="K87" s="17">
        <f t="shared" si="16"/>
        <v>10.56953228855012</v>
      </c>
      <c r="L87" s="17">
        <f>Table1[[#This Row],[Acceleration (N)]]+Table1[[#This Row],[Roll (N)]]+Table1[[#This Row],[Aero (N)]]</f>
        <v>1340.7130945107726</v>
      </c>
      <c r="M87" s="27">
        <f>Table1[[#This Row],[Total (N)]]*$S$3/1000</f>
        <v>7.04392854498131</v>
      </c>
      <c r="N87" s="17"/>
      <c r="O87" s="32"/>
      <c r="P87" s="33"/>
      <c r="Q87" s="42"/>
      <c r="R87" s="43"/>
      <c r="S87">
        <f t="shared" si="10"/>
        <v>39.5</v>
      </c>
      <c r="T87">
        <f t="shared" si="11"/>
        <v>10.972222222222221</v>
      </c>
    </row>
    <row r="88" spans="2:20" x14ac:dyDescent="0.2">
      <c r="B88" s="3" t="s">
        <v>47</v>
      </c>
      <c r="C88" s="3">
        <v>80</v>
      </c>
      <c r="D88" s="3">
        <v>80</v>
      </c>
      <c r="E88" s="10">
        <v>39</v>
      </c>
      <c r="F88" s="17">
        <f t="shared" si="13"/>
        <v>-0.1388888888888889</v>
      </c>
      <c r="G88" s="17">
        <f t="shared" si="14"/>
        <v>-0.5</v>
      </c>
      <c r="H88" s="17">
        <f t="shared" si="12"/>
        <v>10.694444444444445</v>
      </c>
      <c r="I88" s="17">
        <f t="shared" si="17"/>
        <v>863.13888888888857</v>
      </c>
      <c r="J88" s="17">
        <f t="shared" si="15"/>
        <v>185.54634000000001</v>
      </c>
      <c r="K88" s="17">
        <f t="shared" si="16"/>
        <v>10.56953228855012</v>
      </c>
      <c r="L88" s="17">
        <f>Table1[[#This Row],[Acceleration (N)]]+Table1[[#This Row],[Roll (N)]]+Table1[[#This Row],[Aero (N)]]</f>
        <v>1059.2547611774387</v>
      </c>
      <c r="M88" s="27">
        <f>Table1[[#This Row],[Total (N)]]*$S$3/1000</f>
        <v>5.5651838407588317</v>
      </c>
      <c r="N88" s="17"/>
      <c r="O88" s="30"/>
      <c r="P88" s="31"/>
      <c r="Q88" s="40"/>
      <c r="R88" s="41"/>
      <c r="S88">
        <f t="shared" si="10"/>
        <v>39</v>
      </c>
      <c r="T88">
        <f t="shared" si="11"/>
        <v>10.833333333333334</v>
      </c>
    </row>
    <row r="89" spans="2:20" x14ac:dyDescent="0.2">
      <c r="B89" s="3" t="s">
        <v>47</v>
      </c>
      <c r="C89" s="3">
        <v>81</v>
      </c>
      <c r="D89" s="3">
        <v>81</v>
      </c>
      <c r="E89" s="10">
        <v>38.5</v>
      </c>
      <c r="F89" s="17">
        <f t="shared" si="13"/>
        <v>-0.23611111111111149</v>
      </c>
      <c r="G89" s="17">
        <f t="shared" si="14"/>
        <v>-0.85000000000000142</v>
      </c>
      <c r="H89" s="17">
        <f t="shared" si="12"/>
        <v>10.361111111111111</v>
      </c>
      <c r="I89" s="17">
        <f t="shared" si="17"/>
        <v>544.15277777777749</v>
      </c>
      <c r="J89" s="17">
        <f t="shared" si="15"/>
        <v>185.54634000000001</v>
      </c>
      <c r="K89" s="17">
        <f t="shared" si="16"/>
        <v>10.56953228855012</v>
      </c>
      <c r="L89" s="17">
        <f>Table1[[#This Row],[Acceleration (N)]]+Table1[[#This Row],[Roll (N)]]+Table1[[#This Row],[Aero (N)]]</f>
        <v>740.26865006632761</v>
      </c>
      <c r="M89" s="27">
        <f>Table1[[#This Row],[Total (N)]]*$S$3/1000</f>
        <v>3.889273175973361</v>
      </c>
      <c r="N89" s="17"/>
      <c r="O89" s="32"/>
      <c r="P89" s="33"/>
      <c r="Q89" s="42"/>
      <c r="R89" s="43"/>
      <c r="S89">
        <f t="shared" si="10"/>
        <v>38.5</v>
      </c>
      <c r="T89">
        <f t="shared" si="11"/>
        <v>10.694444444444445</v>
      </c>
    </row>
    <row r="90" spans="2:20" x14ac:dyDescent="0.2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13"/>
        <v>-0.20833333333333331</v>
      </c>
      <c r="G90" s="17">
        <f t="shared" si="14"/>
        <v>-0.75</v>
      </c>
      <c r="H90" s="17">
        <f t="shared" si="12"/>
        <v>10.277777777777777</v>
      </c>
      <c r="I90" s="17">
        <f t="shared" si="17"/>
        <v>375.27777777777777</v>
      </c>
      <c r="J90" s="17">
        <f t="shared" si="15"/>
        <v>185.54634000000001</v>
      </c>
      <c r="K90" s="17">
        <f t="shared" si="16"/>
        <v>10.56953228855012</v>
      </c>
      <c r="L90" s="17">
        <f>Table1[[#This Row],[Acceleration (N)]]+Table1[[#This Row],[Roll (N)]]+Table1[[#This Row],[Aero (N)]]</f>
        <v>571.39365006632795</v>
      </c>
      <c r="M90" s="27">
        <f>Table1[[#This Row],[Total (N)]]*$S$3/1000</f>
        <v>3.0020263534398777</v>
      </c>
      <c r="N90" s="17"/>
      <c r="O90" s="30"/>
      <c r="P90" s="31"/>
      <c r="Q90" s="40"/>
      <c r="R90" s="41"/>
      <c r="S90">
        <f t="shared" si="10"/>
        <v>37.299999999999997</v>
      </c>
      <c r="T90">
        <f t="shared" si="11"/>
        <v>10.361111111111111</v>
      </c>
    </row>
    <row r="91" spans="2:20" x14ac:dyDescent="0.2">
      <c r="B91" s="3" t="s">
        <v>47</v>
      </c>
      <c r="C91" s="3">
        <v>83</v>
      </c>
      <c r="D91" s="3">
        <v>83</v>
      </c>
      <c r="E91" s="10">
        <v>37</v>
      </c>
      <c r="F91" s="17">
        <f t="shared" si="13"/>
        <v>-8.3333333333332538E-2</v>
      </c>
      <c r="G91" s="17">
        <f t="shared" si="14"/>
        <v>-0.29999999999999716</v>
      </c>
      <c r="H91" s="17">
        <f t="shared" si="12"/>
        <v>10.194444444444445</v>
      </c>
      <c r="I91" s="17">
        <f t="shared" si="17"/>
        <v>356.51388888888857</v>
      </c>
      <c r="J91" s="17">
        <f t="shared" si="15"/>
        <v>185.54634000000001</v>
      </c>
      <c r="K91" s="17">
        <f t="shared" si="16"/>
        <v>10.56953228855012</v>
      </c>
      <c r="L91" s="17">
        <f>Table1[[#This Row],[Acceleration (N)]]+Table1[[#This Row],[Roll (N)]]+Table1[[#This Row],[Aero (N)]]</f>
        <v>552.6297611774387</v>
      </c>
      <c r="M91" s="27">
        <f>Table1[[#This Row],[Total (N)]]*$S$3/1000</f>
        <v>2.9034433731583777</v>
      </c>
      <c r="N91" s="17"/>
      <c r="O91" s="32"/>
      <c r="P91" s="33"/>
      <c r="Q91" s="42"/>
      <c r="R91" s="43"/>
      <c r="S91">
        <f t="shared" si="10"/>
        <v>37</v>
      </c>
      <c r="T91">
        <f t="shared" si="11"/>
        <v>10.277777777777777</v>
      </c>
    </row>
    <row r="92" spans="2:20" x14ac:dyDescent="0.2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13"/>
        <v>-0.15277777777777798</v>
      </c>
      <c r="G92" s="17">
        <f t="shared" si="14"/>
        <v>-0.55000000000000071</v>
      </c>
      <c r="H92" s="17">
        <f t="shared" si="12"/>
        <v>9.9722222222222214</v>
      </c>
      <c r="I92" s="17">
        <f t="shared" si="17"/>
        <v>394.04166666666691</v>
      </c>
      <c r="J92" s="17">
        <f t="shared" si="15"/>
        <v>185.54634000000001</v>
      </c>
      <c r="K92" s="17">
        <f t="shared" si="16"/>
        <v>10.56953228855012</v>
      </c>
      <c r="L92" s="17">
        <f>Table1[[#This Row],[Acceleration (N)]]+Table1[[#This Row],[Roll (N)]]+Table1[[#This Row],[Aero (N)]]</f>
        <v>590.15753895521709</v>
      </c>
      <c r="M92" s="27">
        <f>Table1[[#This Row],[Total (N)]]*$S$3/1000</f>
        <v>3.1006093337213776</v>
      </c>
      <c r="N92" s="17"/>
      <c r="O92" s="30"/>
      <c r="P92" s="31"/>
      <c r="Q92" s="40"/>
      <c r="R92" s="41"/>
      <c r="S92">
        <f t="shared" si="10"/>
        <v>36.700000000000003</v>
      </c>
      <c r="T92">
        <f t="shared" si="11"/>
        <v>10.194444444444445</v>
      </c>
    </row>
    <row r="93" spans="2:20" x14ac:dyDescent="0.2">
      <c r="B93" s="3" t="s">
        <v>47</v>
      </c>
      <c r="C93" s="3">
        <v>85</v>
      </c>
      <c r="D93" s="3">
        <v>85</v>
      </c>
      <c r="E93" s="10">
        <v>35.9</v>
      </c>
      <c r="F93" s="17">
        <f t="shared" si="13"/>
        <v>-0.19444444444444522</v>
      </c>
      <c r="G93" s="17">
        <f t="shared" si="14"/>
        <v>-0.70000000000000284</v>
      </c>
      <c r="H93" s="17">
        <f t="shared" si="12"/>
        <v>9.8055555555555554</v>
      </c>
      <c r="I93" s="17">
        <f t="shared" si="17"/>
        <v>356.51388888888857</v>
      </c>
      <c r="J93" s="17">
        <f t="shared" si="15"/>
        <v>185.54634000000001</v>
      </c>
      <c r="K93" s="17">
        <f t="shared" si="16"/>
        <v>10.56953228855012</v>
      </c>
      <c r="L93" s="17">
        <f>Table1[[#This Row],[Acceleration (N)]]+Table1[[#This Row],[Roll (N)]]+Table1[[#This Row],[Aero (N)]]</f>
        <v>552.6297611774387</v>
      </c>
      <c r="M93" s="27">
        <f>Table1[[#This Row],[Total (N)]]*$S$3/1000</f>
        <v>2.9034433731583777</v>
      </c>
      <c r="N93" s="17"/>
      <c r="O93" s="32"/>
      <c r="P93" s="33"/>
      <c r="Q93" s="42"/>
      <c r="R93" s="43"/>
      <c r="S93">
        <f t="shared" si="10"/>
        <v>35.9</v>
      </c>
      <c r="T93">
        <f t="shared" si="11"/>
        <v>9.9722222222222214</v>
      </c>
    </row>
    <row r="94" spans="2:20" x14ac:dyDescent="0.2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13"/>
        <v>-0.18055555555555516</v>
      </c>
      <c r="G94" s="17">
        <f t="shared" si="14"/>
        <v>-0.64999999999999858</v>
      </c>
      <c r="H94" s="17">
        <f t="shared" si="12"/>
        <v>9.6111111111111107</v>
      </c>
      <c r="I94" s="17">
        <f t="shared" si="17"/>
        <v>187.63888888888889</v>
      </c>
      <c r="J94" s="17">
        <f t="shared" si="15"/>
        <v>185.54634000000001</v>
      </c>
      <c r="K94" s="17">
        <f t="shared" si="16"/>
        <v>10.56953228855012</v>
      </c>
      <c r="L94" s="17">
        <f>Table1[[#This Row],[Acceleration (N)]]+Table1[[#This Row],[Roll (N)]]+Table1[[#This Row],[Aero (N)]]</f>
        <v>383.75476117743904</v>
      </c>
      <c r="M94" s="27">
        <f>Table1[[#This Row],[Total (N)]]*$S$3/1000</f>
        <v>2.0161965506248944</v>
      </c>
      <c r="N94" s="17"/>
      <c r="O94" s="30"/>
      <c r="P94" s="31"/>
      <c r="Q94" s="40"/>
      <c r="R94" s="41"/>
      <c r="S94">
        <f t="shared" si="10"/>
        <v>35.299999999999997</v>
      </c>
      <c r="T94">
        <f t="shared" si="11"/>
        <v>9.8055555555555554</v>
      </c>
    </row>
    <row r="95" spans="2:20" x14ac:dyDescent="0.2">
      <c r="B95" s="3" t="s">
        <v>47</v>
      </c>
      <c r="C95" s="3">
        <v>87</v>
      </c>
      <c r="D95" s="3">
        <v>87</v>
      </c>
      <c r="E95" s="10">
        <v>34.6</v>
      </c>
      <c r="F95" s="17">
        <f t="shared" si="13"/>
        <v>-0.15277777777777699</v>
      </c>
      <c r="G95" s="17">
        <f t="shared" si="14"/>
        <v>-0.54999999999999716</v>
      </c>
      <c r="H95" s="17">
        <f t="shared" si="12"/>
        <v>9.5</v>
      </c>
      <c r="I95" s="17">
        <f t="shared" si="17"/>
        <v>-56.291666666666131</v>
      </c>
      <c r="J95" s="17">
        <f t="shared" si="15"/>
        <v>185.54634000000001</v>
      </c>
      <c r="K95" s="17">
        <f t="shared" si="16"/>
        <v>10.56953228855012</v>
      </c>
      <c r="L95" s="17">
        <f>Table1[[#This Row],[Acceleration (N)]]+Table1[[#This Row],[Roll (N)]]+Table1[[#This Row],[Aero (N)]]</f>
        <v>139.82420562188398</v>
      </c>
      <c r="M95" s="27">
        <f>Table1[[#This Row],[Total (N)]]*$S$3/1000</f>
        <v>0.73461780696541923</v>
      </c>
      <c r="N95" s="17"/>
      <c r="O95" s="32"/>
      <c r="P95" s="33"/>
      <c r="Q95" s="42"/>
      <c r="R95" s="43"/>
      <c r="S95">
        <f t="shared" si="10"/>
        <v>34.6</v>
      </c>
      <c r="T95">
        <f t="shared" si="11"/>
        <v>9.6111111111111107</v>
      </c>
    </row>
    <row r="96" spans="2:20" x14ac:dyDescent="0.2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13"/>
        <v>-0.37500000000000039</v>
      </c>
      <c r="G96" s="17">
        <f t="shared" si="14"/>
        <v>-1.3500000000000014</v>
      </c>
      <c r="H96" s="17">
        <f t="shared" si="12"/>
        <v>8.8611111111111107</v>
      </c>
      <c r="I96" s="17">
        <f t="shared" si="17"/>
        <v>-187.63888888888889</v>
      </c>
      <c r="J96" s="17">
        <f t="shared" si="15"/>
        <v>185.54634000000001</v>
      </c>
      <c r="K96" s="17">
        <f t="shared" si="16"/>
        <v>10.56953228855012</v>
      </c>
      <c r="L96" s="17">
        <f>Table1[[#This Row],[Acceleration (N)]]+Table1[[#This Row],[Roll (N)]]+Table1[[#This Row],[Aero (N)]]</f>
        <v>8.4769833996612487</v>
      </c>
      <c r="M96" s="27">
        <f>Table1[[#This Row],[Total (N)]]*$S$3/1000</f>
        <v>4.453694499492844E-2</v>
      </c>
      <c r="N96" s="17"/>
      <c r="O96" s="30"/>
      <c r="P96" s="31"/>
      <c r="Q96" s="40"/>
      <c r="R96" s="41"/>
      <c r="S96">
        <f t="shared" si="10"/>
        <v>34.200000000000003</v>
      </c>
      <c r="T96">
        <f t="shared" si="11"/>
        <v>9.5</v>
      </c>
    </row>
    <row r="97" spans="2:20" x14ac:dyDescent="0.2">
      <c r="B97" s="3" t="s">
        <v>47</v>
      </c>
      <c r="C97" s="3">
        <v>89</v>
      </c>
      <c r="D97" s="3">
        <v>89</v>
      </c>
      <c r="E97" s="10">
        <v>31.9</v>
      </c>
      <c r="F97" s="17">
        <f t="shared" si="13"/>
        <v>-0.95833333333333359</v>
      </c>
      <c r="G97" s="17">
        <f t="shared" si="14"/>
        <v>-3.4500000000000011</v>
      </c>
      <c r="H97" s="17">
        <f t="shared" si="12"/>
        <v>7.583333333333333</v>
      </c>
      <c r="I97" s="17">
        <f t="shared" si="17"/>
        <v>-318.98611111111165</v>
      </c>
      <c r="J97" s="17">
        <f t="shared" si="15"/>
        <v>185.54634000000001</v>
      </c>
      <c r="K97" s="17">
        <f t="shared" si="16"/>
        <v>10.56953228855012</v>
      </c>
      <c r="L97" s="17">
        <f>Table1[[#This Row],[Acceleration (N)]]+Table1[[#This Row],[Roll (N)]]+Table1[[#This Row],[Aero (N)]]</f>
        <v>-122.87023882256152</v>
      </c>
      <c r="M97" s="27">
        <f>Table1[[#This Row],[Total (N)]]*$S$3/1000</f>
        <v>-0.64554391697556257</v>
      </c>
      <c r="N97" s="17"/>
      <c r="O97" s="32"/>
      <c r="P97" s="33"/>
      <c r="Q97" s="42"/>
      <c r="R97" s="43"/>
      <c r="S97">
        <f t="shared" si="10"/>
        <v>31.9</v>
      </c>
      <c r="T97">
        <f t="shared" si="11"/>
        <v>8.8611111111111107</v>
      </c>
    </row>
    <row r="98" spans="2:20" x14ac:dyDescent="0.2">
      <c r="B98" s="3" t="s">
        <v>47</v>
      </c>
      <c r="C98" s="3">
        <v>90</v>
      </c>
      <c r="D98" s="3">
        <v>90</v>
      </c>
      <c r="E98" s="10">
        <v>27.3</v>
      </c>
      <c r="F98" s="17">
        <f t="shared" si="13"/>
        <v>-1.3749999999999998</v>
      </c>
      <c r="G98" s="17">
        <f t="shared" si="14"/>
        <v>-4.9499999999999993</v>
      </c>
      <c r="H98" s="17">
        <f t="shared" si="12"/>
        <v>6.1111111111111107</v>
      </c>
      <c r="I98" s="17">
        <f t="shared" si="17"/>
        <v>-281.45833333333331</v>
      </c>
      <c r="J98" s="17">
        <f t="shared" si="15"/>
        <v>185.54634000000001</v>
      </c>
      <c r="K98" s="17">
        <f t="shared" si="16"/>
        <v>10.56953228855012</v>
      </c>
      <c r="L98" s="17">
        <f>Table1[[#This Row],[Acceleration (N)]]+Table1[[#This Row],[Roll (N)]]+Table1[[#This Row],[Aero (N)]]</f>
        <v>-85.342461044783178</v>
      </c>
      <c r="M98" s="27">
        <f>Table1[[#This Row],[Total (N)]]*$S$3/1000</f>
        <v>-0.44837795641256301</v>
      </c>
      <c r="N98" s="17"/>
      <c r="O98" s="30"/>
      <c r="P98" s="31"/>
      <c r="Q98" s="40"/>
      <c r="R98" s="41"/>
      <c r="S98">
        <f t="shared" si="10"/>
        <v>27.3</v>
      </c>
      <c r="T98">
        <f t="shared" si="11"/>
        <v>7.583333333333333</v>
      </c>
    </row>
    <row r="99" spans="2:20" x14ac:dyDescent="0.2">
      <c r="B99" s="3" t="s">
        <v>47</v>
      </c>
      <c r="C99" s="3">
        <v>91</v>
      </c>
      <c r="D99" s="3">
        <v>91</v>
      </c>
      <c r="E99" s="10">
        <v>22</v>
      </c>
      <c r="F99" s="17">
        <f t="shared" si="13"/>
        <v>-1.4305555555555556</v>
      </c>
      <c r="G99" s="17">
        <f t="shared" si="14"/>
        <v>-5.15</v>
      </c>
      <c r="H99" s="17">
        <f t="shared" si="12"/>
        <v>4.7222222222222223</v>
      </c>
      <c r="I99" s="17">
        <f t="shared" si="17"/>
        <v>-112.58333333333226</v>
      </c>
      <c r="J99" s="17">
        <f t="shared" si="15"/>
        <v>185.54634000000001</v>
      </c>
      <c r="K99" s="17">
        <f t="shared" si="16"/>
        <v>10.56953228855012</v>
      </c>
      <c r="L99" s="17">
        <f>Table1[[#This Row],[Acceleration (N)]]+Table1[[#This Row],[Roll (N)]]+Table1[[#This Row],[Aero (N)]]</f>
        <v>83.532538955217873</v>
      </c>
      <c r="M99" s="27">
        <f>Table1[[#This Row],[Total (N)]]*$S$3/1000</f>
        <v>0.43886886612092729</v>
      </c>
      <c r="N99" s="17"/>
      <c r="O99" s="32"/>
      <c r="P99" s="33"/>
      <c r="Q99" s="42"/>
      <c r="R99" s="43"/>
      <c r="S99">
        <f t="shared" si="10"/>
        <v>22</v>
      </c>
      <c r="T99">
        <f t="shared" si="11"/>
        <v>6.1111111111111107</v>
      </c>
    </row>
    <row r="100" spans="2:20" x14ac:dyDescent="0.2">
      <c r="B100" s="3" t="s">
        <v>47</v>
      </c>
      <c r="C100" s="3">
        <v>92</v>
      </c>
      <c r="D100" s="3">
        <v>92</v>
      </c>
      <c r="E100" s="10">
        <v>17</v>
      </c>
      <c r="F100" s="17">
        <f t="shared" si="13"/>
        <v>-1.0833333333333335</v>
      </c>
      <c r="G100" s="17">
        <f t="shared" si="14"/>
        <v>-3.9000000000000004</v>
      </c>
      <c r="H100" s="17">
        <f t="shared" si="12"/>
        <v>3.9444444444444442</v>
      </c>
      <c r="I100" s="17">
        <f t="shared" si="17"/>
        <v>-206.40277777777806</v>
      </c>
      <c r="J100" s="17">
        <f t="shared" si="15"/>
        <v>185.54634000000001</v>
      </c>
      <c r="K100" s="17">
        <f t="shared" si="16"/>
        <v>10.56953228855012</v>
      </c>
      <c r="L100" s="17">
        <f>Table1[[#This Row],[Acceleration (N)]]+Table1[[#This Row],[Roll (N)]]+Table1[[#This Row],[Aero (N)]]</f>
        <v>-10.286905489227921</v>
      </c>
      <c r="M100" s="27">
        <f>Table1[[#This Row],[Total (N)]]*$S$3/1000</f>
        <v>-5.4046035286571349E-2</v>
      </c>
      <c r="N100" s="17"/>
      <c r="O100" s="30"/>
      <c r="P100" s="31"/>
      <c r="Q100" s="40"/>
      <c r="R100" s="41"/>
      <c r="S100">
        <f t="shared" si="10"/>
        <v>17</v>
      </c>
      <c r="T100">
        <f t="shared" si="11"/>
        <v>4.7222222222222223</v>
      </c>
    </row>
    <row r="101" spans="2:20" x14ac:dyDescent="0.2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13"/>
        <v>-0.69444444444444442</v>
      </c>
      <c r="G101" s="17">
        <f t="shared" si="14"/>
        <v>-2.5</v>
      </c>
      <c r="H101" s="17">
        <f t="shared" si="12"/>
        <v>3.333333333333333</v>
      </c>
      <c r="I101" s="17">
        <f t="shared" si="17"/>
        <v>-262.69444444444548</v>
      </c>
      <c r="J101" s="17">
        <f t="shared" si="15"/>
        <v>185.54634000000001</v>
      </c>
      <c r="K101" s="17">
        <f t="shared" si="16"/>
        <v>10.56953228855012</v>
      </c>
      <c r="L101" s="17">
        <f>Table1[[#This Row],[Acceleration (N)]]+Table1[[#This Row],[Roll (N)]]+Table1[[#This Row],[Aero (N)]]</f>
        <v>-66.578572155895344</v>
      </c>
      <c r="M101" s="27">
        <f>Table1[[#This Row],[Total (N)]]*$S$3/1000</f>
        <v>-0.34979497613107025</v>
      </c>
      <c r="N101" s="17"/>
      <c r="O101" s="32"/>
      <c r="P101" s="33"/>
      <c r="Q101" s="42"/>
      <c r="R101" s="43"/>
      <c r="S101">
        <f t="shared" si="10"/>
        <v>14.2</v>
      </c>
      <c r="T101">
        <f t="shared" si="11"/>
        <v>3.9444444444444442</v>
      </c>
    </row>
    <row r="102" spans="2:20" x14ac:dyDescent="0.2">
      <c r="B102" s="3" t="s">
        <v>47</v>
      </c>
      <c r="C102" s="3">
        <v>94</v>
      </c>
      <c r="D102" s="3">
        <v>94</v>
      </c>
      <c r="E102" s="10">
        <v>12</v>
      </c>
      <c r="F102" s="17">
        <f t="shared" si="13"/>
        <v>-0.70833333333333326</v>
      </c>
      <c r="G102" s="17">
        <f t="shared" si="14"/>
        <v>-2.5499999999999998</v>
      </c>
      <c r="H102" s="17">
        <f t="shared" si="12"/>
        <v>2.5277777777777777</v>
      </c>
      <c r="I102" s="17">
        <f t="shared" si="17"/>
        <v>-243.93055555555503</v>
      </c>
      <c r="J102" s="17">
        <f t="shared" si="15"/>
        <v>185.54634000000001</v>
      </c>
      <c r="K102" s="17">
        <f t="shared" si="16"/>
        <v>10.56953228855012</v>
      </c>
      <c r="L102" s="17">
        <f>Table1[[#This Row],[Acceleration (N)]]+Table1[[#This Row],[Roll (N)]]+Table1[[#This Row],[Aero (N)]]</f>
        <v>-47.814683267004895</v>
      </c>
      <c r="M102" s="27">
        <f>Table1[[#This Row],[Total (N)]]*$S$3/1000</f>
        <v>-0.25121199584956377</v>
      </c>
      <c r="N102" s="17"/>
      <c r="O102" s="30"/>
      <c r="P102" s="31"/>
      <c r="Q102" s="40"/>
      <c r="R102" s="41"/>
      <c r="S102">
        <f t="shared" si="10"/>
        <v>12</v>
      </c>
      <c r="T102">
        <f t="shared" si="11"/>
        <v>3.333333333333333</v>
      </c>
    </row>
    <row r="103" spans="2:20" x14ac:dyDescent="0.2">
      <c r="B103" s="3" t="s">
        <v>47</v>
      </c>
      <c r="C103" s="3">
        <v>95</v>
      </c>
      <c r="D103" s="3">
        <v>95</v>
      </c>
      <c r="E103" s="10">
        <v>9.1</v>
      </c>
      <c r="F103" s="17">
        <f t="shared" si="13"/>
        <v>-0.86111111111111116</v>
      </c>
      <c r="G103" s="17">
        <f t="shared" si="14"/>
        <v>-3.1</v>
      </c>
      <c r="H103" s="17">
        <f t="shared" si="12"/>
        <v>1.6111111111111109</v>
      </c>
      <c r="I103" s="17">
        <f t="shared" si="17"/>
        <v>-206.40277777777672</v>
      </c>
      <c r="J103" s="17">
        <f t="shared" si="15"/>
        <v>185.54634000000001</v>
      </c>
      <c r="K103" s="17">
        <f t="shared" si="16"/>
        <v>10.56953228855012</v>
      </c>
      <c r="L103" s="17">
        <f>Table1[[#This Row],[Acceleration (N)]]+Table1[[#This Row],[Roll (N)]]+Table1[[#This Row],[Aero (N)]]</f>
        <v>-10.286905489226585</v>
      </c>
      <c r="M103" s="27">
        <f>Table1[[#This Row],[Total (N)]]*$S$3/1000</f>
        <v>-5.4046035286564327E-2</v>
      </c>
      <c r="N103" s="17"/>
      <c r="O103" s="32"/>
      <c r="P103" s="33"/>
      <c r="Q103" s="42"/>
      <c r="R103" s="43"/>
      <c r="S103">
        <f t="shared" si="10"/>
        <v>9.1</v>
      </c>
      <c r="T103">
        <f t="shared" si="11"/>
        <v>2.5277777777777777</v>
      </c>
    </row>
    <row r="104" spans="2:20" x14ac:dyDescent="0.2">
      <c r="B104" s="3" t="s">
        <v>47</v>
      </c>
      <c r="C104" s="3">
        <v>96</v>
      </c>
      <c r="D104" s="3">
        <v>96</v>
      </c>
      <c r="E104" s="10">
        <v>5.8</v>
      </c>
      <c r="F104" s="17">
        <f t="shared" si="13"/>
        <v>-0.76388888888888884</v>
      </c>
      <c r="G104" s="17">
        <f t="shared" si="14"/>
        <v>-2.75</v>
      </c>
      <c r="H104" s="17">
        <f t="shared" si="12"/>
        <v>1</v>
      </c>
      <c r="I104" s="17">
        <f t="shared" si="17"/>
        <v>-506.62500000000051</v>
      </c>
      <c r="J104" s="17">
        <f t="shared" si="15"/>
        <v>185.54634000000001</v>
      </c>
      <c r="K104" s="17">
        <f t="shared" si="16"/>
        <v>10.56953228855012</v>
      </c>
      <c r="L104" s="17">
        <f>Table1[[#This Row],[Acceleration (N)]]+Table1[[#This Row],[Roll (N)]]+Table1[[#This Row],[Aero (N)]]</f>
        <v>-310.50912771145033</v>
      </c>
      <c r="M104" s="27">
        <f>Table1[[#This Row],[Total (N)]]*$S$3/1000</f>
        <v>-1.6313737197905451</v>
      </c>
      <c r="N104" s="17"/>
      <c r="O104" s="30"/>
      <c r="P104" s="31"/>
      <c r="Q104" s="40"/>
      <c r="R104" s="41"/>
      <c r="S104">
        <f t="shared" si="10"/>
        <v>5.8</v>
      </c>
      <c r="T104">
        <f t="shared" si="11"/>
        <v>1.6111111111111109</v>
      </c>
    </row>
    <row r="105" spans="2:20" x14ac:dyDescent="0.2">
      <c r="B105" s="3" t="s">
        <v>47</v>
      </c>
      <c r="C105" s="3">
        <v>97</v>
      </c>
      <c r="D105" s="3">
        <v>97</v>
      </c>
      <c r="E105" s="10">
        <v>3.6</v>
      </c>
      <c r="F105" s="17">
        <f t="shared" si="13"/>
        <v>-0.49999999999999994</v>
      </c>
      <c r="G105" s="17">
        <f t="shared" si="14"/>
        <v>-1.7999999999999998</v>
      </c>
      <c r="H105" s="17">
        <f t="shared" si="12"/>
        <v>0.61111111111111116</v>
      </c>
      <c r="I105" s="17">
        <f t="shared" si="17"/>
        <v>-1294.7083333333337</v>
      </c>
      <c r="J105" s="17">
        <f t="shared" si="15"/>
        <v>185.54634000000001</v>
      </c>
      <c r="K105" s="17">
        <f t="shared" si="16"/>
        <v>10.56953228855012</v>
      </c>
      <c r="L105" s="17">
        <f>Table1[[#This Row],[Acceleration (N)]]+Table1[[#This Row],[Roll (N)]]+Table1[[#This Row],[Aero (N)]]</f>
        <v>-1098.5924610447835</v>
      </c>
      <c r="M105" s="27">
        <f>Table1[[#This Row],[Total (N)]]*$S$3/1000</f>
        <v>-5.7718588916134728</v>
      </c>
      <c r="N105" s="17"/>
      <c r="O105" s="32"/>
      <c r="P105" s="33"/>
      <c r="Q105" s="42"/>
      <c r="R105" s="43"/>
      <c r="S105">
        <f t="shared" si="10"/>
        <v>3.6</v>
      </c>
      <c r="T105">
        <f t="shared" si="11"/>
        <v>1</v>
      </c>
    </row>
    <row r="106" spans="2:20" x14ac:dyDescent="0.2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13"/>
        <v>-0.5</v>
      </c>
      <c r="G106" s="17">
        <f t="shared" si="14"/>
        <v>-1.8</v>
      </c>
      <c r="H106" s="17">
        <f t="shared" si="12"/>
        <v>0</v>
      </c>
      <c r="I106" s="17">
        <f t="shared" si="17"/>
        <v>-1857.6249999999998</v>
      </c>
      <c r="J106" s="17">
        <f t="shared" si="15"/>
        <v>185.54634000000001</v>
      </c>
      <c r="K106" s="17">
        <f t="shared" si="16"/>
        <v>10.56953228855012</v>
      </c>
      <c r="L106" s="17">
        <f>Table1[[#This Row],[Acceleration (N)]]+Table1[[#This Row],[Roll (N)]]+Table1[[#This Row],[Aero (N)]]</f>
        <v>-1661.5091277114495</v>
      </c>
      <c r="M106" s="27">
        <f>Table1[[#This Row],[Total (N)]]*$S$3/1000</f>
        <v>-8.7293483000584207</v>
      </c>
      <c r="N106" s="17"/>
      <c r="O106" s="30"/>
      <c r="P106" s="31"/>
      <c r="Q106" s="40"/>
      <c r="R106" s="41"/>
      <c r="S106">
        <f t="shared" si="10"/>
        <v>2.2000000000000002</v>
      </c>
      <c r="T106">
        <f t="shared" si="11"/>
        <v>0.61111111111111116</v>
      </c>
    </row>
    <row r="107" spans="2:20" x14ac:dyDescent="0.2">
      <c r="B107" s="3" t="s">
        <v>47</v>
      </c>
      <c r="C107" s="3">
        <v>99</v>
      </c>
      <c r="D107" s="3">
        <v>99</v>
      </c>
      <c r="E107" s="10">
        <v>0</v>
      </c>
      <c r="F107" s="17">
        <f t="shared" si="13"/>
        <v>-0.30555555555555558</v>
      </c>
      <c r="G107" s="17">
        <f t="shared" si="14"/>
        <v>-1.1000000000000001</v>
      </c>
      <c r="H107" s="17">
        <f t="shared" si="12"/>
        <v>0</v>
      </c>
      <c r="I107" s="17">
        <f t="shared" si="17"/>
        <v>-1932.6805555555557</v>
      </c>
      <c r="J107" s="17">
        <f t="shared" si="15"/>
        <v>185.54634000000001</v>
      </c>
      <c r="K107" s="17">
        <f t="shared" si="16"/>
        <v>10.56953228855012</v>
      </c>
      <c r="L107" s="17">
        <f>Table1[[#This Row],[Acceleration (N)]]+Table1[[#This Row],[Roll (N)]]+Table1[[#This Row],[Aero (N)]]</f>
        <v>-1736.5646832670054</v>
      </c>
      <c r="M107" s="27">
        <f>Table1[[#This Row],[Total (N)]]*$S$3/1000</f>
        <v>-9.1236802211844132</v>
      </c>
      <c r="N107" s="17"/>
      <c r="O107" s="32"/>
      <c r="P107" s="33"/>
      <c r="Q107" s="42"/>
      <c r="R107" s="43"/>
      <c r="S107">
        <f t="shared" si="10"/>
        <v>0</v>
      </c>
      <c r="T107">
        <f t="shared" si="11"/>
        <v>0</v>
      </c>
    </row>
    <row r="108" spans="2:20" x14ac:dyDescent="0.2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3"/>
        <v>0</v>
      </c>
      <c r="G108" s="17">
        <f t="shared" si="14"/>
        <v>0</v>
      </c>
      <c r="H108" s="17">
        <f t="shared" si="12"/>
        <v>0</v>
      </c>
      <c r="I108" s="17">
        <f t="shared" si="17"/>
        <v>-1463.5833333333335</v>
      </c>
      <c r="J108" s="17">
        <f t="shared" si="15"/>
        <v>185.54634000000001</v>
      </c>
      <c r="K108" s="17">
        <f t="shared" si="16"/>
        <v>10.56953228855012</v>
      </c>
      <c r="L108" s="17">
        <f>Table1[[#This Row],[Acceleration (N)]]+Table1[[#This Row],[Roll (N)]]+Table1[[#This Row],[Aero (N)]]</f>
        <v>-1267.4674610447832</v>
      </c>
      <c r="M108" s="27">
        <f>Table1[[#This Row],[Total (N)]]*$S$3/1000</f>
        <v>-6.6591057141469561</v>
      </c>
      <c r="N108" s="17"/>
      <c r="O108" s="30"/>
      <c r="P108" s="31"/>
      <c r="Q108" s="40"/>
      <c r="R108" s="41"/>
      <c r="S108">
        <f t="shared" si="10"/>
        <v>0</v>
      </c>
      <c r="T108">
        <f t="shared" si="11"/>
        <v>0</v>
      </c>
    </row>
    <row r="109" spans="2:20" x14ac:dyDescent="0.2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3"/>
        <v>0</v>
      </c>
      <c r="G109" s="17">
        <f t="shared" si="14"/>
        <v>0</v>
      </c>
      <c r="H109" s="17">
        <f t="shared" si="12"/>
        <v>0</v>
      </c>
      <c r="I109" s="17">
        <f t="shared" si="17"/>
        <v>-938.19444444444446</v>
      </c>
      <c r="J109" s="17">
        <f t="shared" si="15"/>
        <v>185.54634000000001</v>
      </c>
      <c r="K109" s="17">
        <f t="shared" si="16"/>
        <v>10.56953228855012</v>
      </c>
      <c r="L109" s="17">
        <f>Table1[[#This Row],[Acceleration (N)]]+Table1[[#This Row],[Roll (N)]]+Table1[[#This Row],[Aero (N)]]</f>
        <v>-742.07857215589434</v>
      </c>
      <c r="M109" s="27">
        <f>Table1[[#This Row],[Total (N)]]*$S$3/1000</f>
        <v>-3.898782266265004</v>
      </c>
      <c r="N109" s="17"/>
      <c r="O109" s="32"/>
      <c r="P109" s="33"/>
      <c r="Q109" s="42"/>
      <c r="R109" s="43"/>
      <c r="S109">
        <f t="shared" si="10"/>
        <v>0</v>
      </c>
      <c r="T109">
        <f t="shared" si="11"/>
        <v>0</v>
      </c>
    </row>
    <row r="110" spans="2:20" x14ac:dyDescent="0.2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3"/>
        <v>0</v>
      </c>
      <c r="G110" s="17">
        <f t="shared" si="14"/>
        <v>0</v>
      </c>
      <c r="H110" s="17">
        <f t="shared" si="12"/>
        <v>0</v>
      </c>
      <c r="I110" s="17">
        <f t="shared" si="17"/>
        <v>-956.95833333333326</v>
      </c>
      <c r="J110" s="17">
        <f t="shared" si="15"/>
        <v>185.54634000000001</v>
      </c>
      <c r="K110" s="17">
        <f t="shared" si="16"/>
        <v>10.56953228855012</v>
      </c>
      <c r="L110" s="17">
        <f>Table1[[#This Row],[Acceleration (N)]]+Table1[[#This Row],[Roll (N)]]+Table1[[#This Row],[Aero (N)]]</f>
        <v>-760.84246104478314</v>
      </c>
      <c r="M110" s="27">
        <f>Table1[[#This Row],[Total (N)]]*$S$3/1000</f>
        <v>-3.9973652465465022</v>
      </c>
      <c r="N110" s="17"/>
      <c r="O110" s="30"/>
      <c r="P110" s="31"/>
      <c r="Q110" s="40"/>
      <c r="R110" s="41"/>
      <c r="S110">
        <f t="shared" si="10"/>
        <v>0</v>
      </c>
      <c r="T110">
        <f t="shared" si="11"/>
        <v>0</v>
      </c>
    </row>
    <row r="111" spans="2:20" x14ac:dyDescent="0.2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3"/>
        <v>0</v>
      </c>
      <c r="G111" s="17">
        <f t="shared" si="14"/>
        <v>0</v>
      </c>
      <c r="H111" s="17">
        <f t="shared" si="12"/>
        <v>0</v>
      </c>
      <c r="I111" s="17">
        <f t="shared" si="17"/>
        <v>-1163.3611111111111</v>
      </c>
      <c r="J111" s="17">
        <f t="shared" si="15"/>
        <v>185.54634000000001</v>
      </c>
      <c r="K111" s="17">
        <f t="shared" si="16"/>
        <v>10.56953228855012</v>
      </c>
      <c r="L111" s="17">
        <f>Table1[[#This Row],[Acceleration (N)]]+Table1[[#This Row],[Roll (N)]]+Table1[[#This Row],[Aero (N)]]</f>
        <v>-967.24523882256096</v>
      </c>
      <c r="M111" s="27">
        <f>Table1[[#This Row],[Total (N)]]*$S$3/1000</f>
        <v>-5.081778029642984</v>
      </c>
      <c r="N111" s="17"/>
      <c r="O111" s="32"/>
      <c r="P111" s="33"/>
      <c r="Q111" s="42"/>
      <c r="R111" s="43"/>
      <c r="S111">
        <f t="shared" si="10"/>
        <v>0</v>
      </c>
      <c r="T111">
        <f t="shared" si="11"/>
        <v>0</v>
      </c>
    </row>
    <row r="112" spans="2:20" x14ac:dyDescent="0.2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3"/>
        <v>0</v>
      </c>
      <c r="G112" s="17">
        <f t="shared" si="14"/>
        <v>0</v>
      </c>
      <c r="H112" s="17">
        <f t="shared" si="12"/>
        <v>0</v>
      </c>
      <c r="I112" s="17">
        <f t="shared" si="17"/>
        <v>-1032.0138888888889</v>
      </c>
      <c r="J112" s="17">
        <f t="shared" si="15"/>
        <v>185.54634000000001</v>
      </c>
      <c r="K112" s="17">
        <f t="shared" si="16"/>
        <v>10.56953228855012</v>
      </c>
      <c r="L112" s="17">
        <f>Table1[[#This Row],[Acceleration (N)]]+Table1[[#This Row],[Roll (N)]]+Table1[[#This Row],[Aero (N)]]</f>
        <v>-835.89801660033879</v>
      </c>
      <c r="M112" s="27">
        <f>Table1[[#This Row],[Total (N)]]*$S$3/1000</f>
        <v>-4.3916971676724952</v>
      </c>
      <c r="N112" s="17"/>
      <c r="O112" s="30"/>
      <c r="P112" s="31"/>
      <c r="Q112" s="40"/>
      <c r="R112" s="41"/>
      <c r="S112">
        <f t="shared" si="10"/>
        <v>0</v>
      </c>
      <c r="T112">
        <f t="shared" si="11"/>
        <v>0</v>
      </c>
    </row>
    <row r="113" spans="2:20" x14ac:dyDescent="0.2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3"/>
        <v>0</v>
      </c>
      <c r="G113" s="17">
        <f t="shared" si="14"/>
        <v>0</v>
      </c>
      <c r="H113" s="17">
        <f t="shared" si="12"/>
        <v>0</v>
      </c>
      <c r="I113" s="17">
        <f t="shared" si="17"/>
        <v>-675.49999999999989</v>
      </c>
      <c r="J113" s="17">
        <f t="shared" si="15"/>
        <v>185.54634000000001</v>
      </c>
      <c r="K113" s="17">
        <f t="shared" si="16"/>
        <v>10.56953228855012</v>
      </c>
      <c r="L113" s="17">
        <f>Table1[[#This Row],[Acceleration (N)]]+Table1[[#This Row],[Roll (N)]]+Table1[[#This Row],[Aero (N)]]</f>
        <v>-479.38412771144976</v>
      </c>
      <c r="M113" s="27">
        <f>Table1[[#This Row],[Total (N)]]*$S$3/1000</f>
        <v>-2.5186205423240273</v>
      </c>
      <c r="N113" s="17"/>
      <c r="O113" s="32"/>
      <c r="P113" s="33"/>
      <c r="Q113" s="42"/>
      <c r="R113" s="43"/>
      <c r="S113">
        <f t="shared" si="10"/>
        <v>0</v>
      </c>
      <c r="T113">
        <f t="shared" si="11"/>
        <v>0</v>
      </c>
    </row>
    <row r="114" spans="2:20" x14ac:dyDescent="0.2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3"/>
        <v>0</v>
      </c>
      <c r="G114" s="17">
        <f t="shared" si="14"/>
        <v>0</v>
      </c>
      <c r="H114" s="17">
        <f t="shared" si="12"/>
        <v>0</v>
      </c>
      <c r="I114" s="17">
        <f t="shared" si="17"/>
        <v>-675.5</v>
      </c>
      <c r="J114" s="17">
        <f t="shared" si="15"/>
        <v>185.54634000000001</v>
      </c>
      <c r="K114" s="17">
        <f t="shared" si="16"/>
        <v>10.56953228855012</v>
      </c>
      <c r="L114" s="17">
        <f>Table1[[#This Row],[Acceleration (N)]]+Table1[[#This Row],[Roll (N)]]+Table1[[#This Row],[Aero (N)]]</f>
        <v>-479.38412771144988</v>
      </c>
      <c r="M114" s="27">
        <f>Table1[[#This Row],[Total (N)]]*$S$3/1000</f>
        <v>-2.5186205423240278</v>
      </c>
      <c r="N114" s="17"/>
      <c r="O114" s="30"/>
      <c r="P114" s="31"/>
      <c r="Q114" s="40"/>
      <c r="R114" s="41"/>
      <c r="S114">
        <f t="shared" si="10"/>
        <v>0</v>
      </c>
      <c r="T114">
        <f t="shared" si="11"/>
        <v>0</v>
      </c>
    </row>
    <row r="115" spans="2:20" x14ac:dyDescent="0.2">
      <c r="B115" s="3" t="s">
        <v>47</v>
      </c>
      <c r="C115" s="3">
        <v>107</v>
      </c>
      <c r="D115" s="3">
        <v>107</v>
      </c>
      <c r="E115" s="10">
        <v>0</v>
      </c>
      <c r="F115" s="17">
        <f t="shared" si="13"/>
        <v>0</v>
      </c>
      <c r="G115" s="17">
        <f t="shared" si="14"/>
        <v>0</v>
      </c>
      <c r="H115" s="17">
        <f t="shared" si="12"/>
        <v>0</v>
      </c>
      <c r="I115" s="17">
        <f t="shared" si="17"/>
        <v>-412.8055555555556</v>
      </c>
      <c r="J115" s="17">
        <f t="shared" si="15"/>
        <v>185.54634000000001</v>
      </c>
      <c r="K115" s="17">
        <f t="shared" si="16"/>
        <v>10.56953228855012</v>
      </c>
      <c r="L115" s="17">
        <f>Table1[[#This Row],[Acceleration (N)]]+Table1[[#This Row],[Roll (N)]]+Table1[[#This Row],[Aero (N)]]</f>
        <v>-216.68968326700548</v>
      </c>
      <c r="M115" s="27">
        <f>Table1[[#This Row],[Total (N)]]*$S$3/1000</f>
        <v>-1.1384588183830515</v>
      </c>
      <c r="N115" s="17"/>
      <c r="O115" s="32"/>
      <c r="P115" s="33"/>
      <c r="Q115" s="42"/>
      <c r="R115" s="43"/>
      <c r="S115">
        <f t="shared" si="10"/>
        <v>0</v>
      </c>
      <c r="T115">
        <f t="shared" si="11"/>
        <v>0</v>
      </c>
    </row>
    <row r="116" spans="2:20" x14ac:dyDescent="0.2">
      <c r="B116" s="3" t="s">
        <v>47</v>
      </c>
      <c r="C116" s="3">
        <v>108</v>
      </c>
      <c r="D116" s="3">
        <v>108</v>
      </c>
      <c r="E116" s="10">
        <v>0</v>
      </c>
      <c r="F116" s="17">
        <f t="shared" si="13"/>
        <v>0</v>
      </c>
      <c r="G116" s="17">
        <f t="shared" si="14"/>
        <v>0</v>
      </c>
      <c r="H116" s="17">
        <f t="shared" si="12"/>
        <v>0</v>
      </c>
      <c r="I116" s="17">
        <f t="shared" si="17"/>
        <v>0</v>
      </c>
      <c r="J116" s="17">
        <f t="shared" si="15"/>
        <v>185.54634000000001</v>
      </c>
      <c r="K116" s="17">
        <f t="shared" si="16"/>
        <v>10.56953228855012</v>
      </c>
      <c r="L116" s="17">
        <f>Table1[[#This Row],[Acceleration (N)]]+Table1[[#This Row],[Roll (N)]]+Table1[[#This Row],[Aero (N)]]</f>
        <v>196.11587228855012</v>
      </c>
      <c r="M116" s="27">
        <f>Table1[[#This Row],[Total (N)]]*$S$3/1000</f>
        <v>1.0303667478099114</v>
      </c>
      <c r="N116" s="17"/>
      <c r="O116" s="30"/>
      <c r="P116" s="31"/>
      <c r="Q116" s="40"/>
      <c r="R116" s="41"/>
      <c r="S116">
        <f t="shared" si="10"/>
        <v>0</v>
      </c>
      <c r="T116">
        <f t="shared" si="11"/>
        <v>0</v>
      </c>
    </row>
    <row r="117" spans="2:20" x14ac:dyDescent="0.2">
      <c r="B117" s="3" t="s">
        <v>47</v>
      </c>
      <c r="C117" s="3">
        <v>109</v>
      </c>
      <c r="D117" s="3">
        <v>109</v>
      </c>
      <c r="E117" s="10">
        <v>0</v>
      </c>
      <c r="F117" s="17">
        <f t="shared" si="13"/>
        <v>0</v>
      </c>
      <c r="G117" s="17">
        <f t="shared" si="14"/>
        <v>0</v>
      </c>
      <c r="H117" s="17">
        <f t="shared" si="12"/>
        <v>0</v>
      </c>
      <c r="I117" s="17">
        <f t="shared" si="17"/>
        <v>0</v>
      </c>
      <c r="J117" s="17">
        <f t="shared" si="15"/>
        <v>185.54634000000001</v>
      </c>
      <c r="K117" s="17">
        <f t="shared" si="16"/>
        <v>10.56953228855012</v>
      </c>
      <c r="L117" s="17">
        <f>Table1[[#This Row],[Acceleration (N)]]+Table1[[#This Row],[Roll (N)]]+Table1[[#This Row],[Aero (N)]]</f>
        <v>196.11587228855012</v>
      </c>
      <c r="M117" s="27">
        <f>Table1[[#This Row],[Total (N)]]*$S$3/1000</f>
        <v>1.0303667478099114</v>
      </c>
      <c r="N117" s="17"/>
      <c r="O117" s="32"/>
      <c r="P117" s="33"/>
      <c r="Q117" s="42"/>
      <c r="R117" s="43"/>
      <c r="S117">
        <f t="shared" si="10"/>
        <v>0</v>
      </c>
      <c r="T117">
        <f t="shared" si="11"/>
        <v>0</v>
      </c>
    </row>
    <row r="118" spans="2:20" x14ac:dyDescent="0.2">
      <c r="B118" s="3" t="s">
        <v>47</v>
      </c>
      <c r="C118" s="3">
        <v>110</v>
      </c>
      <c r="D118" s="3">
        <v>110</v>
      </c>
      <c r="E118" s="10">
        <v>0</v>
      </c>
      <c r="F118" s="17">
        <f t="shared" si="13"/>
        <v>0</v>
      </c>
      <c r="G118" s="17">
        <f t="shared" si="14"/>
        <v>0</v>
      </c>
      <c r="H118" s="17">
        <f t="shared" si="12"/>
        <v>0</v>
      </c>
      <c r="I118" s="17">
        <f t="shared" si="17"/>
        <v>0</v>
      </c>
      <c r="J118" s="17">
        <f t="shared" si="15"/>
        <v>185.54634000000001</v>
      </c>
      <c r="K118" s="17">
        <f t="shared" si="16"/>
        <v>10.56953228855012</v>
      </c>
      <c r="L118" s="17">
        <f>Table1[[#This Row],[Acceleration (N)]]+Table1[[#This Row],[Roll (N)]]+Table1[[#This Row],[Aero (N)]]</f>
        <v>196.11587228855012</v>
      </c>
      <c r="M118" s="27">
        <f>Table1[[#This Row],[Total (N)]]*$S$3/1000</f>
        <v>1.0303667478099114</v>
      </c>
      <c r="N118" s="17"/>
      <c r="O118" s="30"/>
      <c r="P118" s="31"/>
      <c r="Q118" s="40"/>
      <c r="R118" s="41"/>
      <c r="S118">
        <f t="shared" si="10"/>
        <v>0</v>
      </c>
      <c r="T118">
        <f t="shared" si="11"/>
        <v>0</v>
      </c>
    </row>
    <row r="119" spans="2:20" x14ac:dyDescent="0.2">
      <c r="B119" s="3" t="s">
        <v>47</v>
      </c>
      <c r="C119" s="3">
        <v>111</v>
      </c>
      <c r="D119" s="3">
        <v>111</v>
      </c>
      <c r="E119" s="10">
        <v>0</v>
      </c>
      <c r="F119" s="17">
        <f t="shared" si="13"/>
        <v>0</v>
      </c>
      <c r="G119" s="17">
        <f t="shared" si="14"/>
        <v>0</v>
      </c>
      <c r="H119" s="17">
        <f t="shared" si="12"/>
        <v>0</v>
      </c>
      <c r="I119" s="17">
        <f t="shared" si="17"/>
        <v>0</v>
      </c>
      <c r="J119" s="17">
        <f t="shared" si="15"/>
        <v>185.54634000000001</v>
      </c>
      <c r="K119" s="17">
        <f t="shared" si="16"/>
        <v>10.56953228855012</v>
      </c>
      <c r="L119" s="17">
        <f>Table1[[#This Row],[Acceleration (N)]]+Table1[[#This Row],[Roll (N)]]+Table1[[#This Row],[Aero (N)]]</f>
        <v>196.11587228855012</v>
      </c>
      <c r="M119" s="27">
        <f>Table1[[#This Row],[Total (N)]]*$S$3/1000</f>
        <v>1.0303667478099114</v>
      </c>
      <c r="N119" s="17"/>
      <c r="O119" s="32"/>
      <c r="P119" s="33"/>
      <c r="Q119" s="42"/>
      <c r="R119" s="43"/>
      <c r="S119">
        <f t="shared" si="10"/>
        <v>0</v>
      </c>
      <c r="T119">
        <f t="shared" si="11"/>
        <v>0</v>
      </c>
    </row>
    <row r="120" spans="2:20" x14ac:dyDescent="0.2">
      <c r="B120" s="3" t="s">
        <v>47</v>
      </c>
      <c r="C120" s="3">
        <v>112</v>
      </c>
      <c r="D120" s="3">
        <v>112</v>
      </c>
      <c r="E120" s="10">
        <v>0</v>
      </c>
      <c r="F120" s="17">
        <f t="shared" si="13"/>
        <v>0</v>
      </c>
      <c r="G120" s="17">
        <f t="shared" si="14"/>
        <v>0</v>
      </c>
      <c r="H120" s="17">
        <f t="shared" si="12"/>
        <v>0</v>
      </c>
      <c r="I120" s="17">
        <f t="shared" si="17"/>
        <v>0</v>
      </c>
      <c r="J120" s="17">
        <f t="shared" si="15"/>
        <v>185.54634000000001</v>
      </c>
      <c r="K120" s="17">
        <f t="shared" si="16"/>
        <v>10.56953228855012</v>
      </c>
      <c r="L120" s="17">
        <f>Table1[[#This Row],[Acceleration (N)]]+Table1[[#This Row],[Roll (N)]]+Table1[[#This Row],[Aero (N)]]</f>
        <v>196.11587228855012</v>
      </c>
      <c r="M120" s="27">
        <f>Table1[[#This Row],[Total (N)]]*$S$3/1000</f>
        <v>1.0303667478099114</v>
      </c>
      <c r="N120" s="17"/>
      <c r="O120" s="30"/>
      <c r="P120" s="31"/>
      <c r="Q120" s="40"/>
      <c r="R120" s="41"/>
      <c r="S120">
        <f t="shared" si="10"/>
        <v>0</v>
      </c>
      <c r="T120">
        <f t="shared" si="11"/>
        <v>0</v>
      </c>
    </row>
    <row r="121" spans="2:20" x14ac:dyDescent="0.2">
      <c r="B121" s="3" t="s">
        <v>47</v>
      </c>
      <c r="C121" s="3">
        <v>113</v>
      </c>
      <c r="D121" s="3">
        <v>113</v>
      </c>
      <c r="E121" s="10">
        <v>0</v>
      </c>
      <c r="F121" s="17">
        <f t="shared" si="13"/>
        <v>0</v>
      </c>
      <c r="G121" s="17">
        <f t="shared" si="14"/>
        <v>0</v>
      </c>
      <c r="H121" s="17">
        <f t="shared" si="12"/>
        <v>0</v>
      </c>
      <c r="I121" s="17">
        <f t="shared" si="17"/>
        <v>0</v>
      </c>
      <c r="J121" s="17">
        <f t="shared" si="15"/>
        <v>185.54634000000001</v>
      </c>
      <c r="K121" s="17">
        <f t="shared" si="16"/>
        <v>10.56953228855012</v>
      </c>
      <c r="L121" s="17">
        <f>Table1[[#This Row],[Acceleration (N)]]+Table1[[#This Row],[Roll (N)]]+Table1[[#This Row],[Aero (N)]]</f>
        <v>196.11587228855012</v>
      </c>
      <c r="M121" s="27">
        <f>Table1[[#This Row],[Total (N)]]*$S$3/1000</f>
        <v>1.0303667478099114</v>
      </c>
      <c r="N121" s="17"/>
      <c r="O121" s="32"/>
      <c r="P121" s="33"/>
      <c r="Q121" s="42"/>
      <c r="R121" s="43"/>
      <c r="S121">
        <f t="shared" si="10"/>
        <v>0</v>
      </c>
      <c r="T121">
        <f t="shared" si="11"/>
        <v>0</v>
      </c>
    </row>
    <row r="122" spans="2:20" x14ac:dyDescent="0.2">
      <c r="B122" s="3" t="s">
        <v>47</v>
      </c>
      <c r="C122" s="3">
        <v>114</v>
      </c>
      <c r="D122" s="3">
        <v>114</v>
      </c>
      <c r="E122" s="10">
        <v>0</v>
      </c>
      <c r="F122" s="17">
        <f t="shared" si="13"/>
        <v>0</v>
      </c>
      <c r="G122" s="17">
        <f t="shared" si="14"/>
        <v>0</v>
      </c>
      <c r="H122" s="17">
        <f t="shared" si="12"/>
        <v>0</v>
      </c>
      <c r="I122" s="17">
        <f t="shared" si="17"/>
        <v>0</v>
      </c>
      <c r="J122" s="17">
        <f t="shared" si="15"/>
        <v>185.54634000000001</v>
      </c>
      <c r="K122" s="17">
        <f t="shared" si="16"/>
        <v>10.56953228855012</v>
      </c>
      <c r="L122" s="17">
        <f>Table1[[#This Row],[Acceleration (N)]]+Table1[[#This Row],[Roll (N)]]+Table1[[#This Row],[Aero (N)]]</f>
        <v>196.11587228855012</v>
      </c>
      <c r="M122" s="27">
        <f>Table1[[#This Row],[Total (N)]]*$S$3/1000</f>
        <v>1.0303667478099114</v>
      </c>
      <c r="N122" s="17"/>
      <c r="O122" s="30"/>
      <c r="P122" s="31"/>
      <c r="Q122" s="40"/>
      <c r="R122" s="41"/>
      <c r="S122">
        <f t="shared" si="10"/>
        <v>0</v>
      </c>
      <c r="T122">
        <f t="shared" si="11"/>
        <v>0</v>
      </c>
    </row>
    <row r="123" spans="2:20" x14ac:dyDescent="0.2">
      <c r="B123" s="3" t="s">
        <v>47</v>
      </c>
      <c r="C123" s="3">
        <v>115</v>
      </c>
      <c r="D123" s="3">
        <v>115</v>
      </c>
      <c r="E123" s="10">
        <v>0</v>
      </c>
      <c r="F123" s="17">
        <f t="shared" si="13"/>
        <v>0</v>
      </c>
      <c r="G123" s="17">
        <f t="shared" si="14"/>
        <v>0</v>
      </c>
      <c r="H123" s="17">
        <f t="shared" si="12"/>
        <v>0</v>
      </c>
      <c r="I123" s="17">
        <f t="shared" si="17"/>
        <v>0</v>
      </c>
      <c r="J123" s="17">
        <f t="shared" si="15"/>
        <v>185.54634000000001</v>
      </c>
      <c r="K123" s="17">
        <f t="shared" si="16"/>
        <v>10.56953228855012</v>
      </c>
      <c r="L123" s="17">
        <f>Table1[[#This Row],[Acceleration (N)]]+Table1[[#This Row],[Roll (N)]]+Table1[[#This Row],[Aero (N)]]</f>
        <v>196.11587228855012</v>
      </c>
      <c r="M123" s="27">
        <f>Table1[[#This Row],[Total (N)]]*$S$3/1000</f>
        <v>1.0303667478099114</v>
      </c>
      <c r="N123" s="17"/>
      <c r="O123" s="32"/>
      <c r="P123" s="33"/>
      <c r="Q123" s="42"/>
      <c r="R123" s="43"/>
      <c r="S123">
        <f t="shared" si="10"/>
        <v>0</v>
      </c>
      <c r="T123">
        <f t="shared" si="11"/>
        <v>0</v>
      </c>
    </row>
    <row r="124" spans="2:20" x14ac:dyDescent="0.2">
      <c r="B124" s="3" t="s">
        <v>47</v>
      </c>
      <c r="C124" s="3">
        <v>116</v>
      </c>
      <c r="D124" s="3">
        <v>116</v>
      </c>
      <c r="E124" s="10">
        <v>0</v>
      </c>
      <c r="F124" s="17">
        <f t="shared" si="13"/>
        <v>0</v>
      </c>
      <c r="G124" s="17">
        <f t="shared" si="14"/>
        <v>0</v>
      </c>
      <c r="H124" s="17">
        <f t="shared" si="12"/>
        <v>0</v>
      </c>
      <c r="I124" s="17">
        <f t="shared" si="17"/>
        <v>0</v>
      </c>
      <c r="J124" s="17">
        <f t="shared" si="15"/>
        <v>185.54634000000001</v>
      </c>
      <c r="K124" s="17">
        <f t="shared" si="16"/>
        <v>10.56953228855012</v>
      </c>
      <c r="L124" s="17">
        <f>Table1[[#This Row],[Acceleration (N)]]+Table1[[#This Row],[Roll (N)]]+Table1[[#This Row],[Aero (N)]]</f>
        <v>196.11587228855012</v>
      </c>
      <c r="M124" s="27">
        <f>Table1[[#This Row],[Total (N)]]*$S$3/1000</f>
        <v>1.0303667478099114</v>
      </c>
      <c r="N124" s="17"/>
      <c r="O124" s="30"/>
      <c r="P124" s="31"/>
      <c r="Q124" s="40"/>
      <c r="R124" s="41"/>
      <c r="S124">
        <f t="shared" si="10"/>
        <v>0</v>
      </c>
      <c r="T124">
        <f t="shared" si="11"/>
        <v>0</v>
      </c>
    </row>
    <row r="125" spans="2:20" x14ac:dyDescent="0.2">
      <c r="B125" s="3" t="s">
        <v>47</v>
      </c>
      <c r="C125" s="3">
        <v>117</v>
      </c>
      <c r="D125" s="3">
        <v>117</v>
      </c>
      <c r="E125" s="10">
        <v>0</v>
      </c>
      <c r="F125" s="17">
        <f t="shared" si="13"/>
        <v>0</v>
      </c>
      <c r="G125" s="17">
        <f t="shared" si="14"/>
        <v>0</v>
      </c>
      <c r="H125" s="17">
        <f t="shared" si="12"/>
        <v>0</v>
      </c>
      <c r="I125" s="17">
        <f t="shared" si="17"/>
        <v>0</v>
      </c>
      <c r="J125" s="17">
        <f t="shared" si="15"/>
        <v>185.54634000000001</v>
      </c>
      <c r="K125" s="17">
        <f t="shared" si="16"/>
        <v>10.56953228855012</v>
      </c>
      <c r="L125" s="17">
        <f>Table1[[#This Row],[Acceleration (N)]]+Table1[[#This Row],[Roll (N)]]+Table1[[#This Row],[Aero (N)]]</f>
        <v>196.11587228855012</v>
      </c>
      <c r="M125" s="27">
        <f>Table1[[#This Row],[Total (N)]]*$S$3/1000</f>
        <v>1.0303667478099114</v>
      </c>
      <c r="N125" s="17"/>
      <c r="O125" s="32"/>
      <c r="P125" s="33"/>
      <c r="Q125" s="42"/>
      <c r="R125" s="43"/>
      <c r="S125">
        <f t="shared" si="10"/>
        <v>0</v>
      </c>
      <c r="T125">
        <f t="shared" si="11"/>
        <v>0</v>
      </c>
    </row>
    <row r="126" spans="2:20" x14ac:dyDescent="0.2">
      <c r="B126" s="3" t="s">
        <v>47</v>
      </c>
      <c r="C126" s="3">
        <v>118</v>
      </c>
      <c r="D126" s="3">
        <v>118</v>
      </c>
      <c r="E126" s="10">
        <v>0</v>
      </c>
      <c r="F126" s="17">
        <f t="shared" si="13"/>
        <v>0</v>
      </c>
      <c r="G126" s="17">
        <f t="shared" si="14"/>
        <v>0</v>
      </c>
      <c r="H126" s="17">
        <f t="shared" si="12"/>
        <v>0</v>
      </c>
      <c r="I126" s="17">
        <f t="shared" si="17"/>
        <v>0</v>
      </c>
      <c r="J126" s="17">
        <f t="shared" si="15"/>
        <v>185.54634000000001</v>
      </c>
      <c r="K126" s="17">
        <f t="shared" si="16"/>
        <v>10.56953228855012</v>
      </c>
      <c r="L126" s="17">
        <f>Table1[[#This Row],[Acceleration (N)]]+Table1[[#This Row],[Roll (N)]]+Table1[[#This Row],[Aero (N)]]</f>
        <v>196.11587228855012</v>
      </c>
      <c r="M126" s="27">
        <f>Table1[[#This Row],[Total (N)]]*$S$3/1000</f>
        <v>1.0303667478099114</v>
      </c>
      <c r="N126" s="17"/>
      <c r="O126" s="30"/>
      <c r="P126" s="31"/>
      <c r="Q126" s="40"/>
      <c r="R126" s="41"/>
      <c r="S126">
        <f t="shared" si="10"/>
        <v>0</v>
      </c>
      <c r="T126">
        <f t="shared" si="11"/>
        <v>0</v>
      </c>
    </row>
    <row r="127" spans="2:20" x14ac:dyDescent="0.2">
      <c r="B127" s="3" t="s">
        <v>47</v>
      </c>
      <c r="C127" s="3">
        <v>119</v>
      </c>
      <c r="D127" s="3">
        <v>119</v>
      </c>
      <c r="E127" s="10">
        <v>0</v>
      </c>
      <c r="F127" s="17">
        <f t="shared" si="13"/>
        <v>0</v>
      </c>
      <c r="G127" s="17">
        <f t="shared" si="14"/>
        <v>0</v>
      </c>
      <c r="H127" s="17">
        <f t="shared" si="12"/>
        <v>0</v>
      </c>
      <c r="I127" s="17">
        <f t="shared" si="17"/>
        <v>0</v>
      </c>
      <c r="J127" s="17">
        <f t="shared" si="15"/>
        <v>185.54634000000001</v>
      </c>
      <c r="K127" s="17">
        <f t="shared" si="16"/>
        <v>10.56953228855012</v>
      </c>
      <c r="L127" s="17">
        <f>Table1[[#This Row],[Acceleration (N)]]+Table1[[#This Row],[Roll (N)]]+Table1[[#This Row],[Aero (N)]]</f>
        <v>196.11587228855012</v>
      </c>
      <c r="M127" s="27">
        <f>Table1[[#This Row],[Total (N)]]*$S$3/1000</f>
        <v>1.0303667478099114</v>
      </c>
      <c r="N127" s="17"/>
      <c r="O127" s="32"/>
      <c r="P127" s="33"/>
      <c r="Q127" s="42"/>
      <c r="R127" s="43"/>
      <c r="S127">
        <f t="shared" si="10"/>
        <v>0</v>
      </c>
      <c r="T127">
        <f t="shared" si="11"/>
        <v>0</v>
      </c>
    </row>
    <row r="128" spans="2:20" x14ac:dyDescent="0.2">
      <c r="B128" s="3" t="s">
        <v>47</v>
      </c>
      <c r="C128" s="3">
        <v>120</v>
      </c>
      <c r="D128" s="3">
        <v>120</v>
      </c>
      <c r="E128" s="10">
        <v>0</v>
      </c>
      <c r="F128" s="17">
        <f t="shared" si="13"/>
        <v>0</v>
      </c>
      <c r="G128" s="17">
        <f t="shared" si="14"/>
        <v>0</v>
      </c>
      <c r="H128" s="17">
        <f t="shared" si="12"/>
        <v>0</v>
      </c>
      <c r="I128" s="17">
        <f t="shared" si="17"/>
        <v>0</v>
      </c>
      <c r="J128" s="17">
        <f t="shared" si="15"/>
        <v>185.54634000000001</v>
      </c>
      <c r="K128" s="17">
        <f t="shared" si="16"/>
        <v>10.56953228855012</v>
      </c>
      <c r="L128" s="17">
        <f>Table1[[#This Row],[Acceleration (N)]]+Table1[[#This Row],[Roll (N)]]+Table1[[#This Row],[Aero (N)]]</f>
        <v>196.11587228855012</v>
      </c>
      <c r="M128" s="27">
        <f>Table1[[#This Row],[Total (N)]]*$S$3/1000</f>
        <v>1.0303667478099114</v>
      </c>
      <c r="N128" s="17"/>
      <c r="O128" s="30"/>
      <c r="P128" s="31"/>
      <c r="Q128" s="40"/>
      <c r="R128" s="41"/>
      <c r="S128">
        <f t="shared" si="10"/>
        <v>0</v>
      </c>
      <c r="T128">
        <f t="shared" si="11"/>
        <v>0</v>
      </c>
    </row>
    <row r="129" spans="2:20" x14ac:dyDescent="0.2">
      <c r="B129" s="3" t="s">
        <v>47</v>
      </c>
      <c r="C129" s="3">
        <v>121</v>
      </c>
      <c r="D129" s="3">
        <v>121</v>
      </c>
      <c r="E129" s="10">
        <v>0</v>
      </c>
      <c r="F129" s="17">
        <f t="shared" si="13"/>
        <v>0</v>
      </c>
      <c r="G129" s="17">
        <f t="shared" si="14"/>
        <v>0</v>
      </c>
      <c r="H129" s="17">
        <f t="shared" si="12"/>
        <v>0</v>
      </c>
      <c r="I129" s="17">
        <f t="shared" si="17"/>
        <v>0</v>
      </c>
      <c r="J129" s="17">
        <f t="shared" si="15"/>
        <v>185.54634000000001</v>
      </c>
      <c r="K129" s="17">
        <f t="shared" si="16"/>
        <v>10.56953228855012</v>
      </c>
      <c r="L129" s="17">
        <f>Table1[[#This Row],[Acceleration (N)]]+Table1[[#This Row],[Roll (N)]]+Table1[[#This Row],[Aero (N)]]</f>
        <v>196.11587228855012</v>
      </c>
      <c r="M129" s="27">
        <f>Table1[[#This Row],[Total (N)]]*$S$3/1000</f>
        <v>1.0303667478099114</v>
      </c>
      <c r="N129" s="17"/>
      <c r="O129" s="32"/>
      <c r="P129" s="33"/>
      <c r="Q129" s="42"/>
      <c r="R129" s="43"/>
      <c r="S129">
        <f t="shared" si="10"/>
        <v>0</v>
      </c>
      <c r="T129">
        <f t="shared" si="11"/>
        <v>0</v>
      </c>
    </row>
    <row r="130" spans="2:20" x14ac:dyDescent="0.2">
      <c r="B130" s="3" t="s">
        <v>47</v>
      </c>
      <c r="C130" s="3">
        <v>122</v>
      </c>
      <c r="D130" s="3">
        <v>122</v>
      </c>
      <c r="E130" s="10">
        <v>0</v>
      </c>
      <c r="F130" s="17">
        <f t="shared" si="13"/>
        <v>0</v>
      </c>
      <c r="G130" s="17">
        <f t="shared" si="14"/>
        <v>0</v>
      </c>
      <c r="H130" s="17">
        <f t="shared" si="12"/>
        <v>0</v>
      </c>
      <c r="I130" s="17">
        <f t="shared" si="17"/>
        <v>0</v>
      </c>
      <c r="J130" s="17">
        <f t="shared" si="15"/>
        <v>185.54634000000001</v>
      </c>
      <c r="K130" s="17">
        <f t="shared" si="16"/>
        <v>10.56953228855012</v>
      </c>
      <c r="L130" s="17">
        <f>Table1[[#This Row],[Acceleration (N)]]+Table1[[#This Row],[Roll (N)]]+Table1[[#This Row],[Aero (N)]]</f>
        <v>196.11587228855012</v>
      </c>
      <c r="M130" s="27">
        <f>Table1[[#This Row],[Total (N)]]*$S$3/1000</f>
        <v>1.0303667478099114</v>
      </c>
      <c r="N130" s="17"/>
      <c r="O130" s="30"/>
      <c r="P130" s="31"/>
      <c r="Q130" s="40"/>
      <c r="R130" s="41"/>
      <c r="S130">
        <f t="shared" si="10"/>
        <v>0</v>
      </c>
      <c r="T130">
        <f t="shared" si="11"/>
        <v>0</v>
      </c>
    </row>
    <row r="131" spans="2:20" x14ac:dyDescent="0.2">
      <c r="B131" s="3" t="s">
        <v>47</v>
      </c>
      <c r="C131" s="3">
        <v>123</v>
      </c>
      <c r="D131" s="3">
        <v>123</v>
      </c>
      <c r="E131" s="10">
        <v>0</v>
      </c>
      <c r="F131" s="17">
        <f t="shared" si="13"/>
        <v>0</v>
      </c>
      <c r="G131" s="17">
        <f t="shared" si="14"/>
        <v>0</v>
      </c>
      <c r="H131" s="17">
        <f t="shared" si="12"/>
        <v>0</v>
      </c>
      <c r="I131" s="17">
        <f t="shared" si="17"/>
        <v>0</v>
      </c>
      <c r="J131" s="17">
        <f t="shared" si="15"/>
        <v>185.54634000000001</v>
      </c>
      <c r="K131" s="17">
        <f t="shared" si="16"/>
        <v>10.56953228855012</v>
      </c>
      <c r="L131" s="17">
        <f>Table1[[#This Row],[Acceleration (N)]]+Table1[[#This Row],[Roll (N)]]+Table1[[#This Row],[Aero (N)]]</f>
        <v>196.11587228855012</v>
      </c>
      <c r="M131" s="27">
        <f>Table1[[#This Row],[Total (N)]]*$S$3/1000</f>
        <v>1.0303667478099114</v>
      </c>
      <c r="N131" s="17"/>
      <c r="O131" s="32"/>
      <c r="P131" s="33"/>
      <c r="Q131" s="42"/>
      <c r="R131" s="43"/>
      <c r="S131">
        <f t="shared" si="10"/>
        <v>0</v>
      </c>
      <c r="T131">
        <f t="shared" si="11"/>
        <v>0</v>
      </c>
    </row>
    <row r="132" spans="2:20" x14ac:dyDescent="0.2">
      <c r="B132" s="3" t="s">
        <v>47</v>
      </c>
      <c r="C132" s="3">
        <v>124</v>
      </c>
      <c r="D132" s="3">
        <v>124</v>
      </c>
      <c r="E132" s="10">
        <v>0</v>
      </c>
      <c r="F132" s="17">
        <f t="shared" si="13"/>
        <v>0</v>
      </c>
      <c r="G132" s="17">
        <f t="shared" si="14"/>
        <v>0</v>
      </c>
      <c r="H132" s="17">
        <f t="shared" si="12"/>
        <v>0</v>
      </c>
      <c r="I132" s="17">
        <f t="shared" si="17"/>
        <v>0</v>
      </c>
      <c r="J132" s="17">
        <f t="shared" si="15"/>
        <v>185.54634000000001</v>
      </c>
      <c r="K132" s="17">
        <f t="shared" si="16"/>
        <v>10.56953228855012</v>
      </c>
      <c r="L132" s="17">
        <f>Table1[[#This Row],[Acceleration (N)]]+Table1[[#This Row],[Roll (N)]]+Table1[[#This Row],[Aero (N)]]</f>
        <v>196.11587228855012</v>
      </c>
      <c r="M132" s="27">
        <f>Table1[[#This Row],[Total (N)]]*$S$3/1000</f>
        <v>1.0303667478099114</v>
      </c>
      <c r="N132" s="17"/>
      <c r="O132" s="30"/>
      <c r="P132" s="31"/>
      <c r="Q132" s="40"/>
      <c r="R132" s="41"/>
      <c r="S132">
        <f t="shared" si="10"/>
        <v>0</v>
      </c>
      <c r="T132">
        <f t="shared" si="11"/>
        <v>0</v>
      </c>
    </row>
    <row r="133" spans="2:20" x14ac:dyDescent="0.2">
      <c r="B133" s="3" t="s">
        <v>47</v>
      </c>
      <c r="C133" s="3">
        <v>125</v>
      </c>
      <c r="D133" s="3">
        <v>125</v>
      </c>
      <c r="E133" s="10">
        <v>0</v>
      </c>
      <c r="F133" s="17">
        <f t="shared" si="13"/>
        <v>0</v>
      </c>
      <c r="G133" s="17">
        <f t="shared" si="14"/>
        <v>0</v>
      </c>
      <c r="H133" s="17">
        <f t="shared" si="12"/>
        <v>0</v>
      </c>
      <c r="I133" s="17">
        <f t="shared" si="17"/>
        <v>0</v>
      </c>
      <c r="J133" s="17">
        <f t="shared" si="15"/>
        <v>185.54634000000001</v>
      </c>
      <c r="K133" s="17">
        <f t="shared" si="16"/>
        <v>10.56953228855012</v>
      </c>
      <c r="L133" s="17">
        <f>Table1[[#This Row],[Acceleration (N)]]+Table1[[#This Row],[Roll (N)]]+Table1[[#This Row],[Aero (N)]]</f>
        <v>196.11587228855012</v>
      </c>
      <c r="M133" s="27">
        <f>Table1[[#This Row],[Total (N)]]*$S$3/1000</f>
        <v>1.0303667478099114</v>
      </c>
      <c r="N133" s="17"/>
      <c r="O133" s="32"/>
      <c r="P133" s="33"/>
      <c r="Q133" s="42"/>
      <c r="R133" s="43"/>
      <c r="S133">
        <f t="shared" si="10"/>
        <v>0</v>
      </c>
      <c r="T133">
        <f t="shared" si="11"/>
        <v>0</v>
      </c>
    </row>
    <row r="134" spans="2:20" x14ac:dyDescent="0.2">
      <c r="B134" s="3" t="s">
        <v>47</v>
      </c>
      <c r="C134" s="3">
        <v>126</v>
      </c>
      <c r="D134" s="3">
        <v>126</v>
      </c>
      <c r="E134" s="10">
        <v>0</v>
      </c>
      <c r="F134" s="17">
        <f t="shared" si="13"/>
        <v>0</v>
      </c>
      <c r="G134" s="17">
        <f t="shared" si="14"/>
        <v>0</v>
      </c>
      <c r="H134" s="17">
        <f t="shared" si="12"/>
        <v>0</v>
      </c>
      <c r="I134" s="17">
        <f t="shared" si="17"/>
        <v>0</v>
      </c>
      <c r="J134" s="17">
        <f t="shared" si="15"/>
        <v>185.54634000000001</v>
      </c>
      <c r="K134" s="17">
        <f t="shared" si="16"/>
        <v>10.56953228855012</v>
      </c>
      <c r="L134" s="17">
        <f>Table1[[#This Row],[Acceleration (N)]]+Table1[[#This Row],[Roll (N)]]+Table1[[#This Row],[Aero (N)]]</f>
        <v>196.11587228855012</v>
      </c>
      <c r="M134" s="27">
        <f>Table1[[#This Row],[Total (N)]]*$S$3/1000</f>
        <v>1.0303667478099114</v>
      </c>
      <c r="N134" s="17"/>
      <c r="O134" s="30"/>
      <c r="P134" s="31"/>
      <c r="Q134" s="40"/>
      <c r="R134" s="41"/>
      <c r="S134">
        <f t="shared" si="10"/>
        <v>0</v>
      </c>
      <c r="T134">
        <f t="shared" si="11"/>
        <v>0</v>
      </c>
    </row>
    <row r="135" spans="2:20" x14ac:dyDescent="0.2">
      <c r="B135" s="3" t="s">
        <v>47</v>
      </c>
      <c r="C135" s="3">
        <v>127</v>
      </c>
      <c r="D135" s="3">
        <v>127</v>
      </c>
      <c r="E135" s="10">
        <v>0</v>
      </c>
      <c r="F135" s="17">
        <f t="shared" si="13"/>
        <v>0</v>
      </c>
      <c r="G135" s="17">
        <f t="shared" si="14"/>
        <v>0</v>
      </c>
      <c r="H135" s="17">
        <f t="shared" si="12"/>
        <v>0</v>
      </c>
      <c r="I135" s="17">
        <f t="shared" si="17"/>
        <v>0</v>
      </c>
      <c r="J135" s="17">
        <f t="shared" si="15"/>
        <v>185.54634000000001</v>
      </c>
      <c r="K135" s="17">
        <f t="shared" si="16"/>
        <v>10.56953228855012</v>
      </c>
      <c r="L135" s="17">
        <f>Table1[[#This Row],[Acceleration (N)]]+Table1[[#This Row],[Roll (N)]]+Table1[[#This Row],[Aero (N)]]</f>
        <v>196.11587228855012</v>
      </c>
      <c r="M135" s="27">
        <f>Table1[[#This Row],[Total (N)]]*$S$3/1000</f>
        <v>1.0303667478099114</v>
      </c>
      <c r="N135" s="17"/>
      <c r="O135" s="32"/>
      <c r="P135" s="33"/>
      <c r="Q135" s="42"/>
      <c r="R135" s="43"/>
      <c r="S135">
        <f t="shared" si="10"/>
        <v>0</v>
      </c>
      <c r="T135">
        <f t="shared" si="11"/>
        <v>0</v>
      </c>
    </row>
    <row r="136" spans="2:20" x14ac:dyDescent="0.2">
      <c r="B136" s="3" t="s">
        <v>47</v>
      </c>
      <c r="C136" s="3">
        <v>128</v>
      </c>
      <c r="D136" s="3">
        <v>128</v>
      </c>
      <c r="E136" s="10">
        <v>0</v>
      </c>
      <c r="F136" s="17">
        <f t="shared" si="13"/>
        <v>0</v>
      </c>
      <c r="G136" s="17">
        <f t="shared" si="14"/>
        <v>0</v>
      </c>
      <c r="H136" s="17">
        <f t="shared" si="12"/>
        <v>0</v>
      </c>
      <c r="I136" s="17">
        <f t="shared" si="17"/>
        <v>0</v>
      </c>
      <c r="J136" s="17">
        <f t="shared" si="15"/>
        <v>185.54634000000001</v>
      </c>
      <c r="K136" s="17">
        <f t="shared" si="16"/>
        <v>10.56953228855012</v>
      </c>
      <c r="L136" s="17">
        <f>Table1[[#This Row],[Acceleration (N)]]+Table1[[#This Row],[Roll (N)]]+Table1[[#This Row],[Aero (N)]]</f>
        <v>196.11587228855012</v>
      </c>
      <c r="M136" s="27">
        <f>Table1[[#This Row],[Total (N)]]*$S$3/1000</f>
        <v>1.0303667478099114</v>
      </c>
      <c r="N136" s="17"/>
      <c r="O136" s="30"/>
      <c r="P136" s="31"/>
      <c r="Q136" s="40"/>
      <c r="R136" s="41"/>
      <c r="S136">
        <f t="shared" ref="S136:S199" si="18">IF(R136=1,"",E136)</f>
        <v>0</v>
      </c>
      <c r="T136">
        <f t="shared" ref="T136:T199" si="19">E136/3.6</f>
        <v>0</v>
      </c>
    </row>
    <row r="137" spans="2:20" x14ac:dyDescent="0.2">
      <c r="B137" s="3" t="s">
        <v>47</v>
      </c>
      <c r="C137" s="3">
        <v>129</v>
      </c>
      <c r="D137" s="3">
        <v>129</v>
      </c>
      <c r="E137" s="10">
        <v>0</v>
      </c>
      <c r="F137" s="17">
        <f t="shared" si="13"/>
        <v>0</v>
      </c>
      <c r="G137" s="17">
        <f t="shared" si="14"/>
        <v>0</v>
      </c>
      <c r="H137" s="17">
        <f t="shared" ref="H137:H200" si="20">E138/3.6</f>
        <v>0</v>
      </c>
      <c r="I137" s="17">
        <f t="shared" si="17"/>
        <v>0</v>
      </c>
      <c r="J137" s="17">
        <f t="shared" si="15"/>
        <v>185.54634000000001</v>
      </c>
      <c r="K137" s="17">
        <f t="shared" si="16"/>
        <v>10.56953228855012</v>
      </c>
      <c r="L137" s="17">
        <f>Table1[[#This Row],[Acceleration (N)]]+Table1[[#This Row],[Roll (N)]]+Table1[[#This Row],[Aero (N)]]</f>
        <v>196.11587228855012</v>
      </c>
      <c r="M137" s="27">
        <f>Table1[[#This Row],[Total (N)]]*$S$3/1000</f>
        <v>1.0303667478099114</v>
      </c>
      <c r="N137" s="17"/>
      <c r="O137" s="32"/>
      <c r="P137" s="33"/>
      <c r="Q137" s="42"/>
      <c r="R137" s="43"/>
      <c r="S137">
        <f t="shared" si="18"/>
        <v>0</v>
      </c>
      <c r="T137">
        <f t="shared" si="19"/>
        <v>0</v>
      </c>
    </row>
    <row r="138" spans="2:20" x14ac:dyDescent="0.2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21">($E139-$E137)/2/3.6</f>
        <v>0</v>
      </c>
      <c r="G138" s="17">
        <f t="shared" ref="G138:G201" si="22">($E139-$E137)/2</f>
        <v>0</v>
      </c>
      <c r="H138" s="17">
        <f t="shared" si="20"/>
        <v>0</v>
      </c>
      <c r="I138" s="17">
        <f t="shared" si="17"/>
        <v>0</v>
      </c>
      <c r="J138" s="17">
        <f t="shared" si="15"/>
        <v>185.54634000000001</v>
      </c>
      <c r="K138" s="17">
        <f t="shared" si="16"/>
        <v>10.56953228855012</v>
      </c>
      <c r="L138" s="17">
        <f>Table1[[#This Row],[Acceleration (N)]]+Table1[[#This Row],[Roll (N)]]+Table1[[#This Row],[Aero (N)]]</f>
        <v>196.11587228855012</v>
      </c>
      <c r="M138" s="27">
        <f>Table1[[#This Row],[Total (N)]]*$S$3/1000</f>
        <v>1.0303667478099114</v>
      </c>
      <c r="N138" s="17"/>
      <c r="O138" s="30"/>
      <c r="P138" s="31"/>
      <c r="Q138" s="40"/>
      <c r="R138" s="41"/>
      <c r="S138">
        <f t="shared" si="18"/>
        <v>0</v>
      </c>
      <c r="T138">
        <f t="shared" si="19"/>
        <v>0</v>
      </c>
    </row>
    <row r="139" spans="2:20" x14ac:dyDescent="0.2">
      <c r="B139" s="3" t="s">
        <v>47</v>
      </c>
      <c r="C139" s="3">
        <v>131</v>
      </c>
      <c r="D139" s="3">
        <v>131</v>
      </c>
      <c r="E139" s="10">
        <v>0</v>
      </c>
      <c r="F139" s="17">
        <f t="shared" si="21"/>
        <v>0</v>
      </c>
      <c r="G139" s="17">
        <f t="shared" si="22"/>
        <v>0</v>
      </c>
      <c r="H139" s="17">
        <f t="shared" si="20"/>
        <v>0</v>
      </c>
      <c r="I139" s="17">
        <f t="shared" si="17"/>
        <v>0</v>
      </c>
      <c r="J139" s="17">
        <f t="shared" si="15"/>
        <v>185.54634000000001</v>
      </c>
      <c r="K139" s="17">
        <f t="shared" si="16"/>
        <v>10.56953228855012</v>
      </c>
      <c r="L139" s="17">
        <f>Table1[[#This Row],[Acceleration (N)]]+Table1[[#This Row],[Roll (N)]]+Table1[[#This Row],[Aero (N)]]</f>
        <v>196.11587228855012</v>
      </c>
      <c r="M139" s="27">
        <f>Table1[[#This Row],[Total (N)]]*$S$3/1000</f>
        <v>1.0303667478099114</v>
      </c>
      <c r="N139" s="17"/>
      <c r="O139" s="32"/>
      <c r="P139" s="33"/>
      <c r="Q139" s="42"/>
      <c r="R139" s="43"/>
      <c r="S139">
        <f t="shared" si="18"/>
        <v>0</v>
      </c>
      <c r="T139">
        <f t="shared" si="19"/>
        <v>0</v>
      </c>
    </row>
    <row r="140" spans="2:20" x14ac:dyDescent="0.2">
      <c r="B140" s="3" t="s">
        <v>47</v>
      </c>
      <c r="C140" s="3">
        <v>132</v>
      </c>
      <c r="D140" s="3">
        <v>132</v>
      </c>
      <c r="E140" s="10">
        <v>0</v>
      </c>
      <c r="F140" s="17">
        <f t="shared" si="21"/>
        <v>0</v>
      </c>
      <c r="G140" s="17">
        <f t="shared" si="22"/>
        <v>0</v>
      </c>
      <c r="H140" s="17">
        <f t="shared" si="20"/>
        <v>0</v>
      </c>
      <c r="I140" s="17">
        <f t="shared" si="17"/>
        <v>0</v>
      </c>
      <c r="J140" s="17">
        <f t="shared" si="15"/>
        <v>185.54634000000001</v>
      </c>
      <c r="K140" s="17">
        <f t="shared" si="16"/>
        <v>10.56953228855012</v>
      </c>
      <c r="L140" s="17">
        <f>Table1[[#This Row],[Acceleration (N)]]+Table1[[#This Row],[Roll (N)]]+Table1[[#This Row],[Aero (N)]]</f>
        <v>196.11587228855012</v>
      </c>
      <c r="M140" s="27">
        <f>Table1[[#This Row],[Total (N)]]*$S$3/1000</f>
        <v>1.0303667478099114</v>
      </c>
      <c r="N140" s="17"/>
      <c r="O140" s="30"/>
      <c r="P140" s="31"/>
      <c r="Q140" s="40"/>
      <c r="R140" s="41"/>
      <c r="S140">
        <f t="shared" si="18"/>
        <v>0</v>
      </c>
      <c r="T140">
        <f t="shared" si="19"/>
        <v>0</v>
      </c>
    </row>
    <row r="141" spans="2:20" x14ac:dyDescent="0.2">
      <c r="B141" s="3" t="s">
        <v>47</v>
      </c>
      <c r="C141" s="3">
        <v>133</v>
      </c>
      <c r="D141" s="3">
        <v>133</v>
      </c>
      <c r="E141" s="10">
        <v>0</v>
      </c>
      <c r="F141" s="17">
        <f t="shared" si="21"/>
        <v>0</v>
      </c>
      <c r="G141" s="17">
        <f t="shared" si="22"/>
        <v>0</v>
      </c>
      <c r="H141" s="17">
        <f t="shared" si="20"/>
        <v>0</v>
      </c>
      <c r="I141" s="17">
        <f t="shared" si="17"/>
        <v>0</v>
      </c>
      <c r="J141" s="17">
        <f t="shared" si="15"/>
        <v>185.54634000000001</v>
      </c>
      <c r="K141" s="17">
        <f t="shared" si="16"/>
        <v>10.56953228855012</v>
      </c>
      <c r="L141" s="17">
        <f>Table1[[#This Row],[Acceleration (N)]]+Table1[[#This Row],[Roll (N)]]+Table1[[#This Row],[Aero (N)]]</f>
        <v>196.11587228855012</v>
      </c>
      <c r="M141" s="27">
        <f>Table1[[#This Row],[Total (N)]]*$S$3/1000</f>
        <v>1.0303667478099114</v>
      </c>
      <c r="N141" s="17"/>
      <c r="O141" s="32"/>
      <c r="P141" s="33"/>
      <c r="Q141" s="42"/>
      <c r="R141" s="43"/>
      <c r="S141">
        <f t="shared" si="18"/>
        <v>0</v>
      </c>
      <c r="T141">
        <f t="shared" si="19"/>
        <v>0</v>
      </c>
    </row>
    <row r="142" spans="2:20" x14ac:dyDescent="0.2">
      <c r="B142" s="3" t="s">
        <v>47</v>
      </c>
      <c r="C142" s="3">
        <v>134</v>
      </c>
      <c r="D142" s="3">
        <v>134</v>
      </c>
      <c r="E142" s="10">
        <v>0</v>
      </c>
      <c r="F142" s="17">
        <f t="shared" si="21"/>
        <v>0</v>
      </c>
      <c r="G142" s="17">
        <f t="shared" si="22"/>
        <v>0</v>
      </c>
      <c r="H142" s="17">
        <f t="shared" si="20"/>
        <v>0</v>
      </c>
      <c r="I142" s="17">
        <f t="shared" si="17"/>
        <v>0</v>
      </c>
      <c r="J142" s="17">
        <f t="shared" si="15"/>
        <v>185.54634000000001</v>
      </c>
      <c r="K142" s="17">
        <f t="shared" si="16"/>
        <v>10.56953228855012</v>
      </c>
      <c r="L142" s="17">
        <f>Table1[[#This Row],[Acceleration (N)]]+Table1[[#This Row],[Roll (N)]]+Table1[[#This Row],[Aero (N)]]</f>
        <v>196.11587228855012</v>
      </c>
      <c r="M142" s="27">
        <f>Table1[[#This Row],[Total (N)]]*$S$3/1000</f>
        <v>1.0303667478099114</v>
      </c>
      <c r="N142" s="17"/>
      <c r="O142" s="30"/>
      <c r="P142" s="31"/>
      <c r="Q142" s="40"/>
      <c r="R142" s="41"/>
      <c r="S142">
        <f t="shared" si="18"/>
        <v>0</v>
      </c>
      <c r="T142">
        <f t="shared" si="19"/>
        <v>0</v>
      </c>
    </row>
    <row r="143" spans="2:20" x14ac:dyDescent="0.2">
      <c r="B143" s="3" t="s">
        <v>47</v>
      </c>
      <c r="C143" s="3">
        <v>135</v>
      </c>
      <c r="D143" s="3">
        <v>135</v>
      </c>
      <c r="E143" s="10">
        <v>0</v>
      </c>
      <c r="F143" s="17">
        <f t="shared" si="21"/>
        <v>0</v>
      </c>
      <c r="G143" s="17">
        <f t="shared" si="22"/>
        <v>0</v>
      </c>
      <c r="H143" s="17">
        <f t="shared" si="20"/>
        <v>0</v>
      </c>
      <c r="I143" s="17">
        <f t="shared" si="17"/>
        <v>0</v>
      </c>
      <c r="J143" s="17">
        <f t="shared" si="15"/>
        <v>185.54634000000001</v>
      </c>
      <c r="K143" s="17">
        <f t="shared" si="16"/>
        <v>10.56953228855012</v>
      </c>
      <c r="L143" s="17">
        <f>Table1[[#This Row],[Acceleration (N)]]+Table1[[#This Row],[Roll (N)]]+Table1[[#This Row],[Aero (N)]]</f>
        <v>196.11587228855012</v>
      </c>
      <c r="M143" s="27">
        <f>Table1[[#This Row],[Total (N)]]*$S$3/1000</f>
        <v>1.0303667478099114</v>
      </c>
      <c r="N143" s="17"/>
      <c r="O143" s="32"/>
      <c r="P143" s="33"/>
      <c r="Q143" s="42"/>
      <c r="R143" s="43"/>
      <c r="S143">
        <f t="shared" si="18"/>
        <v>0</v>
      </c>
      <c r="T143">
        <f t="shared" si="19"/>
        <v>0</v>
      </c>
    </row>
    <row r="144" spans="2:20" x14ac:dyDescent="0.2">
      <c r="B144" s="3" t="s">
        <v>47</v>
      </c>
      <c r="C144" s="3">
        <v>136</v>
      </c>
      <c r="D144" s="3">
        <v>136</v>
      </c>
      <c r="E144" s="10">
        <v>0</v>
      </c>
      <c r="F144" s="17">
        <f t="shared" si="21"/>
        <v>0</v>
      </c>
      <c r="G144" s="17">
        <f t="shared" si="22"/>
        <v>0</v>
      </c>
      <c r="H144" s="17">
        <f t="shared" si="20"/>
        <v>0</v>
      </c>
      <c r="I144" s="17">
        <f t="shared" si="17"/>
        <v>0</v>
      </c>
      <c r="J144" s="17">
        <f t="shared" ref="J144:J207" si="23">$O$11*9.81*$O$12</f>
        <v>185.54634000000001</v>
      </c>
      <c r="K144" s="17">
        <f t="shared" ref="K144:K207" si="24">0.5*1.383*0.014*1.293^2*$S$6^2</f>
        <v>10.56953228855012</v>
      </c>
      <c r="L144" s="17">
        <f>Table1[[#This Row],[Acceleration (N)]]+Table1[[#This Row],[Roll (N)]]+Table1[[#This Row],[Aero (N)]]</f>
        <v>196.11587228855012</v>
      </c>
      <c r="M144" s="27">
        <f>Table1[[#This Row],[Total (N)]]*$S$3/1000</f>
        <v>1.0303667478099114</v>
      </c>
      <c r="N144" s="17"/>
      <c r="O144" s="30"/>
      <c r="P144" s="31"/>
      <c r="Q144" s="40"/>
      <c r="R144" s="41"/>
      <c r="S144">
        <f t="shared" si="18"/>
        <v>0</v>
      </c>
      <c r="T144">
        <f t="shared" si="19"/>
        <v>0</v>
      </c>
    </row>
    <row r="145" spans="2:20" x14ac:dyDescent="0.2">
      <c r="B145" s="3" t="s">
        <v>47</v>
      </c>
      <c r="C145" s="3">
        <v>137</v>
      </c>
      <c r="D145" s="3">
        <v>137</v>
      </c>
      <c r="E145" s="10">
        <v>0</v>
      </c>
      <c r="F145" s="17">
        <f t="shared" si="21"/>
        <v>2.777777777777778E-2</v>
      </c>
      <c r="G145" s="17">
        <f t="shared" si="22"/>
        <v>0.1</v>
      </c>
      <c r="H145" s="17">
        <f t="shared" si="20"/>
        <v>5.5555555555555559E-2</v>
      </c>
      <c r="I145" s="17">
        <f t="shared" ref="I145:I208" si="25">$O$11*F137</f>
        <v>0</v>
      </c>
      <c r="J145" s="17">
        <f t="shared" si="23"/>
        <v>185.54634000000001</v>
      </c>
      <c r="K145" s="17">
        <f t="shared" si="24"/>
        <v>10.56953228855012</v>
      </c>
      <c r="L145" s="17">
        <f>Table1[[#This Row],[Acceleration (N)]]+Table1[[#This Row],[Roll (N)]]+Table1[[#This Row],[Aero (N)]]</f>
        <v>196.11587228855012</v>
      </c>
      <c r="M145" s="27">
        <f>Table1[[#This Row],[Total (N)]]*$S$3/1000</f>
        <v>1.0303667478099114</v>
      </c>
      <c r="N145" s="17"/>
      <c r="O145" s="32"/>
      <c r="P145" s="33"/>
      <c r="Q145" s="42"/>
      <c r="R145" s="43"/>
      <c r="S145">
        <f t="shared" si="18"/>
        <v>0</v>
      </c>
      <c r="T145">
        <f t="shared" si="19"/>
        <v>0</v>
      </c>
    </row>
    <row r="146" spans="2:20" x14ac:dyDescent="0.2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21"/>
        <v>0.2638888888888889</v>
      </c>
      <c r="G146" s="17">
        <f t="shared" si="22"/>
        <v>0.95</v>
      </c>
      <c r="H146" s="17">
        <f t="shared" si="20"/>
        <v>0.52777777777777779</v>
      </c>
      <c r="I146" s="17">
        <f t="shared" si="25"/>
        <v>0</v>
      </c>
      <c r="J146" s="17">
        <f t="shared" si="23"/>
        <v>185.54634000000001</v>
      </c>
      <c r="K146" s="17">
        <f t="shared" si="24"/>
        <v>10.56953228855012</v>
      </c>
      <c r="L146" s="17">
        <f>Table1[[#This Row],[Acceleration (N)]]+Table1[[#This Row],[Roll (N)]]+Table1[[#This Row],[Aero (N)]]</f>
        <v>196.11587228855012</v>
      </c>
      <c r="M146" s="27">
        <f>Table1[[#This Row],[Total (N)]]*$S$3/1000</f>
        <v>1.0303667478099114</v>
      </c>
      <c r="N146" s="17"/>
      <c r="O146" s="30"/>
      <c r="P146" s="31"/>
      <c r="Q146" s="40"/>
      <c r="R146" s="41"/>
      <c r="S146">
        <f t="shared" si="18"/>
        <v>0.2</v>
      </c>
      <c r="T146">
        <f t="shared" si="19"/>
        <v>5.5555555555555559E-2</v>
      </c>
    </row>
    <row r="147" spans="2:20" x14ac:dyDescent="0.2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21"/>
        <v>0.81944444444444431</v>
      </c>
      <c r="G147" s="17">
        <f t="shared" si="22"/>
        <v>2.9499999999999997</v>
      </c>
      <c r="H147" s="17">
        <f t="shared" si="20"/>
        <v>1.6944444444444442</v>
      </c>
      <c r="I147" s="17">
        <f t="shared" si="25"/>
        <v>0</v>
      </c>
      <c r="J147" s="17">
        <f t="shared" si="23"/>
        <v>185.54634000000001</v>
      </c>
      <c r="K147" s="17">
        <f t="shared" si="24"/>
        <v>10.56953228855012</v>
      </c>
      <c r="L147" s="17">
        <f>Table1[[#This Row],[Acceleration (N)]]+Table1[[#This Row],[Roll (N)]]+Table1[[#This Row],[Aero (N)]]</f>
        <v>196.11587228855012</v>
      </c>
      <c r="M147" s="27">
        <f>Table1[[#This Row],[Total (N)]]*$S$3/1000</f>
        <v>1.0303667478099114</v>
      </c>
      <c r="N147" s="17"/>
      <c r="O147" s="32"/>
      <c r="P147" s="33"/>
      <c r="Q147" s="42"/>
      <c r="R147" s="43"/>
      <c r="S147">
        <f t="shared" si="18"/>
        <v>1.9</v>
      </c>
      <c r="T147">
        <f t="shared" si="19"/>
        <v>0.52777777777777779</v>
      </c>
    </row>
    <row r="148" spans="2:20" x14ac:dyDescent="0.2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21"/>
        <v>1.3611111111111109</v>
      </c>
      <c r="G148" s="17">
        <f t="shared" si="22"/>
        <v>4.8999999999999995</v>
      </c>
      <c r="H148" s="17">
        <f t="shared" si="20"/>
        <v>3.2499999999999996</v>
      </c>
      <c r="I148" s="17">
        <f t="shared" si="25"/>
        <v>0</v>
      </c>
      <c r="J148" s="17">
        <f t="shared" si="23"/>
        <v>185.54634000000001</v>
      </c>
      <c r="K148" s="17">
        <f t="shared" si="24"/>
        <v>10.56953228855012</v>
      </c>
      <c r="L148" s="17">
        <f>Table1[[#This Row],[Acceleration (N)]]+Table1[[#This Row],[Roll (N)]]+Table1[[#This Row],[Aero (N)]]</f>
        <v>196.11587228855012</v>
      </c>
      <c r="M148" s="27">
        <f>Table1[[#This Row],[Total (N)]]*$S$3/1000</f>
        <v>1.0303667478099114</v>
      </c>
      <c r="N148" s="17"/>
      <c r="O148" s="30"/>
      <c r="P148" s="31"/>
      <c r="Q148" s="40"/>
      <c r="R148" s="41"/>
      <c r="S148">
        <f t="shared" si="18"/>
        <v>6.1</v>
      </c>
      <c r="T148">
        <f t="shared" si="19"/>
        <v>1.6944444444444442</v>
      </c>
    </row>
    <row r="149" spans="2:20" x14ac:dyDescent="0.2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21"/>
        <v>1.4305555555555554</v>
      </c>
      <c r="G149" s="17">
        <f t="shared" si="22"/>
        <v>5.1499999999999995</v>
      </c>
      <c r="H149" s="17">
        <f t="shared" si="20"/>
        <v>4.5555555555555554</v>
      </c>
      <c r="I149" s="17">
        <f t="shared" si="25"/>
        <v>0</v>
      </c>
      <c r="J149" s="17">
        <f t="shared" si="23"/>
        <v>185.54634000000001</v>
      </c>
      <c r="K149" s="17">
        <f t="shared" si="24"/>
        <v>10.56953228855012</v>
      </c>
      <c r="L149" s="17">
        <f>Table1[[#This Row],[Acceleration (N)]]+Table1[[#This Row],[Roll (N)]]+Table1[[#This Row],[Aero (N)]]</f>
        <v>196.11587228855012</v>
      </c>
      <c r="M149" s="27">
        <f>Table1[[#This Row],[Total (N)]]*$S$3/1000</f>
        <v>1.0303667478099114</v>
      </c>
      <c r="N149" s="17"/>
      <c r="O149" s="32"/>
      <c r="P149" s="33"/>
      <c r="Q149" s="42"/>
      <c r="R149" s="43"/>
      <c r="S149">
        <f t="shared" si="18"/>
        <v>11.7</v>
      </c>
      <c r="T149">
        <f t="shared" si="19"/>
        <v>3.2499999999999996</v>
      </c>
    </row>
    <row r="150" spans="2:20" x14ac:dyDescent="0.2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21"/>
        <v>0.99999999999999989</v>
      </c>
      <c r="G150" s="17">
        <f t="shared" si="22"/>
        <v>3.5999999999999996</v>
      </c>
      <c r="H150" s="17">
        <f t="shared" si="20"/>
        <v>5.2499999999999991</v>
      </c>
      <c r="I150" s="17">
        <f t="shared" si="25"/>
        <v>0</v>
      </c>
      <c r="J150" s="17">
        <f t="shared" si="23"/>
        <v>185.54634000000001</v>
      </c>
      <c r="K150" s="17">
        <f t="shared" si="24"/>
        <v>10.56953228855012</v>
      </c>
      <c r="L150" s="17">
        <f>Table1[[#This Row],[Acceleration (N)]]+Table1[[#This Row],[Roll (N)]]+Table1[[#This Row],[Aero (N)]]</f>
        <v>196.11587228855012</v>
      </c>
      <c r="M150" s="27">
        <f>Table1[[#This Row],[Total (N)]]*$S$3/1000</f>
        <v>1.0303667478099114</v>
      </c>
      <c r="N150" s="17"/>
      <c r="O150" s="30"/>
      <c r="P150" s="31"/>
      <c r="Q150" s="40"/>
      <c r="R150" s="41"/>
      <c r="S150">
        <f t="shared" si="18"/>
        <v>16.399999999999999</v>
      </c>
      <c r="T150">
        <f t="shared" si="19"/>
        <v>4.5555555555555554</v>
      </c>
    </row>
    <row r="151" spans="2:20" x14ac:dyDescent="0.2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21"/>
        <v>0.4861111111111111</v>
      </c>
      <c r="G151" s="17">
        <f t="shared" si="22"/>
        <v>1.75</v>
      </c>
      <c r="H151" s="17">
        <f t="shared" si="20"/>
        <v>5.5277777777777777</v>
      </c>
      <c r="I151" s="17">
        <f t="shared" si="25"/>
        <v>0</v>
      </c>
      <c r="J151" s="17">
        <f t="shared" si="23"/>
        <v>185.54634000000001</v>
      </c>
      <c r="K151" s="17">
        <f t="shared" si="24"/>
        <v>10.56953228855012</v>
      </c>
      <c r="L151" s="17">
        <f>Table1[[#This Row],[Acceleration (N)]]+Table1[[#This Row],[Roll (N)]]+Table1[[#This Row],[Aero (N)]]</f>
        <v>196.11587228855012</v>
      </c>
      <c r="M151" s="27">
        <f>Table1[[#This Row],[Total (N)]]*$S$3/1000</f>
        <v>1.0303667478099114</v>
      </c>
      <c r="N151" s="17"/>
      <c r="O151" s="32"/>
      <c r="P151" s="33"/>
      <c r="Q151" s="42"/>
      <c r="R151" s="43"/>
      <c r="S151">
        <f t="shared" si="18"/>
        <v>18.899999999999999</v>
      </c>
      <c r="T151">
        <f t="shared" si="19"/>
        <v>5.2499999999999991</v>
      </c>
    </row>
    <row r="152" spans="2:20" x14ac:dyDescent="0.2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21"/>
        <v>0.26388888888888917</v>
      </c>
      <c r="G152" s="17">
        <f t="shared" si="22"/>
        <v>0.95000000000000107</v>
      </c>
      <c r="H152" s="17">
        <f t="shared" si="20"/>
        <v>5.7777777777777777</v>
      </c>
      <c r="I152" s="17">
        <f t="shared" si="25"/>
        <v>0</v>
      </c>
      <c r="J152" s="17">
        <f t="shared" si="23"/>
        <v>185.54634000000001</v>
      </c>
      <c r="K152" s="17">
        <f t="shared" si="24"/>
        <v>10.56953228855012</v>
      </c>
      <c r="L152" s="17">
        <f>Table1[[#This Row],[Acceleration (N)]]+Table1[[#This Row],[Roll (N)]]+Table1[[#This Row],[Aero (N)]]</f>
        <v>196.11587228855012</v>
      </c>
      <c r="M152" s="27">
        <f>Table1[[#This Row],[Total (N)]]*$S$3/1000</f>
        <v>1.0303667478099114</v>
      </c>
      <c r="N152" s="17"/>
      <c r="O152" s="30"/>
      <c r="P152" s="31"/>
      <c r="Q152" s="40"/>
      <c r="R152" s="41"/>
      <c r="S152">
        <f t="shared" si="18"/>
        <v>19.899999999999999</v>
      </c>
      <c r="T152">
        <f t="shared" si="19"/>
        <v>5.5277777777777777</v>
      </c>
    </row>
    <row r="153" spans="2:20" x14ac:dyDescent="0.2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21"/>
        <v>0.40277777777777807</v>
      </c>
      <c r="G153" s="17">
        <f t="shared" si="22"/>
        <v>1.4500000000000011</v>
      </c>
      <c r="H153" s="17">
        <f t="shared" si="20"/>
        <v>6.333333333333333</v>
      </c>
      <c r="I153" s="17">
        <f t="shared" si="25"/>
        <v>37.527777777777779</v>
      </c>
      <c r="J153" s="17">
        <f t="shared" si="23"/>
        <v>185.54634000000001</v>
      </c>
      <c r="K153" s="17">
        <f t="shared" si="24"/>
        <v>10.56953228855012</v>
      </c>
      <c r="L153" s="17">
        <f>Table1[[#This Row],[Acceleration (N)]]+Table1[[#This Row],[Roll (N)]]+Table1[[#This Row],[Aero (N)]]</f>
        <v>233.64365006632789</v>
      </c>
      <c r="M153" s="27">
        <f>Table1[[#This Row],[Total (N)]]*$S$3/1000</f>
        <v>1.227532708372908</v>
      </c>
      <c r="N153" s="17"/>
      <c r="O153" s="32"/>
      <c r="P153" s="33"/>
      <c r="Q153" s="42"/>
      <c r="R153" s="43"/>
      <c r="S153">
        <f t="shared" si="18"/>
        <v>20.8</v>
      </c>
      <c r="T153">
        <f t="shared" si="19"/>
        <v>5.7777777777777777</v>
      </c>
    </row>
    <row r="154" spans="2:20" x14ac:dyDescent="0.2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21"/>
        <v>0.63888888888888862</v>
      </c>
      <c r="G154" s="17">
        <f t="shared" si="22"/>
        <v>2.2999999999999989</v>
      </c>
      <c r="H154" s="17">
        <f t="shared" si="20"/>
        <v>7.0555555555555554</v>
      </c>
      <c r="I154" s="17">
        <f t="shared" si="25"/>
        <v>356.51388888888891</v>
      </c>
      <c r="J154" s="17">
        <f t="shared" si="23"/>
        <v>185.54634000000001</v>
      </c>
      <c r="K154" s="17">
        <f t="shared" si="24"/>
        <v>10.56953228855012</v>
      </c>
      <c r="L154" s="17">
        <f>Table1[[#This Row],[Acceleration (N)]]+Table1[[#This Row],[Roll (N)]]+Table1[[#This Row],[Aero (N)]]</f>
        <v>552.62976117743904</v>
      </c>
      <c r="M154" s="27">
        <f>Table1[[#This Row],[Total (N)]]*$S$3/1000</f>
        <v>2.9034433731583795</v>
      </c>
      <c r="N154" s="17"/>
      <c r="O154" s="30"/>
      <c r="P154" s="31"/>
      <c r="Q154" s="40"/>
      <c r="R154" s="41"/>
      <c r="S154">
        <f t="shared" si="18"/>
        <v>22.8</v>
      </c>
      <c r="T154">
        <f t="shared" si="19"/>
        <v>6.333333333333333</v>
      </c>
    </row>
    <row r="155" spans="2:20" x14ac:dyDescent="0.2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21"/>
        <v>0.68055555555555536</v>
      </c>
      <c r="G155" s="17">
        <f t="shared" si="22"/>
        <v>2.4499999999999993</v>
      </c>
      <c r="H155" s="17">
        <f t="shared" si="20"/>
        <v>7.6944444444444438</v>
      </c>
      <c r="I155" s="17">
        <f t="shared" si="25"/>
        <v>1107.0694444444443</v>
      </c>
      <c r="J155" s="17">
        <f t="shared" si="23"/>
        <v>185.54634000000001</v>
      </c>
      <c r="K155" s="17">
        <f t="shared" si="24"/>
        <v>10.56953228855012</v>
      </c>
      <c r="L155" s="17">
        <f>Table1[[#This Row],[Acceleration (N)]]+Table1[[#This Row],[Roll (N)]]+Table1[[#This Row],[Aero (N)]]</f>
        <v>1303.1853167329946</v>
      </c>
      <c r="M155" s="27">
        <f>Table1[[#This Row],[Total (N)]]*$S$3/1000</f>
        <v>6.8467625844183111</v>
      </c>
      <c r="N155" s="17"/>
      <c r="O155" s="32"/>
      <c r="P155" s="33"/>
      <c r="Q155" s="42"/>
      <c r="R155" s="43"/>
      <c r="S155">
        <f t="shared" si="18"/>
        <v>25.4</v>
      </c>
      <c r="T155">
        <f t="shared" si="19"/>
        <v>7.0555555555555554</v>
      </c>
    </row>
    <row r="156" spans="2:20" x14ac:dyDescent="0.2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21"/>
        <v>0.5277777777777779</v>
      </c>
      <c r="G156" s="17">
        <f t="shared" si="22"/>
        <v>1.9000000000000004</v>
      </c>
      <c r="H156" s="17">
        <f t="shared" si="20"/>
        <v>8.1111111111111107</v>
      </c>
      <c r="I156" s="17">
        <f t="shared" si="25"/>
        <v>1838.8611111111109</v>
      </c>
      <c r="J156" s="17">
        <f t="shared" si="23"/>
        <v>185.54634000000001</v>
      </c>
      <c r="K156" s="17">
        <f t="shared" si="24"/>
        <v>10.56953228855012</v>
      </c>
      <c r="L156" s="17">
        <f>Table1[[#This Row],[Acceleration (N)]]+Table1[[#This Row],[Roll (N)]]+Table1[[#This Row],[Aero (N)]]</f>
        <v>2034.9769833996611</v>
      </c>
      <c r="M156" s="27">
        <f>Table1[[#This Row],[Total (N)]]*$S$3/1000</f>
        <v>10.691498815396745</v>
      </c>
      <c r="N156" s="17"/>
      <c r="O156" s="30"/>
      <c r="P156" s="31"/>
      <c r="Q156" s="40"/>
      <c r="R156" s="41"/>
      <c r="S156">
        <f t="shared" si="18"/>
        <v>27.7</v>
      </c>
      <c r="T156">
        <f t="shared" si="19"/>
        <v>7.6944444444444438</v>
      </c>
    </row>
    <row r="157" spans="2:20" x14ac:dyDescent="0.2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21"/>
        <v>0.29166666666666685</v>
      </c>
      <c r="G157" s="17">
        <f t="shared" si="22"/>
        <v>1.0500000000000007</v>
      </c>
      <c r="H157" s="17">
        <f t="shared" si="20"/>
        <v>8.2777777777777786</v>
      </c>
      <c r="I157" s="17">
        <f t="shared" si="25"/>
        <v>1932.6805555555552</v>
      </c>
      <c r="J157" s="17">
        <f t="shared" si="23"/>
        <v>185.54634000000001</v>
      </c>
      <c r="K157" s="17">
        <f t="shared" si="24"/>
        <v>10.56953228855012</v>
      </c>
      <c r="L157" s="17">
        <f>Table1[[#This Row],[Acceleration (N)]]+Table1[[#This Row],[Roll (N)]]+Table1[[#This Row],[Aero (N)]]</f>
        <v>2128.796427844105</v>
      </c>
      <c r="M157" s="27">
        <f>Table1[[#This Row],[Total (N)]]*$S$3/1000</f>
        <v>11.184413716804235</v>
      </c>
      <c r="N157" s="17"/>
      <c r="O157" s="32"/>
      <c r="P157" s="33"/>
      <c r="Q157" s="42"/>
      <c r="R157" s="43"/>
      <c r="S157">
        <f t="shared" si="18"/>
        <v>29.2</v>
      </c>
      <c r="T157">
        <f t="shared" si="19"/>
        <v>8.1111111111111107</v>
      </c>
    </row>
    <row r="158" spans="2:20" x14ac:dyDescent="0.2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21"/>
        <v>2.7777777777777679E-2</v>
      </c>
      <c r="G158" s="17">
        <f t="shared" si="22"/>
        <v>9.9999999999999645E-2</v>
      </c>
      <c r="H158" s="17">
        <f t="shared" si="20"/>
        <v>8.1666666666666661</v>
      </c>
      <c r="I158" s="17">
        <f t="shared" si="25"/>
        <v>1350.9999999999998</v>
      </c>
      <c r="J158" s="17">
        <f t="shared" si="23"/>
        <v>185.54634000000001</v>
      </c>
      <c r="K158" s="17">
        <f t="shared" si="24"/>
        <v>10.56953228855012</v>
      </c>
      <c r="L158" s="17">
        <f>Table1[[#This Row],[Acceleration (N)]]+Table1[[#This Row],[Roll (N)]]+Table1[[#This Row],[Aero (N)]]</f>
        <v>1547.11587228855</v>
      </c>
      <c r="M158" s="27">
        <f>Table1[[#This Row],[Total (N)]]*$S$3/1000</f>
        <v>8.1283413280777879</v>
      </c>
      <c r="N158" s="17"/>
      <c r="O158" s="30"/>
      <c r="P158" s="31"/>
      <c r="Q158" s="40"/>
      <c r="R158" s="41"/>
      <c r="S158">
        <f t="shared" si="18"/>
        <v>29.8</v>
      </c>
      <c r="T158">
        <f t="shared" si="19"/>
        <v>8.2777777777777786</v>
      </c>
    </row>
    <row r="159" spans="2:20" x14ac:dyDescent="0.2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21"/>
        <v>-0.36111111111111133</v>
      </c>
      <c r="G159" s="17">
        <f t="shared" si="22"/>
        <v>-1.3000000000000007</v>
      </c>
      <c r="H159" s="17">
        <f t="shared" si="20"/>
        <v>7.5555555555555554</v>
      </c>
      <c r="I159" s="17">
        <f t="shared" si="25"/>
        <v>656.73611111111109</v>
      </c>
      <c r="J159" s="17">
        <f t="shared" si="23"/>
        <v>185.54634000000001</v>
      </c>
      <c r="K159" s="17">
        <f t="shared" si="24"/>
        <v>10.56953228855012</v>
      </c>
      <c r="L159" s="17">
        <f>Table1[[#This Row],[Acceleration (N)]]+Table1[[#This Row],[Roll (N)]]+Table1[[#This Row],[Aero (N)]]</f>
        <v>852.85198339966121</v>
      </c>
      <c r="M159" s="27">
        <f>Table1[[#This Row],[Total (N)]]*$S$3/1000</f>
        <v>4.4807710576623521</v>
      </c>
      <c r="N159" s="17"/>
      <c r="O159" s="32"/>
      <c r="P159" s="33"/>
      <c r="Q159" s="42"/>
      <c r="R159" s="43"/>
      <c r="S159">
        <f t="shared" si="18"/>
        <v>29.4</v>
      </c>
      <c r="T159">
        <f t="shared" si="19"/>
        <v>8.1666666666666661</v>
      </c>
    </row>
    <row r="160" spans="2:20" x14ac:dyDescent="0.2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21"/>
        <v>-0.94444444444444398</v>
      </c>
      <c r="G160" s="17">
        <f t="shared" si="22"/>
        <v>-3.3999999999999986</v>
      </c>
      <c r="H160" s="17">
        <f t="shared" si="20"/>
        <v>6.2777777777777777</v>
      </c>
      <c r="I160" s="17">
        <f t="shared" si="25"/>
        <v>356.51388888888926</v>
      </c>
      <c r="J160" s="17">
        <f t="shared" si="23"/>
        <v>185.54634000000001</v>
      </c>
      <c r="K160" s="17">
        <f t="shared" si="24"/>
        <v>10.56953228855012</v>
      </c>
      <c r="L160" s="17">
        <f>Table1[[#This Row],[Acceleration (N)]]+Table1[[#This Row],[Roll (N)]]+Table1[[#This Row],[Aero (N)]]</f>
        <v>552.62976117743938</v>
      </c>
      <c r="M160" s="27">
        <f>Table1[[#This Row],[Total (N)]]*$S$3/1000</f>
        <v>2.9034433731583813</v>
      </c>
      <c r="N160" s="17"/>
      <c r="O160" s="30"/>
      <c r="P160" s="31"/>
      <c r="Q160" s="40"/>
      <c r="R160" s="41"/>
      <c r="S160">
        <f t="shared" si="18"/>
        <v>27.2</v>
      </c>
      <c r="T160">
        <f t="shared" si="19"/>
        <v>7.5555555555555554</v>
      </c>
    </row>
    <row r="161" spans="2:20" x14ac:dyDescent="0.2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21"/>
        <v>-1.3749999999999998</v>
      </c>
      <c r="G161" s="17">
        <f t="shared" si="22"/>
        <v>-4.9499999999999993</v>
      </c>
      <c r="H161" s="17">
        <f t="shared" si="20"/>
        <v>4.8055555555555554</v>
      </c>
      <c r="I161" s="17">
        <f t="shared" si="25"/>
        <v>544.15277777777817</v>
      </c>
      <c r="J161" s="17">
        <f t="shared" si="23"/>
        <v>185.54634000000001</v>
      </c>
      <c r="K161" s="17">
        <f t="shared" si="24"/>
        <v>10.56953228855012</v>
      </c>
      <c r="L161" s="17">
        <f>Table1[[#This Row],[Acceleration (N)]]+Table1[[#This Row],[Roll (N)]]+Table1[[#This Row],[Aero (N)]]</f>
        <v>740.26865006632829</v>
      </c>
      <c r="M161" s="27">
        <f>Table1[[#This Row],[Total (N)]]*$S$3/1000</f>
        <v>3.8892731759733641</v>
      </c>
      <c r="N161" s="17"/>
      <c r="O161" s="32"/>
      <c r="P161" s="33"/>
      <c r="Q161" s="42"/>
      <c r="R161" s="43"/>
      <c r="S161">
        <f t="shared" si="18"/>
        <v>22.6</v>
      </c>
      <c r="T161">
        <f t="shared" si="19"/>
        <v>6.2777777777777777</v>
      </c>
    </row>
    <row r="162" spans="2:20" x14ac:dyDescent="0.2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21"/>
        <v>-1.2916666666666667</v>
      </c>
      <c r="G162" s="17">
        <f t="shared" si="22"/>
        <v>-4.6500000000000004</v>
      </c>
      <c r="H162" s="17">
        <f t="shared" si="20"/>
        <v>3.6944444444444446</v>
      </c>
      <c r="I162" s="17">
        <f t="shared" si="25"/>
        <v>863.13888888888857</v>
      </c>
      <c r="J162" s="17">
        <f t="shared" si="23"/>
        <v>185.54634000000001</v>
      </c>
      <c r="K162" s="17">
        <f t="shared" si="24"/>
        <v>10.56953228855012</v>
      </c>
      <c r="L162" s="17">
        <f>Table1[[#This Row],[Acceleration (N)]]+Table1[[#This Row],[Roll (N)]]+Table1[[#This Row],[Aero (N)]]</f>
        <v>1059.2547611774387</v>
      </c>
      <c r="M162" s="27">
        <f>Table1[[#This Row],[Total (N)]]*$S$3/1000</f>
        <v>5.5651838407588317</v>
      </c>
      <c r="N162" s="17"/>
      <c r="O162" s="30"/>
      <c r="P162" s="31"/>
      <c r="Q162" s="40"/>
      <c r="R162" s="41"/>
      <c r="S162">
        <f t="shared" si="18"/>
        <v>17.3</v>
      </c>
      <c r="T162">
        <f t="shared" si="19"/>
        <v>4.8055555555555554</v>
      </c>
    </row>
    <row r="163" spans="2:20" x14ac:dyDescent="0.2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21"/>
        <v>-0.73611111111111116</v>
      </c>
      <c r="G163" s="17">
        <f t="shared" si="22"/>
        <v>-2.6500000000000004</v>
      </c>
      <c r="H163" s="17">
        <f t="shared" si="20"/>
        <v>3.333333333333333</v>
      </c>
      <c r="I163" s="17">
        <f t="shared" si="25"/>
        <v>919.43055555555532</v>
      </c>
      <c r="J163" s="17">
        <f t="shared" si="23"/>
        <v>185.54634000000001</v>
      </c>
      <c r="K163" s="17">
        <f t="shared" si="24"/>
        <v>10.56953228855012</v>
      </c>
      <c r="L163" s="17">
        <f>Table1[[#This Row],[Acceleration (N)]]+Table1[[#This Row],[Roll (N)]]+Table1[[#This Row],[Aero (N)]]</f>
        <v>1115.5464278441054</v>
      </c>
      <c r="M163" s="27">
        <f>Table1[[#This Row],[Total (N)]]*$S$3/1000</f>
        <v>5.860932781603327</v>
      </c>
      <c r="N163" s="17"/>
      <c r="O163" s="32"/>
      <c r="P163" s="33"/>
      <c r="Q163" s="42"/>
      <c r="R163" s="43"/>
      <c r="S163">
        <f t="shared" si="18"/>
        <v>13.3</v>
      </c>
      <c r="T163">
        <f t="shared" si="19"/>
        <v>3.6944444444444446</v>
      </c>
    </row>
    <row r="164" spans="2:20" x14ac:dyDescent="0.2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21"/>
        <v>-9.7222222222222363E-2</v>
      </c>
      <c r="G164" s="17">
        <f t="shared" si="22"/>
        <v>-0.35000000000000053</v>
      </c>
      <c r="H164" s="17">
        <f t="shared" si="20"/>
        <v>3.5</v>
      </c>
      <c r="I164" s="17">
        <f t="shared" si="25"/>
        <v>713.02777777777794</v>
      </c>
      <c r="J164" s="17">
        <f t="shared" si="23"/>
        <v>185.54634000000001</v>
      </c>
      <c r="K164" s="17">
        <f t="shared" si="24"/>
        <v>10.56953228855012</v>
      </c>
      <c r="L164" s="17">
        <f>Table1[[#This Row],[Acceleration (N)]]+Table1[[#This Row],[Roll (N)]]+Table1[[#This Row],[Aero (N)]]</f>
        <v>909.14365006632806</v>
      </c>
      <c r="M164" s="27">
        <f>Table1[[#This Row],[Total (N)]]*$S$3/1000</f>
        <v>4.7765199985068483</v>
      </c>
      <c r="N164" s="17"/>
      <c r="O164" s="30"/>
      <c r="P164" s="31"/>
      <c r="Q164" s="40"/>
      <c r="R164" s="41"/>
      <c r="S164">
        <f t="shared" si="18"/>
        <v>12</v>
      </c>
      <c r="T164">
        <f t="shared" si="19"/>
        <v>3.333333333333333</v>
      </c>
    </row>
    <row r="165" spans="2:20" x14ac:dyDescent="0.2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21"/>
        <v>0.29166666666666663</v>
      </c>
      <c r="G165" s="17">
        <f t="shared" si="22"/>
        <v>1.0499999999999998</v>
      </c>
      <c r="H165" s="17">
        <f t="shared" si="20"/>
        <v>3.9166666666666665</v>
      </c>
      <c r="I165" s="17">
        <f t="shared" si="25"/>
        <v>394.04166666666691</v>
      </c>
      <c r="J165" s="17">
        <f t="shared" si="23"/>
        <v>185.54634000000001</v>
      </c>
      <c r="K165" s="17">
        <f t="shared" si="24"/>
        <v>10.56953228855012</v>
      </c>
      <c r="L165" s="17">
        <f>Table1[[#This Row],[Acceleration (N)]]+Table1[[#This Row],[Roll (N)]]+Table1[[#This Row],[Aero (N)]]</f>
        <v>590.15753895521709</v>
      </c>
      <c r="M165" s="27">
        <f>Table1[[#This Row],[Total (N)]]*$S$3/1000</f>
        <v>3.1006093337213776</v>
      </c>
      <c r="N165" s="17"/>
      <c r="O165" s="32"/>
      <c r="P165" s="33"/>
      <c r="Q165" s="42"/>
      <c r="R165" s="43"/>
      <c r="S165">
        <f t="shared" si="18"/>
        <v>12.6</v>
      </c>
      <c r="T165">
        <f t="shared" si="19"/>
        <v>3.5</v>
      </c>
    </row>
    <row r="166" spans="2:20" x14ac:dyDescent="0.2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21"/>
        <v>0.63888888888888884</v>
      </c>
      <c r="G166" s="17">
        <f t="shared" si="22"/>
        <v>2.2999999999999998</v>
      </c>
      <c r="H166" s="17">
        <f t="shared" si="20"/>
        <v>4.7777777777777777</v>
      </c>
      <c r="I166" s="17">
        <f t="shared" si="25"/>
        <v>37.527777777777644</v>
      </c>
      <c r="J166" s="17">
        <f t="shared" si="23"/>
        <v>185.54634000000001</v>
      </c>
      <c r="K166" s="17">
        <f t="shared" si="24"/>
        <v>10.56953228855012</v>
      </c>
      <c r="L166" s="17">
        <f>Table1[[#This Row],[Acceleration (N)]]+Table1[[#This Row],[Roll (N)]]+Table1[[#This Row],[Aero (N)]]</f>
        <v>233.64365006632775</v>
      </c>
      <c r="M166" s="27">
        <f>Table1[[#This Row],[Total (N)]]*$S$3/1000</f>
        <v>1.2275327083729073</v>
      </c>
      <c r="N166" s="17"/>
      <c r="O166" s="30"/>
      <c r="P166" s="31"/>
      <c r="Q166" s="40"/>
      <c r="R166" s="41"/>
      <c r="S166">
        <f t="shared" si="18"/>
        <v>14.1</v>
      </c>
      <c r="T166">
        <f t="shared" si="19"/>
        <v>3.9166666666666665</v>
      </c>
    </row>
    <row r="167" spans="2:20" x14ac:dyDescent="0.2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21"/>
        <v>0.83333333333333359</v>
      </c>
      <c r="G167" s="17">
        <f t="shared" si="22"/>
        <v>3.0000000000000009</v>
      </c>
      <c r="H167" s="17">
        <f t="shared" si="20"/>
        <v>5.5833333333333339</v>
      </c>
      <c r="I167" s="17">
        <f t="shared" si="25"/>
        <v>-487.86111111111143</v>
      </c>
      <c r="J167" s="17">
        <f t="shared" si="23"/>
        <v>185.54634000000001</v>
      </c>
      <c r="K167" s="17">
        <f t="shared" si="24"/>
        <v>10.56953228855012</v>
      </c>
      <c r="L167" s="17">
        <f>Table1[[#This Row],[Acceleration (N)]]+Table1[[#This Row],[Roll (N)]]+Table1[[#This Row],[Aero (N)]]</f>
        <v>-291.7452388225613</v>
      </c>
      <c r="M167" s="27">
        <f>Table1[[#This Row],[Total (N)]]*$S$3/1000</f>
        <v>-1.5327907395090463</v>
      </c>
      <c r="N167" s="17"/>
      <c r="O167" s="32"/>
      <c r="P167" s="33"/>
      <c r="Q167" s="42"/>
      <c r="R167" s="43"/>
      <c r="S167">
        <f t="shared" si="18"/>
        <v>17.2</v>
      </c>
      <c r="T167">
        <f t="shared" si="19"/>
        <v>4.7777777777777777</v>
      </c>
    </row>
    <row r="168" spans="2:20" x14ac:dyDescent="0.2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21"/>
        <v>0.86111111111111094</v>
      </c>
      <c r="G168" s="17">
        <f t="shared" si="22"/>
        <v>3.0999999999999996</v>
      </c>
      <c r="H168" s="17">
        <f t="shared" si="20"/>
        <v>6.4999999999999991</v>
      </c>
      <c r="I168" s="17">
        <f t="shared" si="25"/>
        <v>-1275.9444444444439</v>
      </c>
      <c r="J168" s="17">
        <f t="shared" si="23"/>
        <v>185.54634000000001</v>
      </c>
      <c r="K168" s="17">
        <f t="shared" si="24"/>
        <v>10.56953228855012</v>
      </c>
      <c r="L168" s="17">
        <f>Table1[[#This Row],[Acceleration (N)]]+Table1[[#This Row],[Roll (N)]]+Table1[[#This Row],[Aero (N)]]</f>
        <v>-1079.8285721558937</v>
      </c>
      <c r="M168" s="27">
        <f>Table1[[#This Row],[Total (N)]]*$S$3/1000</f>
        <v>-5.6732759113319702</v>
      </c>
      <c r="N168" s="17"/>
      <c r="O168" s="30"/>
      <c r="P168" s="31"/>
      <c r="Q168" s="40"/>
      <c r="R168" s="41"/>
      <c r="S168">
        <f t="shared" si="18"/>
        <v>20.100000000000001</v>
      </c>
      <c r="T168">
        <f t="shared" si="19"/>
        <v>5.5833333333333339</v>
      </c>
    </row>
    <row r="169" spans="2:20" x14ac:dyDescent="0.2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21"/>
        <v>0.74999999999999978</v>
      </c>
      <c r="G169" s="17">
        <f t="shared" si="22"/>
        <v>2.6999999999999993</v>
      </c>
      <c r="H169" s="17">
        <f t="shared" si="20"/>
        <v>7.083333333333333</v>
      </c>
      <c r="I169" s="17">
        <f t="shared" si="25"/>
        <v>-1857.6249999999998</v>
      </c>
      <c r="J169" s="17">
        <f t="shared" si="23"/>
        <v>185.54634000000001</v>
      </c>
      <c r="K169" s="17">
        <f t="shared" si="24"/>
        <v>10.56953228855012</v>
      </c>
      <c r="L169" s="17">
        <f>Table1[[#This Row],[Acceleration (N)]]+Table1[[#This Row],[Roll (N)]]+Table1[[#This Row],[Aero (N)]]</f>
        <v>-1661.5091277114495</v>
      </c>
      <c r="M169" s="27">
        <f>Table1[[#This Row],[Total (N)]]*$S$3/1000</f>
        <v>-8.7293483000584207</v>
      </c>
      <c r="N169" s="17"/>
      <c r="O169" s="32"/>
      <c r="P169" s="33"/>
      <c r="Q169" s="42"/>
      <c r="R169" s="43"/>
      <c r="S169">
        <f t="shared" si="18"/>
        <v>23.4</v>
      </c>
      <c r="T169">
        <f t="shared" si="19"/>
        <v>6.4999999999999991</v>
      </c>
    </row>
    <row r="170" spans="2:20" x14ac:dyDescent="0.2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21"/>
        <v>0.5833333333333337</v>
      </c>
      <c r="G170" s="17">
        <f t="shared" si="22"/>
        <v>2.1000000000000014</v>
      </c>
      <c r="H170" s="17">
        <f t="shared" si="20"/>
        <v>7.666666666666667</v>
      </c>
      <c r="I170" s="17">
        <f t="shared" si="25"/>
        <v>-1745.0416666666667</v>
      </c>
      <c r="J170" s="17">
        <f t="shared" si="23"/>
        <v>185.54634000000001</v>
      </c>
      <c r="K170" s="17">
        <f t="shared" si="24"/>
        <v>10.56953228855012</v>
      </c>
      <c r="L170" s="17">
        <f>Table1[[#This Row],[Acceleration (N)]]+Table1[[#This Row],[Roll (N)]]+Table1[[#This Row],[Aero (N)]]</f>
        <v>-1548.9257943781165</v>
      </c>
      <c r="M170" s="27">
        <f>Table1[[#This Row],[Total (N)]]*$S$3/1000</f>
        <v>-8.1378504183694318</v>
      </c>
      <c r="N170" s="17"/>
      <c r="O170" s="30"/>
      <c r="P170" s="31"/>
      <c r="Q170" s="40"/>
      <c r="R170" s="41"/>
      <c r="S170">
        <f t="shared" si="18"/>
        <v>25.5</v>
      </c>
      <c r="T170">
        <f t="shared" si="19"/>
        <v>7.083333333333333</v>
      </c>
    </row>
    <row r="171" spans="2:20" x14ac:dyDescent="0.2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21"/>
        <v>0.55555555555555558</v>
      </c>
      <c r="G171" s="17">
        <f t="shared" si="22"/>
        <v>2</v>
      </c>
      <c r="H171" s="17">
        <f t="shared" si="20"/>
        <v>8.1944444444444446</v>
      </c>
      <c r="I171" s="17">
        <f t="shared" si="25"/>
        <v>-994.4861111111112</v>
      </c>
      <c r="J171" s="17">
        <f t="shared" si="23"/>
        <v>185.54634000000001</v>
      </c>
      <c r="K171" s="17">
        <f t="shared" si="24"/>
        <v>10.56953228855012</v>
      </c>
      <c r="L171" s="17">
        <f>Table1[[#This Row],[Acceleration (N)]]+Table1[[#This Row],[Roll (N)]]+Table1[[#This Row],[Aero (N)]]</f>
        <v>-798.37023882256108</v>
      </c>
      <c r="M171" s="27">
        <f>Table1[[#This Row],[Total (N)]]*$S$3/1000</f>
        <v>-4.1945312071094998</v>
      </c>
      <c r="N171" s="17"/>
      <c r="O171" s="32"/>
      <c r="P171" s="33"/>
      <c r="Q171" s="42"/>
      <c r="R171" s="43"/>
      <c r="S171">
        <f t="shared" si="18"/>
        <v>27.6</v>
      </c>
      <c r="T171">
        <f t="shared" si="19"/>
        <v>7.666666666666667</v>
      </c>
    </row>
    <row r="172" spans="2:20" x14ac:dyDescent="0.2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21"/>
        <v>0.4861111111111111</v>
      </c>
      <c r="G172" s="17">
        <f t="shared" si="22"/>
        <v>1.75</v>
      </c>
      <c r="H172" s="17">
        <f t="shared" si="20"/>
        <v>8.6388888888888893</v>
      </c>
      <c r="I172" s="17">
        <f t="shared" si="25"/>
        <v>-131.3472222222224</v>
      </c>
      <c r="J172" s="17">
        <f t="shared" si="23"/>
        <v>185.54634000000001</v>
      </c>
      <c r="K172" s="17">
        <f t="shared" si="24"/>
        <v>10.56953228855012</v>
      </c>
      <c r="L172" s="17">
        <f>Table1[[#This Row],[Acceleration (N)]]+Table1[[#This Row],[Roll (N)]]+Table1[[#This Row],[Aero (N)]]</f>
        <v>64.768650066327737</v>
      </c>
      <c r="M172" s="27">
        <f>Table1[[#This Row],[Total (N)]]*$S$3/1000</f>
        <v>0.34028588583942243</v>
      </c>
      <c r="N172" s="17"/>
      <c r="O172" s="30"/>
      <c r="P172" s="31"/>
      <c r="Q172" s="40"/>
      <c r="R172" s="41"/>
      <c r="S172">
        <f t="shared" si="18"/>
        <v>29.5</v>
      </c>
      <c r="T172">
        <f t="shared" si="19"/>
        <v>8.1944444444444446</v>
      </c>
    </row>
    <row r="173" spans="2:20" x14ac:dyDescent="0.2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21"/>
        <v>0.36111111111111133</v>
      </c>
      <c r="G173" s="17">
        <f t="shared" si="22"/>
        <v>1.3000000000000007</v>
      </c>
      <c r="H173" s="17">
        <f t="shared" si="20"/>
        <v>8.9166666666666661</v>
      </c>
      <c r="I173" s="17">
        <f t="shared" si="25"/>
        <v>394.04166666666663</v>
      </c>
      <c r="J173" s="17">
        <f t="shared" si="23"/>
        <v>185.54634000000001</v>
      </c>
      <c r="K173" s="17">
        <f t="shared" si="24"/>
        <v>10.56953228855012</v>
      </c>
      <c r="L173" s="17">
        <f>Table1[[#This Row],[Acceleration (N)]]+Table1[[#This Row],[Roll (N)]]+Table1[[#This Row],[Aero (N)]]</f>
        <v>590.15753895521675</v>
      </c>
      <c r="M173" s="27">
        <f>Table1[[#This Row],[Total (N)]]*$S$3/1000</f>
        <v>3.1006093337213758</v>
      </c>
      <c r="N173" s="17"/>
      <c r="O173" s="32"/>
      <c r="P173" s="33"/>
      <c r="Q173" s="42"/>
      <c r="R173" s="43"/>
      <c r="S173">
        <f t="shared" si="18"/>
        <v>31.1</v>
      </c>
      <c r="T173">
        <f t="shared" si="19"/>
        <v>8.6388888888888893</v>
      </c>
    </row>
    <row r="174" spans="2:20" x14ac:dyDescent="0.2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21"/>
        <v>0.29166666666666685</v>
      </c>
      <c r="G174" s="17">
        <f t="shared" si="22"/>
        <v>1.0500000000000007</v>
      </c>
      <c r="H174" s="17">
        <f t="shared" si="20"/>
        <v>9.2222222222222232</v>
      </c>
      <c r="I174" s="17">
        <f t="shared" si="25"/>
        <v>863.1388888888888</v>
      </c>
      <c r="J174" s="17">
        <f t="shared" si="23"/>
        <v>185.54634000000001</v>
      </c>
      <c r="K174" s="17">
        <f t="shared" si="24"/>
        <v>10.56953228855012</v>
      </c>
      <c r="L174" s="17">
        <f>Table1[[#This Row],[Acceleration (N)]]+Table1[[#This Row],[Roll (N)]]+Table1[[#This Row],[Aero (N)]]</f>
        <v>1059.2547611774389</v>
      </c>
      <c r="M174" s="27">
        <f>Table1[[#This Row],[Total (N)]]*$S$3/1000</f>
        <v>5.5651838407588325</v>
      </c>
      <c r="N174" s="17"/>
      <c r="O174" s="30"/>
      <c r="P174" s="31"/>
      <c r="Q174" s="40"/>
      <c r="R174" s="41"/>
      <c r="S174">
        <f t="shared" si="18"/>
        <v>32.1</v>
      </c>
      <c r="T174">
        <f t="shared" si="19"/>
        <v>8.9166666666666661</v>
      </c>
    </row>
    <row r="175" spans="2:20" x14ac:dyDescent="0.2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21"/>
        <v>0.43055555555555575</v>
      </c>
      <c r="G175" s="17">
        <f t="shared" si="22"/>
        <v>1.5500000000000007</v>
      </c>
      <c r="H175" s="17">
        <f t="shared" si="20"/>
        <v>9.7777777777777786</v>
      </c>
      <c r="I175" s="17">
        <f t="shared" si="25"/>
        <v>1125.8333333333337</v>
      </c>
      <c r="J175" s="17">
        <f t="shared" si="23"/>
        <v>185.54634000000001</v>
      </c>
      <c r="K175" s="17">
        <f t="shared" si="24"/>
        <v>10.56953228855012</v>
      </c>
      <c r="L175" s="17">
        <f>Table1[[#This Row],[Acceleration (N)]]+Table1[[#This Row],[Roll (N)]]+Table1[[#This Row],[Aero (N)]]</f>
        <v>1321.9492056218839</v>
      </c>
      <c r="M175" s="27">
        <f>Table1[[#This Row],[Total (N)]]*$S$3/1000</f>
        <v>6.9453455646998128</v>
      </c>
      <c r="N175" s="17"/>
      <c r="O175" s="32"/>
      <c r="P175" s="33"/>
      <c r="Q175" s="42"/>
      <c r="R175" s="43"/>
      <c r="S175">
        <f t="shared" si="18"/>
        <v>33.200000000000003</v>
      </c>
      <c r="T175">
        <f t="shared" si="19"/>
        <v>9.2222222222222232</v>
      </c>
    </row>
    <row r="176" spans="2:20" x14ac:dyDescent="0.2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21"/>
        <v>0.55555555555555558</v>
      </c>
      <c r="G176" s="17">
        <f t="shared" si="22"/>
        <v>2</v>
      </c>
      <c r="H176" s="17">
        <f t="shared" si="20"/>
        <v>10.333333333333334</v>
      </c>
      <c r="I176" s="17">
        <f t="shared" si="25"/>
        <v>1163.3611111111109</v>
      </c>
      <c r="J176" s="17">
        <f t="shared" si="23"/>
        <v>185.54634000000001</v>
      </c>
      <c r="K176" s="17">
        <f t="shared" si="24"/>
        <v>10.56953228855012</v>
      </c>
      <c r="L176" s="17">
        <f>Table1[[#This Row],[Acceleration (N)]]+Table1[[#This Row],[Roll (N)]]+Table1[[#This Row],[Aero (N)]]</f>
        <v>1359.4769833996611</v>
      </c>
      <c r="M176" s="27">
        <f>Table1[[#This Row],[Total (N)]]*$S$3/1000</f>
        <v>7.1425115252628055</v>
      </c>
      <c r="N176" s="17"/>
      <c r="O176" s="30"/>
      <c r="P176" s="31"/>
      <c r="Q176" s="40"/>
      <c r="R176" s="41"/>
      <c r="S176">
        <f t="shared" si="18"/>
        <v>35.200000000000003</v>
      </c>
      <c r="T176">
        <f t="shared" si="19"/>
        <v>9.7777777777777786</v>
      </c>
    </row>
    <row r="177" spans="2:20" x14ac:dyDescent="0.2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21"/>
        <v>0.38888888888888851</v>
      </c>
      <c r="G177" s="17">
        <f t="shared" si="22"/>
        <v>1.3999999999999986</v>
      </c>
      <c r="H177" s="17">
        <f t="shared" si="20"/>
        <v>10.555555555555555</v>
      </c>
      <c r="I177" s="17">
        <f t="shared" si="25"/>
        <v>1013.2499999999997</v>
      </c>
      <c r="J177" s="17">
        <f t="shared" si="23"/>
        <v>185.54634000000001</v>
      </c>
      <c r="K177" s="17">
        <f t="shared" si="24"/>
        <v>10.56953228855012</v>
      </c>
      <c r="L177" s="17">
        <f>Table1[[#This Row],[Acceleration (N)]]+Table1[[#This Row],[Roll (N)]]+Table1[[#This Row],[Aero (N)]]</f>
        <v>1209.3658722885498</v>
      </c>
      <c r="M177" s="27">
        <f>Table1[[#This Row],[Total (N)]]*$S$3/1000</f>
        <v>6.3538476830108186</v>
      </c>
      <c r="N177" s="17"/>
      <c r="O177" s="32"/>
      <c r="P177" s="33"/>
      <c r="Q177" s="42"/>
      <c r="R177" s="43"/>
      <c r="S177">
        <f t="shared" si="18"/>
        <v>37.200000000000003</v>
      </c>
      <c r="T177">
        <f t="shared" si="19"/>
        <v>10.333333333333334</v>
      </c>
    </row>
    <row r="178" spans="2:20" x14ac:dyDescent="0.2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21"/>
        <v>2.7777777777777186E-2</v>
      </c>
      <c r="G178" s="17">
        <f t="shared" si="22"/>
        <v>9.9999999999997868E-2</v>
      </c>
      <c r="H178" s="17">
        <f t="shared" si="20"/>
        <v>10.388888888888888</v>
      </c>
      <c r="I178" s="17">
        <f t="shared" si="25"/>
        <v>788.08333333333383</v>
      </c>
      <c r="J178" s="17">
        <f t="shared" si="23"/>
        <v>185.54634000000001</v>
      </c>
      <c r="K178" s="17">
        <f t="shared" si="24"/>
        <v>10.56953228855012</v>
      </c>
      <c r="L178" s="17">
        <f>Table1[[#This Row],[Acceleration (N)]]+Table1[[#This Row],[Roll (N)]]+Table1[[#This Row],[Aero (N)]]</f>
        <v>984.19920562188395</v>
      </c>
      <c r="M178" s="27">
        <f>Table1[[#This Row],[Total (N)]]*$S$3/1000</f>
        <v>5.1708519196328426</v>
      </c>
      <c r="N178" s="17"/>
      <c r="O178" s="30"/>
      <c r="P178" s="31"/>
      <c r="Q178" s="40"/>
      <c r="R178" s="41"/>
      <c r="S178">
        <f t="shared" si="18"/>
        <v>38</v>
      </c>
      <c r="T178">
        <f t="shared" si="19"/>
        <v>10.555555555555555</v>
      </c>
    </row>
    <row r="179" spans="2:20" x14ac:dyDescent="0.2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21"/>
        <v>-0.40277777777777757</v>
      </c>
      <c r="G179" s="17">
        <f t="shared" si="22"/>
        <v>-1.4499999999999993</v>
      </c>
      <c r="H179" s="17">
        <f t="shared" si="20"/>
        <v>9.75</v>
      </c>
      <c r="I179" s="17">
        <f t="shared" si="25"/>
        <v>750.55555555555554</v>
      </c>
      <c r="J179" s="17">
        <f t="shared" si="23"/>
        <v>185.54634000000001</v>
      </c>
      <c r="K179" s="17">
        <f t="shared" si="24"/>
        <v>10.56953228855012</v>
      </c>
      <c r="L179" s="17">
        <f>Table1[[#This Row],[Acceleration (N)]]+Table1[[#This Row],[Roll (N)]]+Table1[[#This Row],[Aero (N)]]</f>
        <v>946.67142784410566</v>
      </c>
      <c r="M179" s="27">
        <f>Table1[[#This Row],[Total (N)]]*$S$3/1000</f>
        <v>4.9736859590698437</v>
      </c>
      <c r="N179" s="17"/>
      <c r="O179" s="32"/>
      <c r="P179" s="33"/>
      <c r="Q179" s="42"/>
      <c r="R179" s="43"/>
      <c r="S179">
        <f t="shared" si="18"/>
        <v>37.4</v>
      </c>
      <c r="T179">
        <f t="shared" si="19"/>
        <v>10.388888888888888</v>
      </c>
    </row>
    <row r="180" spans="2:20" x14ac:dyDescent="0.2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21"/>
        <v>-0.88888888888888862</v>
      </c>
      <c r="G180" s="17">
        <f t="shared" si="22"/>
        <v>-3.1999999999999993</v>
      </c>
      <c r="H180" s="17">
        <f t="shared" si="20"/>
        <v>8.6111111111111107</v>
      </c>
      <c r="I180" s="17">
        <f t="shared" si="25"/>
        <v>656.73611111111109</v>
      </c>
      <c r="J180" s="17">
        <f t="shared" si="23"/>
        <v>185.54634000000001</v>
      </c>
      <c r="K180" s="17">
        <f t="shared" si="24"/>
        <v>10.56953228855012</v>
      </c>
      <c r="L180" s="17">
        <f>Table1[[#This Row],[Acceleration (N)]]+Table1[[#This Row],[Roll (N)]]+Table1[[#This Row],[Aero (N)]]</f>
        <v>852.85198339966121</v>
      </c>
      <c r="M180" s="27">
        <f>Table1[[#This Row],[Total (N)]]*$S$3/1000</f>
        <v>4.4807710576623521</v>
      </c>
      <c r="N180" s="17"/>
      <c r="O180" s="30"/>
      <c r="P180" s="31"/>
      <c r="Q180" s="40"/>
      <c r="R180" s="41"/>
      <c r="S180">
        <f t="shared" si="18"/>
        <v>35.1</v>
      </c>
      <c r="T180">
        <f t="shared" si="19"/>
        <v>9.75</v>
      </c>
    </row>
    <row r="181" spans="2:20" x14ac:dyDescent="0.2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21"/>
        <v>-1.1111111111111112</v>
      </c>
      <c r="G181" s="17">
        <f t="shared" si="22"/>
        <v>-4</v>
      </c>
      <c r="H181" s="17">
        <f t="shared" si="20"/>
        <v>7.5277777777777777</v>
      </c>
      <c r="I181" s="17">
        <f t="shared" si="25"/>
        <v>487.86111111111143</v>
      </c>
      <c r="J181" s="17">
        <f t="shared" si="23"/>
        <v>185.54634000000001</v>
      </c>
      <c r="K181" s="17">
        <f t="shared" si="24"/>
        <v>10.56953228855012</v>
      </c>
      <c r="L181" s="17">
        <f>Table1[[#This Row],[Acceleration (N)]]+Table1[[#This Row],[Roll (N)]]+Table1[[#This Row],[Aero (N)]]</f>
        <v>683.97698339966155</v>
      </c>
      <c r="M181" s="27">
        <f>Table1[[#This Row],[Total (N)]]*$S$3/1000</f>
        <v>3.5935242351288688</v>
      </c>
      <c r="N181" s="17"/>
      <c r="O181" s="32"/>
      <c r="P181" s="33"/>
      <c r="Q181" s="42"/>
      <c r="R181" s="43"/>
      <c r="S181">
        <f t="shared" si="18"/>
        <v>31</v>
      </c>
      <c r="T181">
        <f t="shared" si="19"/>
        <v>8.6111111111111107</v>
      </c>
    </row>
    <row r="182" spans="2:20" x14ac:dyDescent="0.2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21"/>
        <v>-0.79166666666666652</v>
      </c>
      <c r="G182" s="17">
        <f t="shared" si="22"/>
        <v>-2.8499999999999996</v>
      </c>
      <c r="H182" s="17">
        <f t="shared" si="20"/>
        <v>7.0277777777777777</v>
      </c>
      <c r="I182" s="17">
        <f t="shared" si="25"/>
        <v>394.04166666666691</v>
      </c>
      <c r="J182" s="17">
        <f t="shared" si="23"/>
        <v>185.54634000000001</v>
      </c>
      <c r="K182" s="17">
        <f t="shared" si="24"/>
        <v>10.56953228855012</v>
      </c>
      <c r="L182" s="17">
        <f>Table1[[#This Row],[Acceleration (N)]]+Table1[[#This Row],[Roll (N)]]+Table1[[#This Row],[Aero (N)]]</f>
        <v>590.15753895521709</v>
      </c>
      <c r="M182" s="27">
        <f>Table1[[#This Row],[Total (N)]]*$S$3/1000</f>
        <v>3.1006093337213776</v>
      </c>
      <c r="N182" s="17"/>
      <c r="O182" s="30"/>
      <c r="P182" s="31"/>
      <c r="Q182" s="40"/>
      <c r="R182" s="41"/>
      <c r="S182">
        <f t="shared" si="18"/>
        <v>27.1</v>
      </c>
      <c r="T182">
        <f t="shared" si="19"/>
        <v>7.5277777777777777</v>
      </c>
    </row>
    <row r="183" spans="2:20" x14ac:dyDescent="0.2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21"/>
        <v>-0.27777777777777779</v>
      </c>
      <c r="G183" s="17">
        <f t="shared" si="22"/>
        <v>-1</v>
      </c>
      <c r="H183" s="17">
        <f t="shared" si="20"/>
        <v>6.9722222222222223</v>
      </c>
      <c r="I183" s="17">
        <f t="shared" si="25"/>
        <v>581.68055555555577</v>
      </c>
      <c r="J183" s="17">
        <f t="shared" si="23"/>
        <v>185.54634000000001</v>
      </c>
      <c r="K183" s="17">
        <f t="shared" si="24"/>
        <v>10.56953228855012</v>
      </c>
      <c r="L183" s="17">
        <f>Table1[[#This Row],[Acceleration (N)]]+Table1[[#This Row],[Roll (N)]]+Table1[[#This Row],[Aero (N)]]</f>
        <v>777.79642784410589</v>
      </c>
      <c r="M183" s="27">
        <f>Table1[[#This Row],[Total (N)]]*$S$3/1000</f>
        <v>4.0864391365363595</v>
      </c>
      <c r="N183" s="17"/>
      <c r="O183" s="32"/>
      <c r="P183" s="33"/>
      <c r="Q183" s="42"/>
      <c r="R183" s="43"/>
      <c r="S183">
        <f t="shared" si="18"/>
        <v>25.3</v>
      </c>
      <c r="T183">
        <f t="shared" si="19"/>
        <v>7.0277777777777777</v>
      </c>
    </row>
    <row r="184" spans="2:20" x14ac:dyDescent="0.2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21"/>
        <v>8.3333333333333037E-2</v>
      </c>
      <c r="G184" s="17">
        <f t="shared" si="22"/>
        <v>0.29999999999999893</v>
      </c>
      <c r="H184" s="17">
        <f t="shared" si="20"/>
        <v>7.1944444444444438</v>
      </c>
      <c r="I184" s="17">
        <f t="shared" si="25"/>
        <v>750.55555555555554</v>
      </c>
      <c r="J184" s="17">
        <f t="shared" si="23"/>
        <v>185.54634000000001</v>
      </c>
      <c r="K184" s="17">
        <f t="shared" si="24"/>
        <v>10.56953228855012</v>
      </c>
      <c r="L184" s="17">
        <f>Table1[[#This Row],[Acceleration (N)]]+Table1[[#This Row],[Roll (N)]]+Table1[[#This Row],[Aero (N)]]</f>
        <v>946.67142784410566</v>
      </c>
      <c r="M184" s="27">
        <f>Table1[[#This Row],[Total (N)]]*$S$3/1000</f>
        <v>4.9736859590698437</v>
      </c>
      <c r="N184" s="17"/>
      <c r="O184" s="30"/>
      <c r="P184" s="31"/>
      <c r="Q184" s="40"/>
      <c r="R184" s="41"/>
      <c r="S184">
        <f t="shared" si="18"/>
        <v>25.1</v>
      </c>
      <c r="T184">
        <f t="shared" si="19"/>
        <v>6.9722222222222223</v>
      </c>
    </row>
    <row r="185" spans="2:20" x14ac:dyDescent="0.2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21"/>
        <v>0.37499999999999989</v>
      </c>
      <c r="G185" s="17">
        <f t="shared" si="22"/>
        <v>1.3499999999999996</v>
      </c>
      <c r="H185" s="17">
        <f t="shared" si="20"/>
        <v>7.7222222222222223</v>
      </c>
      <c r="I185" s="17">
        <f t="shared" si="25"/>
        <v>525.38888888888835</v>
      </c>
      <c r="J185" s="17">
        <f t="shared" si="23"/>
        <v>185.54634000000001</v>
      </c>
      <c r="K185" s="17">
        <f t="shared" si="24"/>
        <v>10.56953228855012</v>
      </c>
      <c r="L185" s="17">
        <f>Table1[[#This Row],[Acceleration (N)]]+Table1[[#This Row],[Roll (N)]]+Table1[[#This Row],[Aero (N)]]</f>
        <v>721.50476117743847</v>
      </c>
      <c r="M185" s="27">
        <f>Table1[[#This Row],[Total (N)]]*$S$3/1000</f>
        <v>3.7906901956918615</v>
      </c>
      <c r="N185" s="17"/>
      <c r="O185" s="32"/>
      <c r="P185" s="33"/>
      <c r="Q185" s="42"/>
      <c r="R185" s="43"/>
      <c r="S185">
        <f t="shared" si="18"/>
        <v>25.9</v>
      </c>
      <c r="T185">
        <f t="shared" si="19"/>
        <v>7.1944444444444438</v>
      </c>
    </row>
    <row r="186" spans="2:20" x14ac:dyDescent="0.2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21"/>
        <v>0.45833333333333343</v>
      </c>
      <c r="G186" s="17">
        <f t="shared" si="22"/>
        <v>1.6500000000000004</v>
      </c>
      <c r="H186" s="17">
        <f t="shared" si="20"/>
        <v>8.1111111111111107</v>
      </c>
      <c r="I186" s="17">
        <f t="shared" si="25"/>
        <v>37.527777777776976</v>
      </c>
      <c r="J186" s="17">
        <f t="shared" si="23"/>
        <v>185.54634000000001</v>
      </c>
      <c r="K186" s="17">
        <f t="shared" si="24"/>
        <v>10.56953228855012</v>
      </c>
      <c r="L186" s="17">
        <f>Table1[[#This Row],[Acceleration (N)]]+Table1[[#This Row],[Roll (N)]]+Table1[[#This Row],[Aero (N)]]</f>
        <v>233.6436500663271</v>
      </c>
      <c r="M186" s="27">
        <f>Table1[[#This Row],[Total (N)]]*$S$3/1000</f>
        <v>1.227532708372904</v>
      </c>
      <c r="N186" s="17"/>
      <c r="O186" s="30"/>
      <c r="P186" s="31"/>
      <c r="Q186" s="40"/>
      <c r="R186" s="41"/>
      <c r="S186">
        <f t="shared" si="18"/>
        <v>27.8</v>
      </c>
      <c r="T186">
        <f t="shared" si="19"/>
        <v>7.7222222222222223</v>
      </c>
    </row>
    <row r="187" spans="2:20" x14ac:dyDescent="0.2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21"/>
        <v>0.25000000000000011</v>
      </c>
      <c r="G187" s="17">
        <f t="shared" si="22"/>
        <v>0.90000000000000036</v>
      </c>
      <c r="H187" s="17">
        <f t="shared" si="20"/>
        <v>8.2222222222222232</v>
      </c>
      <c r="I187" s="17">
        <f t="shared" si="25"/>
        <v>-544.15277777777749</v>
      </c>
      <c r="J187" s="17">
        <f t="shared" si="23"/>
        <v>185.54634000000001</v>
      </c>
      <c r="K187" s="17">
        <f t="shared" si="24"/>
        <v>10.56953228855012</v>
      </c>
      <c r="L187" s="17">
        <f>Table1[[#This Row],[Acceleration (N)]]+Table1[[#This Row],[Roll (N)]]+Table1[[#This Row],[Aero (N)]]</f>
        <v>-348.03690548922737</v>
      </c>
      <c r="M187" s="27">
        <f>Table1[[#This Row],[Total (N)]]*$S$3/1000</f>
        <v>-1.8285396803535379</v>
      </c>
      <c r="N187" s="17"/>
      <c r="O187" s="32"/>
      <c r="P187" s="33"/>
      <c r="Q187" s="42"/>
      <c r="R187" s="43"/>
      <c r="S187">
        <f t="shared" si="18"/>
        <v>29.2</v>
      </c>
      <c r="T187">
        <f t="shared" si="19"/>
        <v>8.1111111111111107</v>
      </c>
    </row>
    <row r="188" spans="2:20" x14ac:dyDescent="0.2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21"/>
        <v>4.1666666666666761E-2</v>
      </c>
      <c r="G188" s="17">
        <f t="shared" si="22"/>
        <v>0.15000000000000036</v>
      </c>
      <c r="H188" s="17">
        <f t="shared" si="20"/>
        <v>8.1944444444444446</v>
      </c>
      <c r="I188" s="17">
        <f t="shared" si="25"/>
        <v>-1200.8888888888885</v>
      </c>
      <c r="J188" s="17">
        <f t="shared" si="23"/>
        <v>185.54634000000001</v>
      </c>
      <c r="K188" s="17">
        <f t="shared" si="24"/>
        <v>10.56953228855012</v>
      </c>
      <c r="L188" s="17">
        <f>Table1[[#This Row],[Acceleration (N)]]+Table1[[#This Row],[Roll (N)]]+Table1[[#This Row],[Aero (N)]]</f>
        <v>-1004.7730166003383</v>
      </c>
      <c r="M188" s="27">
        <f>Table1[[#This Row],[Total (N)]]*$S$3/1000</f>
        <v>-5.2789439902059776</v>
      </c>
      <c r="N188" s="17"/>
      <c r="O188" s="30"/>
      <c r="P188" s="31"/>
      <c r="Q188" s="40"/>
      <c r="R188" s="41"/>
      <c r="S188">
        <f t="shared" si="18"/>
        <v>29.6</v>
      </c>
      <c r="T188">
        <f t="shared" si="19"/>
        <v>8.2222222222222232</v>
      </c>
    </row>
    <row r="189" spans="2:20" x14ac:dyDescent="0.2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21"/>
        <v>-5.5555555555555851E-2</v>
      </c>
      <c r="G189" s="17">
        <f t="shared" si="22"/>
        <v>-0.20000000000000107</v>
      </c>
      <c r="H189" s="17">
        <f t="shared" si="20"/>
        <v>8.1111111111111107</v>
      </c>
      <c r="I189" s="17">
        <f t="shared" si="25"/>
        <v>-1501.1111111111111</v>
      </c>
      <c r="J189" s="17">
        <f t="shared" si="23"/>
        <v>185.54634000000001</v>
      </c>
      <c r="K189" s="17">
        <f t="shared" si="24"/>
        <v>10.56953228855012</v>
      </c>
      <c r="L189" s="17">
        <f>Table1[[#This Row],[Acceleration (N)]]+Table1[[#This Row],[Roll (N)]]+Table1[[#This Row],[Aero (N)]]</f>
        <v>-1304.9952388225609</v>
      </c>
      <c r="M189" s="27">
        <f>Table1[[#This Row],[Total (N)]]*$S$3/1000</f>
        <v>-6.8562716747099524</v>
      </c>
      <c r="N189" s="17"/>
      <c r="O189" s="32"/>
      <c r="P189" s="33"/>
      <c r="Q189" s="42"/>
      <c r="R189" s="43"/>
      <c r="S189">
        <f t="shared" si="18"/>
        <v>29.5</v>
      </c>
      <c r="T189">
        <f t="shared" si="19"/>
        <v>8.1944444444444446</v>
      </c>
    </row>
    <row r="190" spans="2:20" x14ac:dyDescent="0.2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21"/>
        <v>-0.16666666666666657</v>
      </c>
      <c r="G190" s="17">
        <f t="shared" si="22"/>
        <v>-0.59999999999999964</v>
      </c>
      <c r="H190" s="17">
        <f t="shared" si="20"/>
        <v>7.8611111111111107</v>
      </c>
      <c r="I190" s="17">
        <f t="shared" si="25"/>
        <v>-1069.5416666666665</v>
      </c>
      <c r="J190" s="17">
        <f t="shared" si="23"/>
        <v>185.54634000000001</v>
      </c>
      <c r="K190" s="17">
        <f t="shared" si="24"/>
        <v>10.56953228855012</v>
      </c>
      <c r="L190" s="17">
        <f>Table1[[#This Row],[Acceleration (N)]]+Table1[[#This Row],[Roll (N)]]+Table1[[#This Row],[Aero (N)]]</f>
        <v>-873.42579437811639</v>
      </c>
      <c r="M190" s="27">
        <f>Table1[[#This Row],[Total (N)]]*$S$3/1000</f>
        <v>-4.5888631282354906</v>
      </c>
      <c r="N190" s="17"/>
      <c r="O190" s="30"/>
      <c r="P190" s="31"/>
      <c r="Q190" s="40"/>
      <c r="R190" s="41"/>
      <c r="S190">
        <f t="shared" si="18"/>
        <v>29.2</v>
      </c>
      <c r="T190">
        <f t="shared" si="19"/>
        <v>8.1111111111111107</v>
      </c>
    </row>
    <row r="191" spans="2:20" x14ac:dyDescent="0.2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21"/>
        <v>-0.43055555555555525</v>
      </c>
      <c r="G191" s="17">
        <f t="shared" si="22"/>
        <v>-1.5499999999999989</v>
      </c>
      <c r="H191" s="17">
        <f t="shared" si="20"/>
        <v>7.25</v>
      </c>
      <c r="I191" s="17">
        <f t="shared" si="25"/>
        <v>-375.27777777777777</v>
      </c>
      <c r="J191" s="17">
        <f t="shared" si="23"/>
        <v>185.54634000000001</v>
      </c>
      <c r="K191" s="17">
        <f t="shared" si="24"/>
        <v>10.56953228855012</v>
      </c>
      <c r="L191" s="17">
        <f>Table1[[#This Row],[Acceleration (N)]]+Table1[[#This Row],[Roll (N)]]+Table1[[#This Row],[Aero (N)]]</f>
        <v>-179.16190548922765</v>
      </c>
      <c r="M191" s="27">
        <f>Table1[[#This Row],[Total (N)]]*$S$3/1000</f>
        <v>-0.94129285782005467</v>
      </c>
      <c r="N191" s="17"/>
      <c r="O191" s="32"/>
      <c r="P191" s="33"/>
      <c r="Q191" s="42"/>
      <c r="R191" s="43"/>
      <c r="S191">
        <f t="shared" si="18"/>
        <v>28.3</v>
      </c>
      <c r="T191">
        <f t="shared" si="19"/>
        <v>7.8611111111111107</v>
      </c>
    </row>
    <row r="192" spans="2:20" x14ac:dyDescent="0.2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21"/>
        <v>-0.65277777777777768</v>
      </c>
      <c r="G192" s="17">
        <f t="shared" si="22"/>
        <v>-2.3499999999999996</v>
      </c>
      <c r="H192" s="17">
        <f t="shared" si="20"/>
        <v>6.5555555555555554</v>
      </c>
      <c r="I192" s="17">
        <f t="shared" si="25"/>
        <v>112.58333333333293</v>
      </c>
      <c r="J192" s="17">
        <f t="shared" si="23"/>
        <v>185.54634000000001</v>
      </c>
      <c r="K192" s="17">
        <f t="shared" si="24"/>
        <v>10.56953228855012</v>
      </c>
      <c r="L192" s="17">
        <f>Table1[[#This Row],[Acceleration (N)]]+Table1[[#This Row],[Roll (N)]]+Table1[[#This Row],[Aero (N)]]</f>
        <v>308.6992056218831</v>
      </c>
      <c r="M192" s="27">
        <f>Table1[[#This Row],[Total (N)]]*$S$3/1000</f>
        <v>1.6218646294988994</v>
      </c>
      <c r="N192" s="17"/>
      <c r="O192" s="30"/>
      <c r="P192" s="31"/>
      <c r="Q192" s="40"/>
      <c r="R192" s="41"/>
      <c r="S192">
        <f t="shared" si="18"/>
        <v>26.1</v>
      </c>
      <c r="T192">
        <f t="shared" si="19"/>
        <v>7.25</v>
      </c>
    </row>
    <row r="193" spans="2:20" x14ac:dyDescent="0.2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21"/>
        <v>-0.70833333333333348</v>
      </c>
      <c r="G193" s="17">
        <f t="shared" si="22"/>
        <v>-2.5500000000000007</v>
      </c>
      <c r="H193" s="17">
        <f t="shared" si="20"/>
        <v>5.833333333333333</v>
      </c>
      <c r="I193" s="17">
        <f t="shared" si="25"/>
        <v>506.62499999999983</v>
      </c>
      <c r="J193" s="17">
        <f t="shared" si="23"/>
        <v>185.54634000000001</v>
      </c>
      <c r="K193" s="17">
        <f t="shared" si="24"/>
        <v>10.56953228855012</v>
      </c>
      <c r="L193" s="17">
        <f>Table1[[#This Row],[Acceleration (N)]]+Table1[[#This Row],[Roll (N)]]+Table1[[#This Row],[Aero (N)]]</f>
        <v>702.74087228855001</v>
      </c>
      <c r="M193" s="27">
        <f>Table1[[#This Row],[Total (N)]]*$S$3/1000</f>
        <v>3.6921072154103656</v>
      </c>
      <c r="N193" s="17"/>
      <c r="O193" s="32"/>
      <c r="P193" s="33"/>
      <c r="Q193" s="42"/>
      <c r="R193" s="43"/>
      <c r="S193">
        <f t="shared" si="18"/>
        <v>23.6</v>
      </c>
      <c r="T193">
        <f t="shared" si="19"/>
        <v>6.5555555555555554</v>
      </c>
    </row>
    <row r="194" spans="2:20" x14ac:dyDescent="0.2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21"/>
        <v>-0.65277777777777812</v>
      </c>
      <c r="G194" s="17">
        <f t="shared" si="22"/>
        <v>-2.3500000000000014</v>
      </c>
      <c r="H194" s="17">
        <f t="shared" si="20"/>
        <v>5.2499999999999991</v>
      </c>
      <c r="I194" s="17">
        <f t="shared" si="25"/>
        <v>619.20833333333348</v>
      </c>
      <c r="J194" s="17">
        <f t="shared" si="23"/>
        <v>185.54634000000001</v>
      </c>
      <c r="K194" s="17">
        <f t="shared" si="24"/>
        <v>10.56953228855012</v>
      </c>
      <c r="L194" s="17">
        <f>Table1[[#This Row],[Acceleration (N)]]+Table1[[#This Row],[Roll (N)]]+Table1[[#This Row],[Aero (N)]]</f>
        <v>815.32420562188361</v>
      </c>
      <c r="M194" s="27">
        <f>Table1[[#This Row],[Total (N)]]*$S$3/1000</f>
        <v>4.2836050970993567</v>
      </c>
      <c r="N194" s="17"/>
      <c r="O194" s="30"/>
      <c r="P194" s="31"/>
      <c r="Q194" s="40"/>
      <c r="R194" s="41"/>
      <c r="S194">
        <f t="shared" si="18"/>
        <v>21</v>
      </c>
      <c r="T194">
        <f t="shared" si="19"/>
        <v>5.833333333333333</v>
      </c>
    </row>
    <row r="195" spans="2:20" x14ac:dyDescent="0.2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21"/>
        <v>-0.54166666666666641</v>
      </c>
      <c r="G195" s="17">
        <f t="shared" si="22"/>
        <v>-1.9499999999999993</v>
      </c>
      <c r="H195" s="17">
        <f t="shared" si="20"/>
        <v>4.75</v>
      </c>
      <c r="I195" s="17">
        <f t="shared" si="25"/>
        <v>337.75000000000017</v>
      </c>
      <c r="J195" s="17">
        <f t="shared" si="23"/>
        <v>185.54634000000001</v>
      </c>
      <c r="K195" s="17">
        <f t="shared" si="24"/>
        <v>10.56953228855012</v>
      </c>
      <c r="L195" s="17">
        <f>Table1[[#This Row],[Acceleration (N)]]+Table1[[#This Row],[Roll (N)]]+Table1[[#This Row],[Aero (N)]]</f>
        <v>533.86587228855035</v>
      </c>
      <c r="M195" s="27">
        <f>Table1[[#This Row],[Total (N)]]*$S$3/1000</f>
        <v>2.8048603928768823</v>
      </c>
      <c r="N195" s="17"/>
      <c r="O195" s="32"/>
      <c r="P195" s="33"/>
      <c r="Q195" s="42"/>
      <c r="R195" s="43"/>
      <c r="S195">
        <f t="shared" si="18"/>
        <v>18.899999999999999</v>
      </c>
      <c r="T195">
        <f t="shared" si="19"/>
        <v>5.2499999999999991</v>
      </c>
    </row>
    <row r="196" spans="2:20" x14ac:dyDescent="0.2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21"/>
        <v>-0.44444444444444431</v>
      </c>
      <c r="G196" s="17">
        <f t="shared" si="22"/>
        <v>-1.5999999999999996</v>
      </c>
      <c r="H196" s="17">
        <f t="shared" si="20"/>
        <v>4.3611111111111107</v>
      </c>
      <c r="I196" s="17">
        <f t="shared" si="25"/>
        <v>56.291666666666792</v>
      </c>
      <c r="J196" s="17">
        <f t="shared" si="23"/>
        <v>185.54634000000001</v>
      </c>
      <c r="K196" s="17">
        <f t="shared" si="24"/>
        <v>10.56953228855012</v>
      </c>
      <c r="L196" s="17">
        <f>Table1[[#This Row],[Acceleration (N)]]+Table1[[#This Row],[Roll (N)]]+Table1[[#This Row],[Aero (N)]]</f>
        <v>252.40753895521692</v>
      </c>
      <c r="M196" s="27">
        <f>Table1[[#This Row],[Total (N)]]*$S$3/1000</f>
        <v>1.326115688654407</v>
      </c>
      <c r="N196" s="17"/>
      <c r="O196" s="30"/>
      <c r="P196" s="31"/>
      <c r="Q196" s="40"/>
      <c r="R196" s="41"/>
      <c r="S196">
        <f t="shared" si="18"/>
        <v>17.100000000000001</v>
      </c>
      <c r="T196">
        <f t="shared" si="19"/>
        <v>4.75</v>
      </c>
    </row>
    <row r="197" spans="2:20" x14ac:dyDescent="0.2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21"/>
        <v>-0.36111111111111133</v>
      </c>
      <c r="G197" s="17">
        <f t="shared" si="22"/>
        <v>-1.3000000000000007</v>
      </c>
      <c r="H197" s="17">
        <f t="shared" si="20"/>
        <v>4.0277777777777777</v>
      </c>
      <c r="I197" s="17">
        <f t="shared" si="25"/>
        <v>-75.055555555555955</v>
      </c>
      <c r="J197" s="17">
        <f t="shared" si="23"/>
        <v>185.54634000000001</v>
      </c>
      <c r="K197" s="17">
        <f t="shared" si="24"/>
        <v>10.56953228855012</v>
      </c>
      <c r="L197" s="17">
        <f>Table1[[#This Row],[Acceleration (N)]]+Table1[[#This Row],[Roll (N)]]+Table1[[#This Row],[Aero (N)]]</f>
        <v>121.06031673299418</v>
      </c>
      <c r="M197" s="27">
        <f>Table1[[#This Row],[Total (N)]]*$S$3/1000</f>
        <v>0.6360348266839162</v>
      </c>
      <c r="N197" s="17"/>
      <c r="O197" s="32"/>
      <c r="P197" s="33"/>
      <c r="Q197" s="42"/>
      <c r="R197" s="43"/>
      <c r="S197">
        <f t="shared" si="18"/>
        <v>15.7</v>
      </c>
      <c r="T197">
        <f t="shared" si="19"/>
        <v>4.3611111111111107</v>
      </c>
    </row>
    <row r="198" spans="2:20" x14ac:dyDescent="0.2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21"/>
        <v>-0.27777777777777779</v>
      </c>
      <c r="G198" s="17">
        <f t="shared" si="22"/>
        <v>-1</v>
      </c>
      <c r="H198" s="17">
        <f t="shared" si="20"/>
        <v>3.8055555555555554</v>
      </c>
      <c r="I198" s="17">
        <f t="shared" si="25"/>
        <v>-225.16666666666654</v>
      </c>
      <c r="J198" s="17">
        <f t="shared" si="23"/>
        <v>185.54634000000001</v>
      </c>
      <c r="K198" s="17">
        <f t="shared" si="24"/>
        <v>10.56953228855012</v>
      </c>
      <c r="L198" s="17">
        <f>Table1[[#This Row],[Acceleration (N)]]+Table1[[#This Row],[Roll (N)]]+Table1[[#This Row],[Aero (N)]]</f>
        <v>-29.050794378116407</v>
      </c>
      <c r="M198" s="27">
        <f>Table1[[#This Row],[Total (N)]]*$S$3/1000</f>
        <v>-0.15262901556806752</v>
      </c>
      <c r="N198" s="17"/>
      <c r="O198" s="30"/>
      <c r="P198" s="31"/>
      <c r="Q198" s="40"/>
      <c r="R198" s="41"/>
      <c r="S198">
        <f t="shared" si="18"/>
        <v>14.5</v>
      </c>
      <c r="T198">
        <f t="shared" si="19"/>
        <v>4.0277777777777777</v>
      </c>
    </row>
    <row r="199" spans="2:20" x14ac:dyDescent="0.2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21"/>
        <v>-0.22222222222222215</v>
      </c>
      <c r="G199" s="17">
        <f t="shared" si="22"/>
        <v>-0.79999999999999982</v>
      </c>
      <c r="H199" s="17">
        <f t="shared" si="20"/>
        <v>3.5833333333333335</v>
      </c>
      <c r="I199" s="17">
        <f t="shared" si="25"/>
        <v>-581.68055555555509</v>
      </c>
      <c r="J199" s="17">
        <f t="shared" si="23"/>
        <v>185.54634000000001</v>
      </c>
      <c r="K199" s="17">
        <f t="shared" si="24"/>
        <v>10.56953228855012</v>
      </c>
      <c r="L199" s="17">
        <f>Table1[[#This Row],[Acceleration (N)]]+Table1[[#This Row],[Roll (N)]]+Table1[[#This Row],[Aero (N)]]</f>
        <v>-385.56468326700497</v>
      </c>
      <c r="M199" s="27">
        <f>Table1[[#This Row],[Total (N)]]*$S$3/1000</f>
        <v>-2.0257056409165335</v>
      </c>
      <c r="N199" s="17"/>
      <c r="O199" s="32"/>
      <c r="P199" s="33"/>
      <c r="Q199" s="42"/>
      <c r="R199" s="43"/>
      <c r="S199">
        <f t="shared" si="18"/>
        <v>13.7</v>
      </c>
      <c r="T199">
        <f t="shared" si="19"/>
        <v>3.8055555555555554</v>
      </c>
    </row>
    <row r="200" spans="2:20" x14ac:dyDescent="0.2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21"/>
        <v>-0.16666666666666657</v>
      </c>
      <c r="G200" s="17">
        <f t="shared" si="22"/>
        <v>-0.59999999999999964</v>
      </c>
      <c r="H200" s="17">
        <f t="shared" si="20"/>
        <v>3.4722222222222223</v>
      </c>
      <c r="I200" s="17">
        <f t="shared" si="25"/>
        <v>-881.9027777777776</v>
      </c>
      <c r="J200" s="17">
        <f t="shared" si="23"/>
        <v>185.54634000000001</v>
      </c>
      <c r="K200" s="17">
        <f t="shared" si="24"/>
        <v>10.56953228855012</v>
      </c>
      <c r="L200" s="17">
        <f>Table1[[#This Row],[Acceleration (N)]]+Table1[[#This Row],[Roll (N)]]+Table1[[#This Row],[Aero (N)]]</f>
        <v>-685.78690548922748</v>
      </c>
      <c r="M200" s="27">
        <f>Table1[[#This Row],[Total (N)]]*$S$3/1000</f>
        <v>-3.6030333254205078</v>
      </c>
      <c r="N200" s="17"/>
      <c r="O200" s="30"/>
      <c r="P200" s="31"/>
      <c r="Q200" s="40"/>
      <c r="R200" s="41"/>
      <c r="S200">
        <f t="shared" ref="S200:S263" si="26">IF(R200=1,"",E200)</f>
        <v>12.9</v>
      </c>
      <c r="T200">
        <f t="shared" ref="T200:T263" si="27">E200/3.6</f>
        <v>3.5833333333333335</v>
      </c>
    </row>
    <row r="201" spans="2:20" x14ac:dyDescent="0.2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21"/>
        <v>-9.7222222222222363E-2</v>
      </c>
      <c r="G201" s="17">
        <f t="shared" si="22"/>
        <v>-0.35000000000000053</v>
      </c>
      <c r="H201" s="17">
        <f t="shared" ref="H201:H264" si="28">E202/3.6</f>
        <v>3.3888888888888884</v>
      </c>
      <c r="I201" s="17">
        <f t="shared" si="25"/>
        <v>-956.95833333333348</v>
      </c>
      <c r="J201" s="17">
        <f t="shared" si="23"/>
        <v>185.54634000000001</v>
      </c>
      <c r="K201" s="17">
        <f t="shared" si="24"/>
        <v>10.56953228855012</v>
      </c>
      <c r="L201" s="17">
        <f>Table1[[#This Row],[Acceleration (N)]]+Table1[[#This Row],[Roll (N)]]+Table1[[#This Row],[Aero (N)]]</f>
        <v>-760.84246104478336</v>
      </c>
      <c r="M201" s="27">
        <f>Table1[[#This Row],[Total (N)]]*$S$3/1000</f>
        <v>-3.997365246546503</v>
      </c>
      <c r="N201" s="17"/>
      <c r="O201" s="32"/>
      <c r="P201" s="33"/>
      <c r="Q201" s="42"/>
      <c r="R201" s="43"/>
      <c r="S201">
        <f t="shared" si="26"/>
        <v>12.5</v>
      </c>
      <c r="T201">
        <f t="shared" si="27"/>
        <v>3.4722222222222223</v>
      </c>
    </row>
    <row r="202" spans="2:20" x14ac:dyDescent="0.2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29">($E203-$E201)/2/3.6</f>
        <v>-6.9444444444444448E-2</v>
      </c>
      <c r="G202" s="17">
        <f t="shared" ref="G202:G265" si="30">($E203-$E201)/2</f>
        <v>-0.25</v>
      </c>
      <c r="H202" s="17">
        <f t="shared" si="28"/>
        <v>3.333333333333333</v>
      </c>
      <c r="I202" s="17">
        <f t="shared" si="25"/>
        <v>-881.90277777777828</v>
      </c>
      <c r="J202" s="17">
        <f t="shared" si="23"/>
        <v>185.54634000000001</v>
      </c>
      <c r="K202" s="17">
        <f t="shared" si="24"/>
        <v>10.56953228855012</v>
      </c>
      <c r="L202" s="17">
        <f>Table1[[#This Row],[Acceleration (N)]]+Table1[[#This Row],[Roll (N)]]+Table1[[#This Row],[Aero (N)]]</f>
        <v>-685.78690548922816</v>
      </c>
      <c r="M202" s="27">
        <f>Table1[[#This Row],[Total (N)]]*$S$3/1000</f>
        <v>-3.6030333254205114</v>
      </c>
      <c r="N202" s="17"/>
      <c r="O202" s="30"/>
      <c r="P202" s="31"/>
      <c r="Q202" s="40"/>
      <c r="R202" s="41"/>
      <c r="S202">
        <f t="shared" si="26"/>
        <v>12.2</v>
      </c>
      <c r="T202">
        <f t="shared" si="27"/>
        <v>3.3888888888888884</v>
      </c>
    </row>
    <row r="203" spans="2:20" x14ac:dyDescent="0.2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29"/>
        <v>-2.7777777777777679E-2</v>
      </c>
      <c r="G203" s="17">
        <f t="shared" si="30"/>
        <v>-9.9999999999999645E-2</v>
      </c>
      <c r="H203" s="17">
        <f t="shared" si="28"/>
        <v>3.333333333333333</v>
      </c>
      <c r="I203" s="17">
        <f t="shared" si="25"/>
        <v>-731.79166666666629</v>
      </c>
      <c r="J203" s="17">
        <f t="shared" si="23"/>
        <v>185.54634000000001</v>
      </c>
      <c r="K203" s="17">
        <f t="shared" si="24"/>
        <v>10.56953228855012</v>
      </c>
      <c r="L203" s="17">
        <f>Table1[[#This Row],[Acceleration (N)]]+Table1[[#This Row],[Roll (N)]]+Table1[[#This Row],[Aero (N)]]</f>
        <v>-535.67579437811617</v>
      </c>
      <c r="M203" s="27">
        <f>Table1[[#This Row],[Total (N)]]*$S$3/1000</f>
        <v>-2.8143694831685209</v>
      </c>
      <c r="N203" s="17"/>
      <c r="O203" s="32"/>
      <c r="P203" s="33"/>
      <c r="Q203" s="42"/>
      <c r="R203" s="43"/>
      <c r="S203">
        <f t="shared" si="26"/>
        <v>12</v>
      </c>
      <c r="T203">
        <f t="shared" si="27"/>
        <v>3.333333333333333</v>
      </c>
    </row>
    <row r="204" spans="2:20" x14ac:dyDescent="0.2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29"/>
        <v>0</v>
      </c>
      <c r="G204" s="17">
        <f t="shared" si="30"/>
        <v>0</v>
      </c>
      <c r="H204" s="17">
        <f t="shared" si="28"/>
        <v>3.333333333333333</v>
      </c>
      <c r="I204" s="17">
        <f t="shared" si="25"/>
        <v>-600.44444444444423</v>
      </c>
      <c r="J204" s="17">
        <f t="shared" si="23"/>
        <v>185.54634000000001</v>
      </c>
      <c r="K204" s="17">
        <f t="shared" si="24"/>
        <v>10.56953228855012</v>
      </c>
      <c r="L204" s="17">
        <f>Table1[[#This Row],[Acceleration (N)]]+Table1[[#This Row],[Roll (N)]]+Table1[[#This Row],[Aero (N)]]</f>
        <v>-404.32857215589411</v>
      </c>
      <c r="M204" s="27">
        <f>Table1[[#This Row],[Total (N)]]*$S$3/1000</f>
        <v>-2.124288621198033</v>
      </c>
      <c r="N204" s="17"/>
      <c r="O204" s="30"/>
      <c r="P204" s="31"/>
      <c r="Q204" s="40"/>
      <c r="R204" s="41"/>
      <c r="S204">
        <f t="shared" si="26"/>
        <v>12</v>
      </c>
      <c r="T204">
        <f t="shared" si="27"/>
        <v>3.333333333333333</v>
      </c>
    </row>
    <row r="205" spans="2:20" x14ac:dyDescent="0.2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29"/>
        <v>0</v>
      </c>
      <c r="G205" s="17">
        <f t="shared" si="30"/>
        <v>0</v>
      </c>
      <c r="H205" s="17">
        <f t="shared" si="28"/>
        <v>3.333333333333333</v>
      </c>
      <c r="I205" s="17">
        <f t="shared" si="25"/>
        <v>-487.86111111111143</v>
      </c>
      <c r="J205" s="17">
        <f t="shared" si="23"/>
        <v>185.54634000000001</v>
      </c>
      <c r="K205" s="17">
        <f t="shared" si="24"/>
        <v>10.56953228855012</v>
      </c>
      <c r="L205" s="17">
        <f>Table1[[#This Row],[Acceleration (N)]]+Table1[[#This Row],[Roll (N)]]+Table1[[#This Row],[Aero (N)]]</f>
        <v>-291.7452388225613</v>
      </c>
      <c r="M205" s="27">
        <f>Table1[[#This Row],[Total (N)]]*$S$3/1000</f>
        <v>-1.5327907395090463</v>
      </c>
      <c r="N205" s="17"/>
      <c r="O205" s="32"/>
      <c r="P205" s="33"/>
      <c r="Q205" s="42"/>
      <c r="R205" s="43"/>
      <c r="S205">
        <f t="shared" si="26"/>
        <v>12</v>
      </c>
      <c r="T205">
        <f t="shared" si="27"/>
        <v>3.333333333333333</v>
      </c>
    </row>
    <row r="206" spans="2:20" x14ac:dyDescent="0.2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29"/>
        <v>6.9444444444444448E-2</v>
      </c>
      <c r="G206" s="17">
        <f t="shared" si="30"/>
        <v>0.25</v>
      </c>
      <c r="H206" s="17">
        <f t="shared" si="28"/>
        <v>3.4722222222222223</v>
      </c>
      <c r="I206" s="17">
        <f t="shared" si="25"/>
        <v>-375.27777777777777</v>
      </c>
      <c r="J206" s="17">
        <f t="shared" si="23"/>
        <v>185.54634000000001</v>
      </c>
      <c r="K206" s="17">
        <f t="shared" si="24"/>
        <v>10.56953228855012</v>
      </c>
      <c r="L206" s="17">
        <f>Table1[[#This Row],[Acceleration (N)]]+Table1[[#This Row],[Roll (N)]]+Table1[[#This Row],[Aero (N)]]</f>
        <v>-179.16190548922765</v>
      </c>
      <c r="M206" s="27">
        <f>Table1[[#This Row],[Total (N)]]*$S$3/1000</f>
        <v>-0.94129285782005467</v>
      </c>
      <c r="N206" s="17"/>
      <c r="O206" s="30"/>
      <c r="P206" s="31"/>
      <c r="Q206" s="40"/>
      <c r="R206" s="41"/>
      <c r="S206">
        <f t="shared" si="26"/>
        <v>12</v>
      </c>
      <c r="T206">
        <f t="shared" si="27"/>
        <v>3.333333333333333</v>
      </c>
    </row>
    <row r="207" spans="2:20" x14ac:dyDescent="0.2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29"/>
        <v>0.1388888888888889</v>
      </c>
      <c r="G207" s="17">
        <f t="shared" si="30"/>
        <v>0.5</v>
      </c>
      <c r="H207" s="17">
        <f t="shared" si="28"/>
        <v>3.6111111111111112</v>
      </c>
      <c r="I207" s="17">
        <f t="shared" si="25"/>
        <v>-300.22222222222211</v>
      </c>
      <c r="J207" s="17">
        <f t="shared" si="23"/>
        <v>185.54634000000001</v>
      </c>
      <c r="K207" s="17">
        <f t="shared" si="24"/>
        <v>10.56953228855012</v>
      </c>
      <c r="L207" s="17">
        <f>Table1[[#This Row],[Acceleration (N)]]+Table1[[#This Row],[Roll (N)]]+Table1[[#This Row],[Aero (N)]]</f>
        <v>-104.10634993367198</v>
      </c>
      <c r="M207" s="27">
        <f>Table1[[#This Row],[Total (N)]]*$S$3/1000</f>
        <v>-0.54696093669406087</v>
      </c>
      <c r="N207" s="17"/>
      <c r="O207" s="32"/>
      <c r="P207" s="33"/>
      <c r="Q207" s="42"/>
      <c r="R207" s="43"/>
      <c r="S207">
        <f t="shared" si="26"/>
        <v>12.5</v>
      </c>
      <c r="T207">
        <f t="shared" si="27"/>
        <v>3.4722222222222223</v>
      </c>
    </row>
    <row r="208" spans="2:20" x14ac:dyDescent="0.2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29"/>
        <v>0.20833333333333331</v>
      </c>
      <c r="G208" s="17">
        <f t="shared" si="30"/>
        <v>0.75</v>
      </c>
      <c r="H208" s="17">
        <f t="shared" si="28"/>
        <v>3.8888888888888888</v>
      </c>
      <c r="I208" s="17">
        <f t="shared" si="25"/>
        <v>-225.16666666666654</v>
      </c>
      <c r="J208" s="17">
        <f t="shared" ref="J208:J271" si="31">$O$11*9.81*$O$12</f>
        <v>185.54634000000001</v>
      </c>
      <c r="K208" s="17">
        <f t="shared" ref="K208:K271" si="32">0.5*1.383*0.014*1.293^2*$S$6^2</f>
        <v>10.56953228855012</v>
      </c>
      <c r="L208" s="17">
        <f>Table1[[#This Row],[Acceleration (N)]]+Table1[[#This Row],[Roll (N)]]+Table1[[#This Row],[Aero (N)]]</f>
        <v>-29.050794378116407</v>
      </c>
      <c r="M208" s="27">
        <f>Table1[[#This Row],[Total (N)]]*$S$3/1000</f>
        <v>-0.15262901556806752</v>
      </c>
      <c r="N208" s="17"/>
      <c r="O208" s="30"/>
      <c r="P208" s="31"/>
      <c r="Q208" s="40"/>
      <c r="R208" s="41"/>
      <c r="S208">
        <f t="shared" si="26"/>
        <v>13</v>
      </c>
      <c r="T208">
        <f t="shared" si="27"/>
        <v>3.6111111111111112</v>
      </c>
    </row>
    <row r="209" spans="2:20" x14ac:dyDescent="0.2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29"/>
        <v>0.27777777777777779</v>
      </c>
      <c r="G209" s="17">
        <f t="shared" si="30"/>
        <v>1</v>
      </c>
      <c r="H209" s="17">
        <f t="shared" si="28"/>
        <v>4.166666666666667</v>
      </c>
      <c r="I209" s="17">
        <f t="shared" ref="I209:I272" si="33">$O$11*F201</f>
        <v>-131.3472222222224</v>
      </c>
      <c r="J209" s="17">
        <f t="shared" si="31"/>
        <v>185.54634000000001</v>
      </c>
      <c r="K209" s="17">
        <f t="shared" si="32"/>
        <v>10.56953228855012</v>
      </c>
      <c r="L209" s="17">
        <f>Table1[[#This Row],[Acceleration (N)]]+Table1[[#This Row],[Roll (N)]]+Table1[[#This Row],[Aero (N)]]</f>
        <v>64.768650066327737</v>
      </c>
      <c r="M209" s="27">
        <f>Table1[[#This Row],[Total (N)]]*$S$3/1000</f>
        <v>0.34028588583942243</v>
      </c>
      <c r="N209" s="17"/>
      <c r="O209" s="32"/>
      <c r="P209" s="33"/>
      <c r="Q209" s="42"/>
      <c r="R209" s="43"/>
      <c r="S209">
        <f t="shared" si="26"/>
        <v>14</v>
      </c>
      <c r="T209">
        <f t="shared" si="27"/>
        <v>3.8888888888888888</v>
      </c>
    </row>
    <row r="210" spans="2:20" x14ac:dyDescent="0.2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29"/>
        <v>0.34722222222222221</v>
      </c>
      <c r="G210" s="17">
        <f t="shared" si="30"/>
        <v>1.25</v>
      </c>
      <c r="H210" s="17">
        <f t="shared" si="28"/>
        <v>4.583333333333333</v>
      </c>
      <c r="I210" s="17">
        <f t="shared" si="33"/>
        <v>-93.819444444444443</v>
      </c>
      <c r="J210" s="17">
        <f t="shared" si="31"/>
        <v>185.54634000000001</v>
      </c>
      <c r="K210" s="17">
        <f t="shared" si="32"/>
        <v>10.56953228855012</v>
      </c>
      <c r="L210" s="17">
        <f>Table1[[#This Row],[Acceleration (N)]]+Table1[[#This Row],[Roll (N)]]+Table1[[#This Row],[Aero (N)]]</f>
        <v>102.29642784410569</v>
      </c>
      <c r="M210" s="27">
        <f>Table1[[#This Row],[Total (N)]]*$S$3/1000</f>
        <v>0.53745184640241994</v>
      </c>
      <c r="N210" s="17"/>
      <c r="O210" s="30"/>
      <c r="P210" s="31"/>
      <c r="Q210" s="40"/>
      <c r="R210" s="41"/>
      <c r="S210">
        <f t="shared" si="26"/>
        <v>15</v>
      </c>
      <c r="T210">
        <f t="shared" si="27"/>
        <v>4.166666666666667</v>
      </c>
    </row>
    <row r="211" spans="2:20" x14ac:dyDescent="0.2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29"/>
        <v>0.55555555555555558</v>
      </c>
      <c r="G211" s="17">
        <f t="shared" si="30"/>
        <v>2</v>
      </c>
      <c r="H211" s="17">
        <f t="shared" si="28"/>
        <v>5.2777777777777777</v>
      </c>
      <c r="I211" s="17">
        <f t="shared" si="33"/>
        <v>-37.527777777777644</v>
      </c>
      <c r="J211" s="17">
        <f t="shared" si="31"/>
        <v>185.54634000000001</v>
      </c>
      <c r="K211" s="17">
        <f t="shared" si="32"/>
        <v>10.56953228855012</v>
      </c>
      <c r="L211" s="17">
        <f>Table1[[#This Row],[Acceleration (N)]]+Table1[[#This Row],[Roll (N)]]+Table1[[#This Row],[Aero (N)]]</f>
        <v>158.58809451077249</v>
      </c>
      <c r="M211" s="27">
        <f>Table1[[#This Row],[Total (N)]]*$S$3/1000</f>
        <v>0.8332007872469156</v>
      </c>
      <c r="N211" s="17"/>
      <c r="O211" s="32"/>
      <c r="P211" s="33"/>
      <c r="Q211" s="42"/>
      <c r="R211" s="43"/>
      <c r="S211">
        <f t="shared" si="26"/>
        <v>16.5</v>
      </c>
      <c r="T211">
        <f t="shared" si="27"/>
        <v>4.583333333333333</v>
      </c>
    </row>
    <row r="212" spans="2:20" x14ac:dyDescent="0.2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29"/>
        <v>0.65277777777777768</v>
      </c>
      <c r="G212" s="17">
        <f t="shared" si="30"/>
        <v>2.3499999999999996</v>
      </c>
      <c r="H212" s="17">
        <f t="shared" si="28"/>
        <v>5.8888888888888884</v>
      </c>
      <c r="I212" s="17">
        <f t="shared" si="33"/>
        <v>0</v>
      </c>
      <c r="J212" s="17">
        <f t="shared" si="31"/>
        <v>185.54634000000001</v>
      </c>
      <c r="K212" s="17">
        <f t="shared" si="32"/>
        <v>10.56953228855012</v>
      </c>
      <c r="L212" s="17">
        <f>Table1[[#This Row],[Acceleration (N)]]+Table1[[#This Row],[Roll (N)]]+Table1[[#This Row],[Aero (N)]]</f>
        <v>196.11587228855012</v>
      </c>
      <c r="M212" s="27">
        <f>Table1[[#This Row],[Total (N)]]*$S$3/1000</f>
        <v>1.0303667478099114</v>
      </c>
      <c r="N212" s="17"/>
      <c r="O212" s="30"/>
      <c r="P212" s="31"/>
      <c r="Q212" s="40"/>
      <c r="R212" s="41"/>
      <c r="S212">
        <f t="shared" si="26"/>
        <v>19</v>
      </c>
      <c r="T212">
        <f t="shared" si="27"/>
        <v>5.2777777777777777</v>
      </c>
    </row>
    <row r="213" spans="2:20" x14ac:dyDescent="0.2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29"/>
        <v>0.66666666666666674</v>
      </c>
      <c r="G213" s="17">
        <f t="shared" si="30"/>
        <v>2.4000000000000004</v>
      </c>
      <c r="H213" s="17">
        <f t="shared" si="28"/>
        <v>6.6111111111111107</v>
      </c>
      <c r="I213" s="17">
        <f t="shared" si="33"/>
        <v>0</v>
      </c>
      <c r="J213" s="17">
        <f t="shared" si="31"/>
        <v>185.54634000000001</v>
      </c>
      <c r="K213" s="17">
        <f t="shared" si="32"/>
        <v>10.56953228855012</v>
      </c>
      <c r="L213" s="17">
        <f>Table1[[#This Row],[Acceleration (N)]]+Table1[[#This Row],[Roll (N)]]+Table1[[#This Row],[Aero (N)]]</f>
        <v>196.11587228855012</v>
      </c>
      <c r="M213" s="27">
        <f>Table1[[#This Row],[Total (N)]]*$S$3/1000</f>
        <v>1.0303667478099114</v>
      </c>
      <c r="N213" s="17"/>
      <c r="O213" s="32"/>
      <c r="P213" s="33"/>
      <c r="Q213" s="42"/>
      <c r="R213" s="43"/>
      <c r="S213">
        <f t="shared" si="26"/>
        <v>21.2</v>
      </c>
      <c r="T213">
        <f t="shared" si="27"/>
        <v>5.8888888888888884</v>
      </c>
    </row>
    <row r="214" spans="2:20" x14ac:dyDescent="0.2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29"/>
        <v>0.79166666666666652</v>
      </c>
      <c r="G214" s="17">
        <f t="shared" si="30"/>
        <v>2.8499999999999996</v>
      </c>
      <c r="H214" s="17">
        <f t="shared" si="28"/>
        <v>7.4722222222222214</v>
      </c>
      <c r="I214" s="17">
        <f t="shared" si="33"/>
        <v>93.819444444444443</v>
      </c>
      <c r="J214" s="17">
        <f t="shared" si="31"/>
        <v>185.54634000000001</v>
      </c>
      <c r="K214" s="17">
        <f t="shared" si="32"/>
        <v>10.56953228855012</v>
      </c>
      <c r="L214" s="17">
        <f>Table1[[#This Row],[Acceleration (N)]]+Table1[[#This Row],[Roll (N)]]+Table1[[#This Row],[Aero (N)]]</f>
        <v>289.93531673299458</v>
      </c>
      <c r="M214" s="27">
        <f>Table1[[#This Row],[Total (N)]]*$S$3/1000</f>
        <v>1.5232816492174031</v>
      </c>
      <c r="N214" s="17"/>
      <c r="O214" s="30"/>
      <c r="P214" s="31"/>
      <c r="Q214" s="40"/>
      <c r="R214" s="41"/>
      <c r="S214">
        <f t="shared" si="26"/>
        <v>23.8</v>
      </c>
      <c r="T214">
        <f t="shared" si="27"/>
        <v>6.6111111111111107</v>
      </c>
    </row>
    <row r="215" spans="2:20" x14ac:dyDescent="0.2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29"/>
        <v>0.80555555555555558</v>
      </c>
      <c r="G215" s="17">
        <f t="shared" si="30"/>
        <v>2.9000000000000004</v>
      </c>
      <c r="H215" s="17">
        <f t="shared" si="28"/>
        <v>8.2222222222222232</v>
      </c>
      <c r="I215" s="17">
        <f t="shared" si="33"/>
        <v>187.63888888888889</v>
      </c>
      <c r="J215" s="17">
        <f t="shared" si="31"/>
        <v>185.54634000000001</v>
      </c>
      <c r="K215" s="17">
        <f t="shared" si="32"/>
        <v>10.56953228855012</v>
      </c>
      <c r="L215" s="17">
        <f>Table1[[#This Row],[Acceleration (N)]]+Table1[[#This Row],[Roll (N)]]+Table1[[#This Row],[Aero (N)]]</f>
        <v>383.75476117743904</v>
      </c>
      <c r="M215" s="27">
        <f>Table1[[#This Row],[Total (N)]]*$S$3/1000</f>
        <v>2.0161965506248944</v>
      </c>
      <c r="N215" s="17"/>
      <c r="O215" s="32"/>
      <c r="P215" s="33"/>
      <c r="Q215" s="42"/>
      <c r="R215" s="43"/>
      <c r="S215">
        <f t="shared" si="26"/>
        <v>26.9</v>
      </c>
      <c r="T215">
        <f t="shared" si="27"/>
        <v>7.4722222222222214</v>
      </c>
    </row>
    <row r="216" spans="2:20" x14ac:dyDescent="0.2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29"/>
        <v>0.70833333333333348</v>
      </c>
      <c r="G216" s="17">
        <f t="shared" si="30"/>
        <v>2.5500000000000007</v>
      </c>
      <c r="H216" s="17">
        <f t="shared" si="28"/>
        <v>8.8888888888888893</v>
      </c>
      <c r="I216" s="17">
        <f t="shared" si="33"/>
        <v>281.45833333333331</v>
      </c>
      <c r="J216" s="17">
        <f t="shared" si="31"/>
        <v>185.54634000000001</v>
      </c>
      <c r="K216" s="17">
        <f t="shared" si="32"/>
        <v>10.56953228855012</v>
      </c>
      <c r="L216" s="17">
        <f>Table1[[#This Row],[Acceleration (N)]]+Table1[[#This Row],[Roll (N)]]+Table1[[#This Row],[Aero (N)]]</f>
        <v>477.57420562188349</v>
      </c>
      <c r="M216" s="27">
        <f>Table1[[#This Row],[Total (N)]]*$S$3/1000</f>
        <v>2.5091114520323865</v>
      </c>
      <c r="N216" s="17"/>
      <c r="O216" s="30"/>
      <c r="P216" s="31"/>
      <c r="Q216" s="40"/>
      <c r="R216" s="41"/>
      <c r="S216">
        <f t="shared" si="26"/>
        <v>29.6</v>
      </c>
      <c r="T216">
        <f t="shared" si="27"/>
        <v>8.2222222222222232</v>
      </c>
    </row>
    <row r="217" spans="2:20" x14ac:dyDescent="0.2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29"/>
        <v>0.7777777777777779</v>
      </c>
      <c r="G217" s="17">
        <f t="shared" si="30"/>
        <v>2.8000000000000007</v>
      </c>
      <c r="H217" s="17">
        <f t="shared" si="28"/>
        <v>9.7777777777777786</v>
      </c>
      <c r="I217" s="17">
        <f t="shared" si="33"/>
        <v>375.27777777777777</v>
      </c>
      <c r="J217" s="17">
        <f t="shared" si="31"/>
        <v>185.54634000000001</v>
      </c>
      <c r="K217" s="17">
        <f t="shared" si="32"/>
        <v>10.56953228855012</v>
      </c>
      <c r="L217" s="17">
        <f>Table1[[#This Row],[Acceleration (N)]]+Table1[[#This Row],[Roll (N)]]+Table1[[#This Row],[Aero (N)]]</f>
        <v>571.39365006632795</v>
      </c>
      <c r="M217" s="27">
        <f>Table1[[#This Row],[Total (N)]]*$S$3/1000</f>
        <v>3.0020263534398777</v>
      </c>
      <c r="N217" s="17"/>
      <c r="O217" s="32"/>
      <c r="P217" s="33"/>
      <c r="Q217" s="42"/>
      <c r="R217" s="43"/>
      <c r="S217">
        <f t="shared" si="26"/>
        <v>32</v>
      </c>
      <c r="T217">
        <f t="shared" si="27"/>
        <v>8.8888888888888893</v>
      </c>
    </row>
    <row r="218" spans="2:20" x14ac:dyDescent="0.2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29"/>
        <v>0.76388888888888884</v>
      </c>
      <c r="G218" s="17">
        <f t="shared" si="30"/>
        <v>2.75</v>
      </c>
      <c r="H218" s="17">
        <f t="shared" si="28"/>
        <v>10.416666666666666</v>
      </c>
      <c r="I218" s="17">
        <f t="shared" si="33"/>
        <v>469.09722222222223</v>
      </c>
      <c r="J218" s="17">
        <f t="shared" si="31"/>
        <v>185.54634000000001</v>
      </c>
      <c r="K218" s="17">
        <f t="shared" si="32"/>
        <v>10.56953228855012</v>
      </c>
      <c r="L218" s="17">
        <f>Table1[[#This Row],[Acceleration (N)]]+Table1[[#This Row],[Roll (N)]]+Table1[[#This Row],[Aero (N)]]</f>
        <v>665.21309451077241</v>
      </c>
      <c r="M218" s="27">
        <f>Table1[[#This Row],[Total (N)]]*$S$3/1000</f>
        <v>3.4949412548473693</v>
      </c>
      <c r="N218" s="17"/>
      <c r="O218" s="30"/>
      <c r="P218" s="31"/>
      <c r="Q218" s="40"/>
      <c r="R218" s="41"/>
      <c r="S218">
        <f t="shared" si="26"/>
        <v>35.200000000000003</v>
      </c>
      <c r="T218">
        <f t="shared" si="27"/>
        <v>9.7777777777777786</v>
      </c>
    </row>
    <row r="219" spans="2:20" x14ac:dyDescent="0.2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29"/>
        <v>0.55555555555555558</v>
      </c>
      <c r="G219" s="17">
        <f t="shared" si="30"/>
        <v>2</v>
      </c>
      <c r="H219" s="17">
        <f t="shared" si="28"/>
        <v>10.888888888888889</v>
      </c>
      <c r="I219" s="17">
        <f t="shared" si="33"/>
        <v>750.55555555555554</v>
      </c>
      <c r="J219" s="17">
        <f t="shared" si="31"/>
        <v>185.54634000000001</v>
      </c>
      <c r="K219" s="17">
        <f t="shared" si="32"/>
        <v>10.56953228855012</v>
      </c>
      <c r="L219" s="17">
        <f>Table1[[#This Row],[Acceleration (N)]]+Table1[[#This Row],[Roll (N)]]+Table1[[#This Row],[Aero (N)]]</f>
        <v>946.67142784410566</v>
      </c>
      <c r="M219" s="27">
        <f>Table1[[#This Row],[Total (N)]]*$S$3/1000</f>
        <v>4.9736859590698437</v>
      </c>
      <c r="N219" s="17"/>
      <c r="O219" s="32"/>
      <c r="P219" s="33"/>
      <c r="Q219" s="42"/>
      <c r="R219" s="43"/>
      <c r="S219">
        <f t="shared" si="26"/>
        <v>37.5</v>
      </c>
      <c r="T219">
        <f t="shared" si="27"/>
        <v>10.416666666666666</v>
      </c>
    </row>
    <row r="220" spans="2:20" x14ac:dyDescent="0.2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29"/>
        <v>0.41666666666666663</v>
      </c>
      <c r="G220" s="17">
        <f t="shared" si="30"/>
        <v>1.5</v>
      </c>
      <c r="H220" s="17">
        <f t="shared" si="28"/>
        <v>11.25</v>
      </c>
      <c r="I220" s="17">
        <f t="shared" si="33"/>
        <v>881.9027777777776</v>
      </c>
      <c r="J220" s="17">
        <f t="shared" si="31"/>
        <v>185.54634000000001</v>
      </c>
      <c r="K220" s="17">
        <f t="shared" si="32"/>
        <v>10.56953228855012</v>
      </c>
      <c r="L220" s="17">
        <f>Table1[[#This Row],[Acceleration (N)]]+Table1[[#This Row],[Roll (N)]]+Table1[[#This Row],[Aero (N)]]</f>
        <v>1078.0186500663278</v>
      </c>
      <c r="M220" s="27">
        <f>Table1[[#This Row],[Total (N)]]*$S$3/1000</f>
        <v>5.6637668210403316</v>
      </c>
      <c r="N220" s="17"/>
      <c r="O220" s="30"/>
      <c r="P220" s="31"/>
      <c r="Q220" s="40"/>
      <c r="R220" s="41"/>
      <c r="S220">
        <f t="shared" si="26"/>
        <v>39.200000000000003</v>
      </c>
      <c r="T220">
        <f t="shared" si="27"/>
        <v>10.888888888888889</v>
      </c>
    </row>
    <row r="221" spans="2:20" x14ac:dyDescent="0.2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29"/>
        <v>0.33333333333333315</v>
      </c>
      <c r="G221" s="17">
        <f t="shared" si="30"/>
        <v>1.1999999999999993</v>
      </c>
      <c r="H221" s="17">
        <f t="shared" si="28"/>
        <v>11.555555555555555</v>
      </c>
      <c r="I221" s="17">
        <f t="shared" si="33"/>
        <v>900.66666666666674</v>
      </c>
      <c r="J221" s="17">
        <f t="shared" si="31"/>
        <v>185.54634000000001</v>
      </c>
      <c r="K221" s="17">
        <f t="shared" si="32"/>
        <v>10.56953228855012</v>
      </c>
      <c r="L221" s="17">
        <f>Table1[[#This Row],[Acceleration (N)]]+Table1[[#This Row],[Roll (N)]]+Table1[[#This Row],[Aero (N)]]</f>
        <v>1096.782538955217</v>
      </c>
      <c r="M221" s="27">
        <f>Table1[[#This Row],[Total (N)]]*$S$3/1000</f>
        <v>5.7623498013218315</v>
      </c>
      <c r="N221" s="17"/>
      <c r="O221" s="32"/>
      <c r="P221" s="33"/>
      <c r="Q221" s="42"/>
      <c r="R221" s="43"/>
      <c r="S221">
        <f t="shared" si="26"/>
        <v>40.5</v>
      </c>
      <c r="T221">
        <f t="shared" si="27"/>
        <v>11.25</v>
      </c>
    </row>
    <row r="222" spans="2:20" x14ac:dyDescent="0.2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29"/>
        <v>0.36111111111111133</v>
      </c>
      <c r="G222" s="17">
        <f t="shared" si="30"/>
        <v>1.3000000000000007</v>
      </c>
      <c r="H222" s="17">
        <f t="shared" si="28"/>
        <v>11.972222222222223</v>
      </c>
      <c r="I222" s="17">
        <f t="shared" si="33"/>
        <v>1069.5416666666665</v>
      </c>
      <c r="J222" s="17">
        <f t="shared" si="31"/>
        <v>185.54634000000001</v>
      </c>
      <c r="K222" s="17">
        <f t="shared" si="32"/>
        <v>10.56953228855012</v>
      </c>
      <c r="L222" s="17">
        <f>Table1[[#This Row],[Acceleration (N)]]+Table1[[#This Row],[Roll (N)]]+Table1[[#This Row],[Aero (N)]]</f>
        <v>1265.6575389552168</v>
      </c>
      <c r="M222" s="27">
        <f>Table1[[#This Row],[Total (N)]]*$S$3/1000</f>
        <v>6.6495966238553148</v>
      </c>
      <c r="N222" s="17"/>
      <c r="O222" s="30"/>
      <c r="P222" s="31"/>
      <c r="Q222" s="40"/>
      <c r="R222" s="41"/>
      <c r="S222">
        <f t="shared" si="26"/>
        <v>41.6</v>
      </c>
      <c r="T222">
        <f t="shared" si="27"/>
        <v>11.555555555555555</v>
      </c>
    </row>
    <row r="223" spans="2:20" x14ac:dyDescent="0.2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29"/>
        <v>0.47222222222222199</v>
      </c>
      <c r="G223" s="17">
        <f t="shared" si="30"/>
        <v>1.6999999999999993</v>
      </c>
      <c r="H223" s="17">
        <f t="shared" si="28"/>
        <v>12.5</v>
      </c>
      <c r="I223" s="17">
        <f t="shared" si="33"/>
        <v>1088.3055555555557</v>
      </c>
      <c r="J223" s="17">
        <f t="shared" si="31"/>
        <v>185.54634000000001</v>
      </c>
      <c r="K223" s="17">
        <f t="shared" si="32"/>
        <v>10.56953228855012</v>
      </c>
      <c r="L223" s="17">
        <f>Table1[[#This Row],[Acceleration (N)]]+Table1[[#This Row],[Roll (N)]]+Table1[[#This Row],[Aero (N)]]</f>
        <v>1284.4214278441059</v>
      </c>
      <c r="M223" s="27">
        <f>Table1[[#This Row],[Total (N)]]*$S$3/1000</f>
        <v>6.7481796041368147</v>
      </c>
      <c r="N223" s="17"/>
      <c r="O223" s="32"/>
      <c r="P223" s="33"/>
      <c r="Q223" s="42"/>
      <c r="R223" s="43"/>
      <c r="S223">
        <f t="shared" si="26"/>
        <v>43.1</v>
      </c>
      <c r="T223">
        <f t="shared" si="27"/>
        <v>11.972222222222223</v>
      </c>
    </row>
    <row r="224" spans="2:20" x14ac:dyDescent="0.2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29"/>
        <v>0.55555555555555558</v>
      </c>
      <c r="G224" s="17">
        <f t="shared" si="30"/>
        <v>2</v>
      </c>
      <c r="H224" s="17">
        <f t="shared" si="28"/>
        <v>13.083333333333334</v>
      </c>
      <c r="I224" s="17">
        <f t="shared" si="33"/>
        <v>956.95833333333348</v>
      </c>
      <c r="J224" s="17">
        <f t="shared" si="31"/>
        <v>185.54634000000001</v>
      </c>
      <c r="K224" s="17">
        <f t="shared" si="32"/>
        <v>10.56953228855012</v>
      </c>
      <c r="L224" s="17">
        <f>Table1[[#This Row],[Acceleration (N)]]+Table1[[#This Row],[Roll (N)]]+Table1[[#This Row],[Aero (N)]]</f>
        <v>1153.0742056218837</v>
      </c>
      <c r="M224" s="27">
        <f>Table1[[#This Row],[Total (N)]]*$S$3/1000</f>
        <v>6.0580987421663268</v>
      </c>
      <c r="N224" s="17"/>
      <c r="O224" s="30"/>
      <c r="P224" s="31"/>
      <c r="Q224" s="40"/>
      <c r="R224" s="41"/>
      <c r="S224">
        <f t="shared" si="26"/>
        <v>45</v>
      </c>
      <c r="T224">
        <f t="shared" si="27"/>
        <v>12.5</v>
      </c>
    </row>
    <row r="225" spans="2:20" x14ac:dyDescent="0.2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29"/>
        <v>0.55555555555555558</v>
      </c>
      <c r="G225" s="17">
        <f t="shared" si="30"/>
        <v>2</v>
      </c>
      <c r="H225" s="17">
        <f t="shared" si="28"/>
        <v>13.611111111111111</v>
      </c>
      <c r="I225" s="17">
        <f t="shared" si="33"/>
        <v>1050.7777777777781</v>
      </c>
      <c r="J225" s="17">
        <f t="shared" si="31"/>
        <v>185.54634000000001</v>
      </c>
      <c r="K225" s="17">
        <f t="shared" si="32"/>
        <v>10.56953228855012</v>
      </c>
      <c r="L225" s="17">
        <f>Table1[[#This Row],[Acceleration (N)]]+Table1[[#This Row],[Roll (N)]]+Table1[[#This Row],[Aero (N)]]</f>
        <v>1246.8936500663283</v>
      </c>
      <c r="M225" s="27">
        <f>Table1[[#This Row],[Total (N)]]*$S$3/1000</f>
        <v>6.5510136435738184</v>
      </c>
      <c r="N225" s="17"/>
      <c r="O225" s="32"/>
      <c r="P225" s="33"/>
      <c r="Q225" s="42"/>
      <c r="R225" s="43"/>
      <c r="S225">
        <f t="shared" si="26"/>
        <v>47.1</v>
      </c>
      <c r="T225">
        <f t="shared" si="27"/>
        <v>13.083333333333334</v>
      </c>
    </row>
    <row r="226" spans="2:20" x14ac:dyDescent="0.2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29"/>
        <v>0.4861111111111111</v>
      </c>
      <c r="G226" s="17">
        <f t="shared" si="30"/>
        <v>1.75</v>
      </c>
      <c r="H226" s="17">
        <f t="shared" si="28"/>
        <v>14.055555555555555</v>
      </c>
      <c r="I226" s="17">
        <f t="shared" si="33"/>
        <v>1032.0138888888889</v>
      </c>
      <c r="J226" s="17">
        <f t="shared" si="31"/>
        <v>185.54634000000001</v>
      </c>
      <c r="K226" s="17">
        <f t="shared" si="32"/>
        <v>10.56953228855012</v>
      </c>
      <c r="L226" s="17">
        <f>Table1[[#This Row],[Acceleration (N)]]+Table1[[#This Row],[Roll (N)]]+Table1[[#This Row],[Aero (N)]]</f>
        <v>1228.1297611774391</v>
      </c>
      <c r="M226" s="27">
        <f>Table1[[#This Row],[Total (N)]]*$S$3/1000</f>
        <v>6.4524306632923194</v>
      </c>
      <c r="N226" s="17"/>
      <c r="O226" s="30"/>
      <c r="P226" s="31"/>
      <c r="Q226" s="40"/>
      <c r="R226" s="41"/>
      <c r="S226">
        <f t="shared" si="26"/>
        <v>49</v>
      </c>
      <c r="T226">
        <f t="shared" si="27"/>
        <v>13.611111111111111</v>
      </c>
    </row>
    <row r="227" spans="2:20" x14ac:dyDescent="0.2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29"/>
        <v>0.38888888888888851</v>
      </c>
      <c r="G227" s="17">
        <f t="shared" si="30"/>
        <v>1.3999999999999986</v>
      </c>
      <c r="H227" s="17">
        <f t="shared" si="28"/>
        <v>14.388888888888888</v>
      </c>
      <c r="I227" s="17">
        <f t="shared" si="33"/>
        <v>750.55555555555554</v>
      </c>
      <c r="J227" s="17">
        <f t="shared" si="31"/>
        <v>185.54634000000001</v>
      </c>
      <c r="K227" s="17">
        <f t="shared" si="32"/>
        <v>10.56953228855012</v>
      </c>
      <c r="L227" s="17">
        <f>Table1[[#This Row],[Acceleration (N)]]+Table1[[#This Row],[Roll (N)]]+Table1[[#This Row],[Aero (N)]]</f>
        <v>946.67142784410566</v>
      </c>
      <c r="M227" s="27">
        <f>Table1[[#This Row],[Total (N)]]*$S$3/1000</f>
        <v>4.9736859590698437</v>
      </c>
      <c r="N227" s="17"/>
      <c r="O227" s="32"/>
      <c r="P227" s="33"/>
      <c r="Q227" s="42"/>
      <c r="R227" s="43"/>
      <c r="S227">
        <f t="shared" si="26"/>
        <v>50.6</v>
      </c>
      <c r="T227">
        <f t="shared" si="27"/>
        <v>14.055555555555555</v>
      </c>
    </row>
    <row r="228" spans="2:20" x14ac:dyDescent="0.2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29"/>
        <v>0.29166666666666685</v>
      </c>
      <c r="G228" s="17">
        <f t="shared" si="30"/>
        <v>1.0500000000000007</v>
      </c>
      <c r="H228" s="17">
        <f t="shared" si="28"/>
        <v>14.638888888888889</v>
      </c>
      <c r="I228" s="17">
        <f t="shared" si="33"/>
        <v>562.91666666666663</v>
      </c>
      <c r="J228" s="17">
        <f t="shared" si="31"/>
        <v>185.54634000000001</v>
      </c>
      <c r="K228" s="17">
        <f t="shared" si="32"/>
        <v>10.56953228855012</v>
      </c>
      <c r="L228" s="17">
        <f>Table1[[#This Row],[Acceleration (N)]]+Table1[[#This Row],[Roll (N)]]+Table1[[#This Row],[Aero (N)]]</f>
        <v>759.03253895521675</v>
      </c>
      <c r="M228" s="27">
        <f>Table1[[#This Row],[Total (N)]]*$S$3/1000</f>
        <v>3.9878561562548605</v>
      </c>
      <c r="N228" s="17"/>
      <c r="O228" s="30"/>
      <c r="P228" s="31"/>
      <c r="Q228" s="40"/>
      <c r="R228" s="41"/>
      <c r="S228">
        <f t="shared" si="26"/>
        <v>51.8</v>
      </c>
      <c r="T228">
        <f t="shared" si="27"/>
        <v>14.388888888888888</v>
      </c>
    </row>
    <row r="229" spans="2:20" x14ac:dyDescent="0.2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29"/>
        <v>0.18055555555555614</v>
      </c>
      <c r="G229" s="17">
        <f t="shared" si="30"/>
        <v>0.65000000000000213</v>
      </c>
      <c r="H229" s="17">
        <f t="shared" si="28"/>
        <v>14.75</v>
      </c>
      <c r="I229" s="17">
        <f t="shared" si="33"/>
        <v>450.33333333333309</v>
      </c>
      <c r="J229" s="17">
        <f t="shared" si="31"/>
        <v>185.54634000000001</v>
      </c>
      <c r="K229" s="17">
        <f t="shared" si="32"/>
        <v>10.56953228855012</v>
      </c>
      <c r="L229" s="17">
        <f>Table1[[#This Row],[Acceleration (N)]]+Table1[[#This Row],[Roll (N)]]+Table1[[#This Row],[Aero (N)]]</f>
        <v>646.44920562188327</v>
      </c>
      <c r="M229" s="27">
        <f>Table1[[#This Row],[Total (N)]]*$S$3/1000</f>
        <v>3.3963582745658702</v>
      </c>
      <c r="N229" s="17"/>
      <c r="O229" s="32"/>
      <c r="P229" s="33"/>
      <c r="Q229" s="42"/>
      <c r="R229" s="43"/>
      <c r="S229">
        <f t="shared" si="26"/>
        <v>52.7</v>
      </c>
      <c r="T229">
        <f t="shared" si="27"/>
        <v>14.638888888888889</v>
      </c>
    </row>
    <row r="230" spans="2:20" x14ac:dyDescent="0.2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29"/>
        <v>0.11111111111111072</v>
      </c>
      <c r="G230" s="17">
        <f t="shared" si="30"/>
        <v>0.39999999999999858</v>
      </c>
      <c r="H230" s="17">
        <f t="shared" si="28"/>
        <v>14.861111111111111</v>
      </c>
      <c r="I230" s="17">
        <f t="shared" si="33"/>
        <v>487.86111111111143</v>
      </c>
      <c r="J230" s="17">
        <f t="shared" si="31"/>
        <v>185.54634000000001</v>
      </c>
      <c r="K230" s="17">
        <f t="shared" si="32"/>
        <v>10.56953228855012</v>
      </c>
      <c r="L230" s="17">
        <f>Table1[[#This Row],[Acceleration (N)]]+Table1[[#This Row],[Roll (N)]]+Table1[[#This Row],[Aero (N)]]</f>
        <v>683.97698339966155</v>
      </c>
      <c r="M230" s="27">
        <f>Table1[[#This Row],[Total (N)]]*$S$3/1000</f>
        <v>3.5935242351288688</v>
      </c>
      <c r="N230" s="17"/>
      <c r="O230" s="30"/>
      <c r="P230" s="31"/>
      <c r="Q230" s="40"/>
      <c r="R230" s="41"/>
      <c r="S230">
        <f t="shared" si="26"/>
        <v>53.1</v>
      </c>
      <c r="T230">
        <f t="shared" si="27"/>
        <v>14.75</v>
      </c>
    </row>
    <row r="231" spans="2:20" x14ac:dyDescent="0.2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29"/>
        <v>9.7222222222221627E-2</v>
      </c>
      <c r="G231" s="17">
        <f t="shared" si="30"/>
        <v>0.34999999999999787</v>
      </c>
      <c r="H231" s="17">
        <f t="shared" si="28"/>
        <v>14.944444444444443</v>
      </c>
      <c r="I231" s="17">
        <f t="shared" si="33"/>
        <v>637.97222222222194</v>
      </c>
      <c r="J231" s="17">
        <f t="shared" si="31"/>
        <v>185.54634000000001</v>
      </c>
      <c r="K231" s="17">
        <f t="shared" si="32"/>
        <v>10.56953228855012</v>
      </c>
      <c r="L231" s="17">
        <f>Table1[[#This Row],[Acceleration (N)]]+Table1[[#This Row],[Roll (N)]]+Table1[[#This Row],[Aero (N)]]</f>
        <v>834.08809451077207</v>
      </c>
      <c r="M231" s="27">
        <f>Table1[[#This Row],[Total (N)]]*$S$3/1000</f>
        <v>4.3821880773808521</v>
      </c>
      <c r="N231" s="17"/>
      <c r="O231" s="32"/>
      <c r="P231" s="33"/>
      <c r="Q231" s="42"/>
      <c r="R231" s="43"/>
      <c r="S231">
        <f t="shared" si="26"/>
        <v>53.5</v>
      </c>
      <c r="T231">
        <f t="shared" si="27"/>
        <v>14.861111111111111</v>
      </c>
    </row>
    <row r="232" spans="2:20" x14ac:dyDescent="0.2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29"/>
        <v>9.7222222222222612E-2</v>
      </c>
      <c r="G232" s="17">
        <f t="shared" si="30"/>
        <v>0.35000000000000142</v>
      </c>
      <c r="H232" s="17">
        <f t="shared" si="28"/>
        <v>15.055555555555555</v>
      </c>
      <c r="I232" s="17">
        <f t="shared" si="33"/>
        <v>750.55555555555554</v>
      </c>
      <c r="J232" s="17">
        <f t="shared" si="31"/>
        <v>185.54634000000001</v>
      </c>
      <c r="K232" s="17">
        <f t="shared" si="32"/>
        <v>10.56953228855012</v>
      </c>
      <c r="L232" s="17">
        <f>Table1[[#This Row],[Acceleration (N)]]+Table1[[#This Row],[Roll (N)]]+Table1[[#This Row],[Aero (N)]]</f>
        <v>946.67142784410566</v>
      </c>
      <c r="M232" s="27">
        <f>Table1[[#This Row],[Total (N)]]*$S$3/1000</f>
        <v>4.9736859590698437</v>
      </c>
      <c r="N232" s="17"/>
      <c r="O232" s="30"/>
      <c r="P232" s="31"/>
      <c r="Q232" s="40"/>
      <c r="R232" s="41"/>
      <c r="S232">
        <f t="shared" si="26"/>
        <v>53.8</v>
      </c>
      <c r="T232">
        <f t="shared" si="27"/>
        <v>14.944444444444443</v>
      </c>
    </row>
    <row r="233" spans="2:20" x14ac:dyDescent="0.2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29"/>
        <v>0.1388888888888889</v>
      </c>
      <c r="G233" s="17">
        <f t="shared" si="30"/>
        <v>0.5</v>
      </c>
      <c r="H233" s="17">
        <f t="shared" si="28"/>
        <v>15.222222222222221</v>
      </c>
      <c r="I233" s="17">
        <f t="shared" si="33"/>
        <v>750.55555555555554</v>
      </c>
      <c r="J233" s="17">
        <f t="shared" si="31"/>
        <v>185.54634000000001</v>
      </c>
      <c r="K233" s="17">
        <f t="shared" si="32"/>
        <v>10.56953228855012</v>
      </c>
      <c r="L233" s="17">
        <f>Table1[[#This Row],[Acceleration (N)]]+Table1[[#This Row],[Roll (N)]]+Table1[[#This Row],[Aero (N)]]</f>
        <v>946.67142784410566</v>
      </c>
      <c r="M233" s="27">
        <f>Table1[[#This Row],[Total (N)]]*$S$3/1000</f>
        <v>4.9736859590698437</v>
      </c>
      <c r="N233" s="17"/>
      <c r="O233" s="32"/>
      <c r="P233" s="33"/>
      <c r="Q233" s="42"/>
      <c r="R233" s="43"/>
      <c r="S233">
        <f t="shared" si="26"/>
        <v>54.2</v>
      </c>
      <c r="T233">
        <f t="shared" si="27"/>
        <v>15.055555555555555</v>
      </c>
    </row>
    <row r="234" spans="2:20" x14ac:dyDescent="0.2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29"/>
        <v>0.15277777777777699</v>
      </c>
      <c r="G234" s="17">
        <f t="shared" si="30"/>
        <v>0.54999999999999716</v>
      </c>
      <c r="H234" s="17">
        <f t="shared" si="28"/>
        <v>15.361111111111111</v>
      </c>
      <c r="I234" s="17">
        <f t="shared" si="33"/>
        <v>656.73611111111109</v>
      </c>
      <c r="J234" s="17">
        <f t="shared" si="31"/>
        <v>185.54634000000001</v>
      </c>
      <c r="K234" s="17">
        <f t="shared" si="32"/>
        <v>10.56953228855012</v>
      </c>
      <c r="L234" s="17">
        <f>Table1[[#This Row],[Acceleration (N)]]+Table1[[#This Row],[Roll (N)]]+Table1[[#This Row],[Aero (N)]]</f>
        <v>852.85198339966121</v>
      </c>
      <c r="M234" s="27">
        <f>Table1[[#This Row],[Total (N)]]*$S$3/1000</f>
        <v>4.4807710576623521</v>
      </c>
      <c r="N234" s="17"/>
      <c r="O234" s="30"/>
      <c r="P234" s="31"/>
      <c r="Q234" s="40"/>
      <c r="R234" s="41"/>
      <c r="S234">
        <f t="shared" si="26"/>
        <v>54.8</v>
      </c>
      <c r="T234">
        <f t="shared" si="27"/>
        <v>15.222222222222221</v>
      </c>
    </row>
    <row r="235" spans="2:20" x14ac:dyDescent="0.2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29"/>
        <v>0.1388888888888889</v>
      </c>
      <c r="G235" s="17">
        <f t="shared" si="30"/>
        <v>0.5</v>
      </c>
      <c r="H235" s="17">
        <f t="shared" si="28"/>
        <v>15.499999999999998</v>
      </c>
      <c r="I235" s="17">
        <f t="shared" si="33"/>
        <v>525.38888888888835</v>
      </c>
      <c r="J235" s="17">
        <f t="shared" si="31"/>
        <v>185.54634000000001</v>
      </c>
      <c r="K235" s="17">
        <f t="shared" si="32"/>
        <v>10.56953228855012</v>
      </c>
      <c r="L235" s="17">
        <f>Table1[[#This Row],[Acceleration (N)]]+Table1[[#This Row],[Roll (N)]]+Table1[[#This Row],[Aero (N)]]</f>
        <v>721.50476117743847</v>
      </c>
      <c r="M235" s="27">
        <f>Table1[[#This Row],[Total (N)]]*$S$3/1000</f>
        <v>3.7906901956918615</v>
      </c>
      <c r="N235" s="17"/>
      <c r="O235" s="32"/>
      <c r="P235" s="33"/>
      <c r="Q235" s="42"/>
      <c r="R235" s="43"/>
      <c r="S235">
        <f t="shared" si="26"/>
        <v>55.3</v>
      </c>
      <c r="T235">
        <f t="shared" si="27"/>
        <v>15.361111111111111</v>
      </c>
    </row>
    <row r="236" spans="2:20" x14ac:dyDescent="0.2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29"/>
        <v>0.12500000000000078</v>
      </c>
      <c r="G236" s="17">
        <f t="shared" si="30"/>
        <v>0.45000000000000284</v>
      </c>
      <c r="H236" s="17">
        <f t="shared" si="28"/>
        <v>15.611111111111111</v>
      </c>
      <c r="I236" s="17">
        <f t="shared" si="33"/>
        <v>394.04166666666691</v>
      </c>
      <c r="J236" s="17">
        <f t="shared" si="31"/>
        <v>185.54634000000001</v>
      </c>
      <c r="K236" s="17">
        <f t="shared" si="32"/>
        <v>10.56953228855012</v>
      </c>
      <c r="L236" s="17">
        <f>Table1[[#This Row],[Acceleration (N)]]+Table1[[#This Row],[Roll (N)]]+Table1[[#This Row],[Aero (N)]]</f>
        <v>590.15753895521709</v>
      </c>
      <c r="M236" s="27">
        <f>Table1[[#This Row],[Total (N)]]*$S$3/1000</f>
        <v>3.1006093337213776</v>
      </c>
      <c r="N236" s="17"/>
      <c r="O236" s="30"/>
      <c r="P236" s="31"/>
      <c r="Q236" s="40"/>
      <c r="R236" s="41"/>
      <c r="S236">
        <f t="shared" si="26"/>
        <v>55.8</v>
      </c>
      <c r="T236">
        <f t="shared" si="27"/>
        <v>15.499999999999998</v>
      </c>
    </row>
    <row r="237" spans="2:20" x14ac:dyDescent="0.2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29"/>
        <v>9.7222222222222612E-2</v>
      </c>
      <c r="G237" s="17">
        <f t="shared" si="30"/>
        <v>0.35000000000000142</v>
      </c>
      <c r="H237" s="17">
        <f t="shared" si="28"/>
        <v>15.694444444444445</v>
      </c>
      <c r="I237" s="17">
        <f t="shared" si="33"/>
        <v>243.93055555555634</v>
      </c>
      <c r="J237" s="17">
        <f t="shared" si="31"/>
        <v>185.54634000000001</v>
      </c>
      <c r="K237" s="17">
        <f t="shared" si="32"/>
        <v>10.56953228855012</v>
      </c>
      <c r="L237" s="17">
        <f>Table1[[#This Row],[Acceleration (N)]]+Table1[[#This Row],[Roll (N)]]+Table1[[#This Row],[Aero (N)]]</f>
        <v>440.04642784410646</v>
      </c>
      <c r="M237" s="27">
        <f>Table1[[#This Row],[Total (N)]]*$S$3/1000</f>
        <v>2.3119454914693933</v>
      </c>
      <c r="N237" s="17"/>
      <c r="O237" s="32"/>
      <c r="P237" s="33"/>
      <c r="Q237" s="42"/>
      <c r="R237" s="43"/>
      <c r="S237">
        <f t="shared" si="26"/>
        <v>56.2</v>
      </c>
      <c r="T237">
        <f t="shared" si="27"/>
        <v>15.611111111111111</v>
      </c>
    </row>
    <row r="238" spans="2:20" x14ac:dyDescent="0.2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29"/>
        <v>4.1666666666666269E-2</v>
      </c>
      <c r="G238" s="17">
        <f t="shared" si="30"/>
        <v>0.14999999999999858</v>
      </c>
      <c r="H238" s="17">
        <f t="shared" si="28"/>
        <v>15.694444444444445</v>
      </c>
      <c r="I238" s="17">
        <f t="shared" si="33"/>
        <v>150.11111111111057</v>
      </c>
      <c r="J238" s="17">
        <f t="shared" si="31"/>
        <v>185.54634000000001</v>
      </c>
      <c r="K238" s="17">
        <f t="shared" si="32"/>
        <v>10.56953228855012</v>
      </c>
      <c r="L238" s="17">
        <f>Table1[[#This Row],[Acceleration (N)]]+Table1[[#This Row],[Roll (N)]]+Table1[[#This Row],[Aero (N)]]</f>
        <v>346.22698339966075</v>
      </c>
      <c r="M238" s="27">
        <f>Table1[[#This Row],[Total (N)]]*$S$3/1000</f>
        <v>1.8190305900618953</v>
      </c>
      <c r="N238" s="17"/>
      <c r="O238" s="30"/>
      <c r="P238" s="31"/>
      <c r="Q238" s="40"/>
      <c r="R238" s="41"/>
      <c r="S238">
        <f t="shared" si="26"/>
        <v>56.5</v>
      </c>
      <c r="T238">
        <f t="shared" si="27"/>
        <v>15.694444444444445</v>
      </c>
    </row>
    <row r="239" spans="2:20" x14ac:dyDescent="0.2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29"/>
        <v>-4.1666666666666269E-2</v>
      </c>
      <c r="G239" s="17">
        <f t="shared" si="30"/>
        <v>-0.14999999999999858</v>
      </c>
      <c r="H239" s="17">
        <f t="shared" si="28"/>
        <v>15.611111111111111</v>
      </c>
      <c r="I239" s="17">
        <f t="shared" si="33"/>
        <v>131.3472222222214</v>
      </c>
      <c r="J239" s="17">
        <f t="shared" si="31"/>
        <v>185.54634000000001</v>
      </c>
      <c r="K239" s="17">
        <f t="shared" si="32"/>
        <v>10.56953228855012</v>
      </c>
      <c r="L239" s="17">
        <f>Table1[[#This Row],[Acceleration (N)]]+Table1[[#This Row],[Roll (N)]]+Table1[[#This Row],[Aero (N)]]</f>
        <v>327.46309451077155</v>
      </c>
      <c r="M239" s="27">
        <f>Table1[[#This Row],[Total (N)]]*$S$3/1000</f>
        <v>1.7204476097803953</v>
      </c>
      <c r="N239" s="17"/>
      <c r="O239" s="32"/>
      <c r="P239" s="33"/>
      <c r="Q239" s="42"/>
      <c r="R239" s="43"/>
      <c r="S239">
        <f t="shared" si="26"/>
        <v>56.5</v>
      </c>
      <c r="T239">
        <f t="shared" si="27"/>
        <v>15.694444444444445</v>
      </c>
    </row>
    <row r="240" spans="2:20" x14ac:dyDescent="0.2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29"/>
        <v>-0.2222222222222224</v>
      </c>
      <c r="G240" s="17">
        <f t="shared" si="30"/>
        <v>-0.80000000000000071</v>
      </c>
      <c r="H240" s="17">
        <f t="shared" si="28"/>
        <v>15.25</v>
      </c>
      <c r="I240" s="17">
        <f t="shared" si="33"/>
        <v>131.34722222222274</v>
      </c>
      <c r="J240" s="17">
        <f t="shared" si="31"/>
        <v>185.54634000000001</v>
      </c>
      <c r="K240" s="17">
        <f t="shared" si="32"/>
        <v>10.56953228855012</v>
      </c>
      <c r="L240" s="17">
        <f>Table1[[#This Row],[Acceleration (N)]]+Table1[[#This Row],[Roll (N)]]+Table1[[#This Row],[Aero (N)]]</f>
        <v>327.46309451077286</v>
      </c>
      <c r="M240" s="27">
        <f>Table1[[#This Row],[Total (N)]]*$S$3/1000</f>
        <v>1.7204476097804022</v>
      </c>
      <c r="N240" s="17"/>
      <c r="O240" s="30"/>
      <c r="P240" s="31"/>
      <c r="Q240" s="40"/>
      <c r="R240" s="41"/>
      <c r="S240">
        <f t="shared" si="26"/>
        <v>56.2</v>
      </c>
      <c r="T240">
        <f t="shared" si="27"/>
        <v>15.611111111111111</v>
      </c>
    </row>
    <row r="241" spans="2:20" x14ac:dyDescent="0.2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29"/>
        <v>-0.45833333333333393</v>
      </c>
      <c r="G241" s="17">
        <f t="shared" si="30"/>
        <v>-1.6500000000000021</v>
      </c>
      <c r="H241" s="17">
        <f t="shared" si="28"/>
        <v>14.694444444444443</v>
      </c>
      <c r="I241" s="17">
        <f t="shared" si="33"/>
        <v>187.63888888888889</v>
      </c>
      <c r="J241" s="17">
        <f t="shared" si="31"/>
        <v>185.54634000000001</v>
      </c>
      <c r="K241" s="17">
        <f t="shared" si="32"/>
        <v>10.56953228855012</v>
      </c>
      <c r="L241" s="17">
        <f>Table1[[#This Row],[Acceleration (N)]]+Table1[[#This Row],[Roll (N)]]+Table1[[#This Row],[Aero (N)]]</f>
        <v>383.75476117743904</v>
      </c>
      <c r="M241" s="27">
        <f>Table1[[#This Row],[Total (N)]]*$S$3/1000</f>
        <v>2.0161965506248944</v>
      </c>
      <c r="N241" s="17"/>
      <c r="O241" s="32"/>
      <c r="P241" s="33"/>
      <c r="Q241" s="42"/>
      <c r="R241" s="43"/>
      <c r="S241">
        <f t="shared" si="26"/>
        <v>54.9</v>
      </c>
      <c r="T241">
        <f t="shared" si="27"/>
        <v>15.25</v>
      </c>
    </row>
    <row r="242" spans="2:20" x14ac:dyDescent="0.2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29"/>
        <v>-0.54166666666666641</v>
      </c>
      <c r="G242" s="17">
        <f t="shared" si="30"/>
        <v>-1.9499999999999993</v>
      </c>
      <c r="H242" s="17">
        <f t="shared" si="28"/>
        <v>14.166666666666666</v>
      </c>
      <c r="I242" s="17">
        <f t="shared" si="33"/>
        <v>206.40277777777672</v>
      </c>
      <c r="J242" s="17">
        <f t="shared" si="31"/>
        <v>185.54634000000001</v>
      </c>
      <c r="K242" s="17">
        <f t="shared" si="32"/>
        <v>10.56953228855012</v>
      </c>
      <c r="L242" s="17">
        <f>Table1[[#This Row],[Acceleration (N)]]+Table1[[#This Row],[Roll (N)]]+Table1[[#This Row],[Aero (N)]]</f>
        <v>402.51865006632687</v>
      </c>
      <c r="M242" s="27">
        <f>Table1[[#This Row],[Total (N)]]*$S$3/1000</f>
        <v>2.1147795309063873</v>
      </c>
      <c r="N242" s="17"/>
      <c r="O242" s="30"/>
      <c r="P242" s="31"/>
      <c r="Q242" s="40"/>
      <c r="R242" s="41"/>
      <c r="S242">
        <f t="shared" si="26"/>
        <v>52.9</v>
      </c>
      <c r="T242">
        <f t="shared" si="27"/>
        <v>14.694444444444443</v>
      </c>
    </row>
    <row r="243" spans="2:20" x14ac:dyDescent="0.2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29"/>
        <v>-0.43055555555555575</v>
      </c>
      <c r="G243" s="17">
        <f t="shared" si="30"/>
        <v>-1.5500000000000007</v>
      </c>
      <c r="H243" s="17">
        <f t="shared" si="28"/>
        <v>13.833333333333332</v>
      </c>
      <c r="I243" s="17">
        <f t="shared" si="33"/>
        <v>187.63888888888889</v>
      </c>
      <c r="J243" s="17">
        <f t="shared" si="31"/>
        <v>185.54634000000001</v>
      </c>
      <c r="K243" s="17">
        <f t="shared" si="32"/>
        <v>10.56953228855012</v>
      </c>
      <c r="L243" s="17">
        <f>Table1[[#This Row],[Acceleration (N)]]+Table1[[#This Row],[Roll (N)]]+Table1[[#This Row],[Aero (N)]]</f>
        <v>383.75476117743904</v>
      </c>
      <c r="M243" s="27">
        <f>Table1[[#This Row],[Total (N)]]*$S$3/1000</f>
        <v>2.0161965506248944</v>
      </c>
      <c r="N243" s="17"/>
      <c r="O243" s="32"/>
      <c r="P243" s="33"/>
      <c r="Q243" s="42"/>
      <c r="R243" s="43"/>
      <c r="S243">
        <f t="shared" si="26"/>
        <v>51</v>
      </c>
      <c r="T243">
        <f t="shared" si="27"/>
        <v>14.166666666666666</v>
      </c>
    </row>
    <row r="244" spans="2:20" x14ac:dyDescent="0.2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29"/>
        <v>-0.24999999999999961</v>
      </c>
      <c r="G244" s="17">
        <f t="shared" si="30"/>
        <v>-0.89999999999999858</v>
      </c>
      <c r="H244" s="17">
        <f t="shared" si="28"/>
        <v>13.666666666666668</v>
      </c>
      <c r="I244" s="17">
        <f t="shared" si="33"/>
        <v>168.87500000000105</v>
      </c>
      <c r="J244" s="17">
        <f t="shared" si="31"/>
        <v>185.54634000000001</v>
      </c>
      <c r="K244" s="17">
        <f t="shared" si="32"/>
        <v>10.56953228855012</v>
      </c>
      <c r="L244" s="17">
        <f>Table1[[#This Row],[Acceleration (N)]]+Table1[[#This Row],[Roll (N)]]+Table1[[#This Row],[Aero (N)]]</f>
        <v>364.9908722885512</v>
      </c>
      <c r="M244" s="27">
        <f>Table1[[#This Row],[Total (N)]]*$S$3/1000</f>
        <v>1.9176135703434021</v>
      </c>
      <c r="N244" s="17"/>
      <c r="O244" s="30"/>
      <c r="P244" s="31"/>
      <c r="Q244" s="40"/>
      <c r="R244" s="41"/>
      <c r="S244">
        <f t="shared" si="26"/>
        <v>49.8</v>
      </c>
      <c r="T244">
        <f t="shared" si="27"/>
        <v>13.833333333333332</v>
      </c>
    </row>
    <row r="245" spans="2:20" x14ac:dyDescent="0.2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29"/>
        <v>-0.19444444444444425</v>
      </c>
      <c r="G245" s="17">
        <f t="shared" si="30"/>
        <v>-0.69999999999999929</v>
      </c>
      <c r="H245" s="17">
        <f t="shared" si="28"/>
        <v>13.444444444444443</v>
      </c>
      <c r="I245" s="17">
        <f t="shared" si="33"/>
        <v>131.34722222222274</v>
      </c>
      <c r="J245" s="17">
        <f t="shared" si="31"/>
        <v>185.54634000000001</v>
      </c>
      <c r="K245" s="17">
        <f t="shared" si="32"/>
        <v>10.56953228855012</v>
      </c>
      <c r="L245" s="17">
        <f>Table1[[#This Row],[Acceleration (N)]]+Table1[[#This Row],[Roll (N)]]+Table1[[#This Row],[Aero (N)]]</f>
        <v>327.46309451077286</v>
      </c>
      <c r="M245" s="27">
        <f>Table1[[#This Row],[Total (N)]]*$S$3/1000</f>
        <v>1.7204476097804022</v>
      </c>
      <c r="N245" s="17"/>
      <c r="O245" s="32"/>
      <c r="P245" s="33"/>
      <c r="Q245" s="42"/>
      <c r="R245" s="43"/>
      <c r="S245">
        <f t="shared" si="26"/>
        <v>49.2</v>
      </c>
      <c r="T245">
        <f t="shared" si="27"/>
        <v>13.666666666666668</v>
      </c>
    </row>
    <row r="246" spans="2:20" x14ac:dyDescent="0.2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29"/>
        <v>-0.31944444444444503</v>
      </c>
      <c r="G246" s="17">
        <f t="shared" si="30"/>
        <v>-1.1500000000000021</v>
      </c>
      <c r="H246" s="17">
        <f t="shared" si="28"/>
        <v>13.027777777777777</v>
      </c>
      <c r="I246" s="17">
        <f t="shared" si="33"/>
        <v>56.291666666666131</v>
      </c>
      <c r="J246" s="17">
        <f t="shared" si="31"/>
        <v>185.54634000000001</v>
      </c>
      <c r="K246" s="17">
        <f t="shared" si="32"/>
        <v>10.56953228855012</v>
      </c>
      <c r="L246" s="17">
        <f>Table1[[#This Row],[Acceleration (N)]]+Table1[[#This Row],[Roll (N)]]+Table1[[#This Row],[Aero (N)]]</f>
        <v>252.40753895521627</v>
      </c>
      <c r="M246" s="27">
        <f>Table1[[#This Row],[Total (N)]]*$S$3/1000</f>
        <v>1.3261156886544037</v>
      </c>
      <c r="N246" s="17"/>
      <c r="O246" s="30"/>
      <c r="P246" s="31"/>
      <c r="Q246" s="40"/>
      <c r="R246" s="41"/>
      <c r="S246">
        <f t="shared" si="26"/>
        <v>48.4</v>
      </c>
      <c r="T246">
        <f t="shared" si="27"/>
        <v>13.444444444444443</v>
      </c>
    </row>
    <row r="247" spans="2:20" x14ac:dyDescent="0.2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29"/>
        <v>-0.56944444444444464</v>
      </c>
      <c r="G247" s="17">
        <f t="shared" si="30"/>
        <v>-2.0500000000000007</v>
      </c>
      <c r="H247" s="17">
        <f t="shared" si="28"/>
        <v>12.305555555555554</v>
      </c>
      <c r="I247" s="17">
        <f t="shared" si="33"/>
        <v>-56.291666666666131</v>
      </c>
      <c r="J247" s="17">
        <f t="shared" si="31"/>
        <v>185.54634000000001</v>
      </c>
      <c r="K247" s="17">
        <f t="shared" si="32"/>
        <v>10.56953228855012</v>
      </c>
      <c r="L247" s="17">
        <f>Table1[[#This Row],[Acceleration (N)]]+Table1[[#This Row],[Roll (N)]]+Table1[[#This Row],[Aero (N)]]</f>
        <v>139.82420562188398</v>
      </c>
      <c r="M247" s="27">
        <f>Table1[[#This Row],[Total (N)]]*$S$3/1000</f>
        <v>0.73461780696541923</v>
      </c>
      <c r="N247" s="17"/>
      <c r="O247" s="32"/>
      <c r="P247" s="33"/>
      <c r="Q247" s="42"/>
      <c r="R247" s="43"/>
      <c r="S247">
        <f t="shared" si="26"/>
        <v>46.9</v>
      </c>
      <c r="T247">
        <f t="shared" si="27"/>
        <v>13.027777777777777</v>
      </c>
    </row>
    <row r="248" spans="2:20" x14ac:dyDescent="0.2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29"/>
        <v>-0.74999999999999978</v>
      </c>
      <c r="G248" s="17">
        <f t="shared" si="30"/>
        <v>-2.6999999999999993</v>
      </c>
      <c r="H248" s="17">
        <f t="shared" si="28"/>
        <v>11.527777777777777</v>
      </c>
      <c r="I248" s="17">
        <f t="shared" si="33"/>
        <v>-300.22222222222246</v>
      </c>
      <c r="J248" s="17">
        <f t="shared" si="31"/>
        <v>185.54634000000001</v>
      </c>
      <c r="K248" s="17">
        <f t="shared" si="32"/>
        <v>10.56953228855012</v>
      </c>
      <c r="L248" s="17">
        <f>Table1[[#This Row],[Acceleration (N)]]+Table1[[#This Row],[Roll (N)]]+Table1[[#This Row],[Aero (N)]]</f>
        <v>-104.10634993367232</v>
      </c>
      <c r="M248" s="27">
        <f>Table1[[#This Row],[Total (N)]]*$S$3/1000</f>
        <v>-0.54696093669406265</v>
      </c>
      <c r="N248" s="17"/>
      <c r="O248" s="30"/>
      <c r="P248" s="31"/>
      <c r="Q248" s="40"/>
      <c r="R248" s="41"/>
      <c r="S248">
        <f t="shared" si="26"/>
        <v>44.3</v>
      </c>
      <c r="T248">
        <f t="shared" si="27"/>
        <v>12.305555555555554</v>
      </c>
    </row>
    <row r="249" spans="2:20" x14ac:dyDescent="0.2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29"/>
        <v>-0.6666666666666663</v>
      </c>
      <c r="G249" s="17">
        <f t="shared" si="30"/>
        <v>-2.3999999999999986</v>
      </c>
      <c r="H249" s="17">
        <f t="shared" si="28"/>
        <v>10.972222222222221</v>
      </c>
      <c r="I249" s="17">
        <f t="shared" si="33"/>
        <v>-619.20833333333417</v>
      </c>
      <c r="J249" s="17">
        <f t="shared" si="31"/>
        <v>185.54634000000001</v>
      </c>
      <c r="K249" s="17">
        <f t="shared" si="32"/>
        <v>10.56953228855012</v>
      </c>
      <c r="L249" s="17">
        <f>Table1[[#This Row],[Acceleration (N)]]+Table1[[#This Row],[Roll (N)]]+Table1[[#This Row],[Aero (N)]]</f>
        <v>-423.09246104478405</v>
      </c>
      <c r="M249" s="27">
        <f>Table1[[#This Row],[Total (N)]]*$S$3/1000</f>
        <v>-2.2228716014795373</v>
      </c>
      <c r="N249" s="17"/>
      <c r="O249" s="32"/>
      <c r="P249" s="33"/>
      <c r="Q249" s="42"/>
      <c r="R249" s="43"/>
      <c r="S249">
        <f t="shared" si="26"/>
        <v>41.5</v>
      </c>
      <c r="T249">
        <f t="shared" si="27"/>
        <v>11.527777777777777</v>
      </c>
    </row>
    <row r="250" spans="2:20" x14ac:dyDescent="0.2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29"/>
        <v>-0.625</v>
      </c>
      <c r="G250" s="17">
        <f t="shared" si="30"/>
        <v>-2.25</v>
      </c>
      <c r="H250" s="17">
        <f t="shared" si="28"/>
        <v>10.277777777777777</v>
      </c>
      <c r="I250" s="17">
        <f t="shared" si="33"/>
        <v>-731.79166666666629</v>
      </c>
      <c r="J250" s="17">
        <f t="shared" si="31"/>
        <v>185.54634000000001</v>
      </c>
      <c r="K250" s="17">
        <f t="shared" si="32"/>
        <v>10.56953228855012</v>
      </c>
      <c r="L250" s="17">
        <f>Table1[[#This Row],[Acceleration (N)]]+Table1[[#This Row],[Roll (N)]]+Table1[[#This Row],[Aero (N)]]</f>
        <v>-535.67579437811617</v>
      </c>
      <c r="M250" s="27">
        <f>Table1[[#This Row],[Total (N)]]*$S$3/1000</f>
        <v>-2.8143694831685209</v>
      </c>
      <c r="N250" s="17"/>
      <c r="O250" s="30"/>
      <c r="P250" s="31"/>
      <c r="Q250" s="40"/>
      <c r="R250" s="41"/>
      <c r="S250">
        <f t="shared" si="26"/>
        <v>39.5</v>
      </c>
      <c r="T250">
        <f t="shared" si="27"/>
        <v>10.972222222222221</v>
      </c>
    </row>
    <row r="251" spans="2:20" x14ac:dyDescent="0.2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29"/>
        <v>-0.68055555555555536</v>
      </c>
      <c r="G251" s="17">
        <f t="shared" si="30"/>
        <v>-2.4499999999999993</v>
      </c>
      <c r="H251" s="17">
        <f t="shared" si="28"/>
        <v>9.6111111111111107</v>
      </c>
      <c r="I251" s="17">
        <f t="shared" si="33"/>
        <v>-581.68055555555577</v>
      </c>
      <c r="J251" s="17">
        <f t="shared" si="31"/>
        <v>185.54634000000001</v>
      </c>
      <c r="K251" s="17">
        <f t="shared" si="32"/>
        <v>10.56953228855012</v>
      </c>
      <c r="L251" s="17">
        <f>Table1[[#This Row],[Acceleration (N)]]+Table1[[#This Row],[Roll (N)]]+Table1[[#This Row],[Aero (N)]]</f>
        <v>-385.56468326700565</v>
      </c>
      <c r="M251" s="27">
        <f>Table1[[#This Row],[Total (N)]]*$S$3/1000</f>
        <v>-2.0257056409165375</v>
      </c>
      <c r="N251" s="17"/>
      <c r="O251" s="32"/>
      <c r="P251" s="33"/>
      <c r="Q251" s="42"/>
      <c r="R251" s="43"/>
      <c r="S251">
        <f t="shared" si="26"/>
        <v>37</v>
      </c>
      <c r="T251">
        <f t="shared" si="27"/>
        <v>10.277777777777777</v>
      </c>
    </row>
    <row r="252" spans="2:20" x14ac:dyDescent="0.2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29"/>
        <v>-0.65277777777777812</v>
      </c>
      <c r="G252" s="17">
        <f t="shared" si="30"/>
        <v>-2.3500000000000014</v>
      </c>
      <c r="H252" s="17">
        <f t="shared" si="28"/>
        <v>8.9722222222222214</v>
      </c>
      <c r="I252" s="17">
        <f t="shared" si="33"/>
        <v>-337.74999999999949</v>
      </c>
      <c r="J252" s="17">
        <f t="shared" si="31"/>
        <v>185.54634000000001</v>
      </c>
      <c r="K252" s="17">
        <f t="shared" si="32"/>
        <v>10.56953228855012</v>
      </c>
      <c r="L252" s="17">
        <f>Table1[[#This Row],[Acceleration (N)]]+Table1[[#This Row],[Roll (N)]]+Table1[[#This Row],[Aero (N)]]</f>
        <v>-141.63412771144937</v>
      </c>
      <c r="M252" s="27">
        <f>Table1[[#This Row],[Total (N)]]*$S$3/1000</f>
        <v>-0.74412689725705539</v>
      </c>
      <c r="N252" s="17"/>
      <c r="O252" s="30"/>
      <c r="P252" s="31"/>
      <c r="Q252" s="40"/>
      <c r="R252" s="41"/>
      <c r="S252">
        <f t="shared" si="26"/>
        <v>34.6</v>
      </c>
      <c r="T252">
        <f t="shared" si="27"/>
        <v>9.6111111111111107</v>
      </c>
    </row>
    <row r="253" spans="2:20" x14ac:dyDescent="0.2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29"/>
        <v>-0.7777777777777779</v>
      </c>
      <c r="G253" s="17">
        <f t="shared" si="30"/>
        <v>-2.8000000000000007</v>
      </c>
      <c r="H253" s="17">
        <f t="shared" si="28"/>
        <v>8.0555555555555554</v>
      </c>
      <c r="I253" s="17">
        <f t="shared" si="33"/>
        <v>-262.69444444444417</v>
      </c>
      <c r="J253" s="17">
        <f t="shared" si="31"/>
        <v>185.54634000000001</v>
      </c>
      <c r="K253" s="17">
        <f t="shared" si="32"/>
        <v>10.56953228855012</v>
      </c>
      <c r="L253" s="17">
        <f>Table1[[#This Row],[Acceleration (N)]]+Table1[[#This Row],[Roll (N)]]+Table1[[#This Row],[Aero (N)]]</f>
        <v>-66.578572155894037</v>
      </c>
      <c r="M253" s="27">
        <f>Table1[[#This Row],[Total (N)]]*$S$3/1000</f>
        <v>-0.34979497613106336</v>
      </c>
      <c r="N253" s="17"/>
      <c r="O253" s="32"/>
      <c r="P253" s="33"/>
      <c r="Q253" s="42"/>
      <c r="R253" s="43"/>
      <c r="S253">
        <f t="shared" si="26"/>
        <v>32.299999999999997</v>
      </c>
      <c r="T253">
        <f t="shared" si="27"/>
        <v>8.9722222222222214</v>
      </c>
    </row>
    <row r="254" spans="2:20" x14ac:dyDescent="0.2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29"/>
        <v>-0.99999999999999933</v>
      </c>
      <c r="G254" s="17">
        <f t="shared" si="30"/>
        <v>-3.5999999999999979</v>
      </c>
      <c r="H254" s="17">
        <f t="shared" si="28"/>
        <v>6.9722222222222223</v>
      </c>
      <c r="I254" s="17">
        <f t="shared" si="33"/>
        <v>-431.56944444444525</v>
      </c>
      <c r="J254" s="17">
        <f t="shared" si="31"/>
        <v>185.54634000000001</v>
      </c>
      <c r="K254" s="17">
        <f t="shared" si="32"/>
        <v>10.56953228855012</v>
      </c>
      <c r="L254" s="17">
        <f>Table1[[#This Row],[Acceleration (N)]]+Table1[[#This Row],[Roll (N)]]+Table1[[#This Row],[Aero (N)]]</f>
        <v>-235.45357215589513</v>
      </c>
      <c r="M254" s="27">
        <f>Table1[[#This Row],[Total (N)]]*$S$3/1000</f>
        <v>-1.2370417986645539</v>
      </c>
      <c r="N254" s="17"/>
      <c r="O254" s="30"/>
      <c r="P254" s="31"/>
      <c r="Q254" s="40"/>
      <c r="R254" s="41"/>
      <c r="S254">
        <f t="shared" si="26"/>
        <v>29</v>
      </c>
      <c r="T254">
        <f t="shared" si="27"/>
        <v>8.0555555555555554</v>
      </c>
    </row>
    <row r="255" spans="2:20" x14ac:dyDescent="0.2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29"/>
        <v>-0.94444444444444453</v>
      </c>
      <c r="G255" s="17">
        <f t="shared" si="30"/>
        <v>-3.4000000000000004</v>
      </c>
      <c r="H255" s="17">
        <f t="shared" si="28"/>
        <v>6.1666666666666661</v>
      </c>
      <c r="I255" s="17">
        <f t="shared" si="33"/>
        <v>-769.31944444444468</v>
      </c>
      <c r="J255" s="17">
        <f t="shared" si="31"/>
        <v>185.54634000000001</v>
      </c>
      <c r="K255" s="17">
        <f t="shared" si="32"/>
        <v>10.56953228855012</v>
      </c>
      <c r="L255" s="17">
        <f>Table1[[#This Row],[Acceleration (N)]]+Table1[[#This Row],[Roll (N)]]+Table1[[#This Row],[Aero (N)]]</f>
        <v>-573.20357215589456</v>
      </c>
      <c r="M255" s="27">
        <f>Table1[[#This Row],[Total (N)]]*$S$3/1000</f>
        <v>-3.0115354437315203</v>
      </c>
      <c r="N255" s="17"/>
      <c r="O255" s="32"/>
      <c r="P255" s="33"/>
      <c r="Q255" s="42"/>
      <c r="R255" s="43"/>
      <c r="S255">
        <f t="shared" si="26"/>
        <v>25.1</v>
      </c>
      <c r="T255">
        <f t="shared" si="27"/>
        <v>6.9722222222222223</v>
      </c>
    </row>
    <row r="256" spans="2:20" x14ac:dyDescent="0.2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29"/>
        <v>-0.5833333333333337</v>
      </c>
      <c r="G256" s="17">
        <f t="shared" si="30"/>
        <v>-2.1000000000000014</v>
      </c>
      <c r="H256" s="17">
        <f t="shared" si="28"/>
        <v>5.8055555555555554</v>
      </c>
      <c r="I256" s="17">
        <f t="shared" si="33"/>
        <v>-1013.2499999999997</v>
      </c>
      <c r="J256" s="17">
        <f t="shared" si="31"/>
        <v>185.54634000000001</v>
      </c>
      <c r="K256" s="17">
        <f t="shared" si="32"/>
        <v>10.56953228855012</v>
      </c>
      <c r="L256" s="17">
        <f>Table1[[#This Row],[Acceleration (N)]]+Table1[[#This Row],[Roll (N)]]+Table1[[#This Row],[Aero (N)]]</f>
        <v>-817.13412771144954</v>
      </c>
      <c r="M256" s="27">
        <f>Table1[[#This Row],[Total (N)]]*$S$3/1000</f>
        <v>-4.2931141873909953</v>
      </c>
      <c r="N256" s="17"/>
      <c r="O256" s="30"/>
      <c r="P256" s="31"/>
      <c r="Q256" s="40"/>
      <c r="R256" s="41"/>
      <c r="S256">
        <f t="shared" si="26"/>
        <v>22.2</v>
      </c>
      <c r="T256">
        <f t="shared" si="27"/>
        <v>6.1666666666666661</v>
      </c>
    </row>
    <row r="257" spans="2:20" x14ac:dyDescent="0.2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29"/>
        <v>-0.25000000000000011</v>
      </c>
      <c r="G257" s="17">
        <f t="shared" si="30"/>
        <v>-0.90000000000000036</v>
      </c>
      <c r="H257" s="17">
        <f t="shared" si="28"/>
        <v>5.6666666666666661</v>
      </c>
      <c r="I257" s="17">
        <f t="shared" si="33"/>
        <v>-900.66666666666617</v>
      </c>
      <c r="J257" s="17">
        <f t="shared" si="31"/>
        <v>185.54634000000001</v>
      </c>
      <c r="K257" s="17">
        <f t="shared" si="32"/>
        <v>10.56953228855012</v>
      </c>
      <c r="L257" s="17">
        <f>Table1[[#This Row],[Acceleration (N)]]+Table1[[#This Row],[Roll (N)]]+Table1[[#This Row],[Aero (N)]]</f>
        <v>-704.55079437811605</v>
      </c>
      <c r="M257" s="27">
        <f>Table1[[#This Row],[Total (N)]]*$S$3/1000</f>
        <v>-3.7016163057020051</v>
      </c>
      <c r="N257" s="17"/>
      <c r="O257" s="32"/>
      <c r="P257" s="33"/>
      <c r="Q257" s="42"/>
      <c r="R257" s="43"/>
      <c r="S257">
        <f t="shared" si="26"/>
        <v>20.9</v>
      </c>
      <c r="T257">
        <f t="shared" si="27"/>
        <v>5.8055555555555554</v>
      </c>
    </row>
    <row r="258" spans="2:20" x14ac:dyDescent="0.2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29"/>
        <v>-0.19444444444444425</v>
      </c>
      <c r="G258" s="17">
        <f t="shared" si="30"/>
        <v>-0.69999999999999929</v>
      </c>
      <c r="H258" s="17">
        <f t="shared" si="28"/>
        <v>5.416666666666667</v>
      </c>
      <c r="I258" s="17">
        <f t="shared" si="33"/>
        <v>-844.375</v>
      </c>
      <c r="J258" s="17">
        <f t="shared" si="31"/>
        <v>185.54634000000001</v>
      </c>
      <c r="K258" s="17">
        <f t="shared" si="32"/>
        <v>10.56953228855012</v>
      </c>
      <c r="L258" s="17">
        <f>Table1[[#This Row],[Acceleration (N)]]+Table1[[#This Row],[Roll (N)]]+Table1[[#This Row],[Aero (N)]]</f>
        <v>-648.25912771144988</v>
      </c>
      <c r="M258" s="27">
        <f>Table1[[#This Row],[Total (N)]]*$S$3/1000</f>
        <v>-3.4058673648575124</v>
      </c>
      <c r="N258" s="17"/>
      <c r="O258" s="30"/>
      <c r="P258" s="31"/>
      <c r="Q258" s="40"/>
      <c r="R258" s="41"/>
      <c r="S258">
        <f t="shared" si="26"/>
        <v>20.399999999999999</v>
      </c>
      <c r="T258">
        <f t="shared" si="27"/>
        <v>5.6666666666666661</v>
      </c>
    </row>
    <row r="259" spans="2:20" x14ac:dyDescent="0.2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29"/>
        <v>-0.27777777777777779</v>
      </c>
      <c r="G259" s="17">
        <f t="shared" si="30"/>
        <v>-1</v>
      </c>
      <c r="H259" s="17">
        <f t="shared" si="28"/>
        <v>5.1111111111111107</v>
      </c>
      <c r="I259" s="17">
        <f t="shared" si="33"/>
        <v>-919.43055555555532</v>
      </c>
      <c r="J259" s="17">
        <f t="shared" si="31"/>
        <v>185.54634000000001</v>
      </c>
      <c r="K259" s="17">
        <f t="shared" si="32"/>
        <v>10.56953228855012</v>
      </c>
      <c r="L259" s="17">
        <f>Table1[[#This Row],[Acceleration (N)]]+Table1[[#This Row],[Roll (N)]]+Table1[[#This Row],[Aero (N)]]</f>
        <v>-723.31468326700519</v>
      </c>
      <c r="M259" s="27">
        <f>Table1[[#This Row],[Total (N)]]*$S$3/1000</f>
        <v>-3.8001992859835045</v>
      </c>
      <c r="N259" s="17"/>
      <c r="O259" s="32"/>
      <c r="P259" s="33"/>
      <c r="Q259" s="42"/>
      <c r="R259" s="43"/>
      <c r="S259">
        <f t="shared" si="26"/>
        <v>19.5</v>
      </c>
      <c r="T259">
        <f t="shared" si="27"/>
        <v>5.416666666666667</v>
      </c>
    </row>
    <row r="260" spans="2:20" x14ac:dyDescent="0.2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29"/>
        <v>-0.23611111111111099</v>
      </c>
      <c r="G260" s="17">
        <f t="shared" si="30"/>
        <v>-0.84999999999999964</v>
      </c>
      <c r="H260" s="17">
        <f t="shared" si="28"/>
        <v>4.9444444444444446</v>
      </c>
      <c r="I260" s="17">
        <f t="shared" si="33"/>
        <v>-881.90277777777828</v>
      </c>
      <c r="J260" s="17">
        <f t="shared" si="31"/>
        <v>185.54634000000001</v>
      </c>
      <c r="K260" s="17">
        <f t="shared" si="32"/>
        <v>10.56953228855012</v>
      </c>
      <c r="L260" s="17">
        <f>Table1[[#This Row],[Acceleration (N)]]+Table1[[#This Row],[Roll (N)]]+Table1[[#This Row],[Aero (N)]]</f>
        <v>-685.78690548922816</v>
      </c>
      <c r="M260" s="27">
        <f>Table1[[#This Row],[Total (N)]]*$S$3/1000</f>
        <v>-3.6030333254205114</v>
      </c>
      <c r="N260" s="17"/>
      <c r="O260" s="30"/>
      <c r="P260" s="31"/>
      <c r="Q260" s="40"/>
      <c r="R260" s="41"/>
      <c r="S260">
        <f t="shared" si="26"/>
        <v>18.399999999999999</v>
      </c>
      <c r="T260">
        <f t="shared" si="27"/>
        <v>5.1111111111111107</v>
      </c>
    </row>
    <row r="261" spans="2:20" x14ac:dyDescent="0.2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29"/>
        <v>-8.3333333333333037E-2</v>
      </c>
      <c r="G261" s="17">
        <f t="shared" si="30"/>
        <v>-0.29999999999999893</v>
      </c>
      <c r="H261" s="17">
        <f t="shared" si="28"/>
        <v>4.9444444444444446</v>
      </c>
      <c r="I261" s="17">
        <f t="shared" si="33"/>
        <v>-1050.7777777777781</v>
      </c>
      <c r="J261" s="17">
        <f t="shared" si="31"/>
        <v>185.54634000000001</v>
      </c>
      <c r="K261" s="17">
        <f t="shared" si="32"/>
        <v>10.56953228855012</v>
      </c>
      <c r="L261" s="17">
        <f>Table1[[#This Row],[Acceleration (N)]]+Table1[[#This Row],[Roll (N)]]+Table1[[#This Row],[Aero (N)]]</f>
        <v>-854.66190548922793</v>
      </c>
      <c r="M261" s="27">
        <f>Table1[[#This Row],[Total (N)]]*$S$3/1000</f>
        <v>-4.4902801479539951</v>
      </c>
      <c r="N261" s="17"/>
      <c r="O261" s="32"/>
      <c r="P261" s="33"/>
      <c r="Q261" s="42"/>
      <c r="R261" s="43"/>
      <c r="S261">
        <f t="shared" si="26"/>
        <v>17.8</v>
      </c>
      <c r="T261">
        <f t="shared" si="27"/>
        <v>4.9444444444444446</v>
      </c>
    </row>
    <row r="262" spans="2:20" x14ac:dyDescent="0.2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29"/>
        <v>-5.5555555555555851E-2</v>
      </c>
      <c r="G262" s="17">
        <f t="shared" si="30"/>
        <v>-0.20000000000000107</v>
      </c>
      <c r="H262" s="17">
        <f t="shared" si="28"/>
        <v>4.833333333333333</v>
      </c>
      <c r="I262" s="17">
        <f t="shared" si="33"/>
        <v>-1350.9999999999991</v>
      </c>
      <c r="J262" s="17">
        <f t="shared" si="31"/>
        <v>185.54634000000001</v>
      </c>
      <c r="K262" s="17">
        <f t="shared" si="32"/>
        <v>10.56953228855012</v>
      </c>
      <c r="L262" s="17">
        <f>Table1[[#This Row],[Acceleration (N)]]+Table1[[#This Row],[Roll (N)]]+Table1[[#This Row],[Aero (N)]]</f>
        <v>-1154.8841277114489</v>
      </c>
      <c r="M262" s="27">
        <f>Table1[[#This Row],[Total (N)]]*$S$3/1000</f>
        <v>-6.067607832457961</v>
      </c>
      <c r="N262" s="17"/>
      <c r="O262" s="30"/>
      <c r="P262" s="31"/>
      <c r="Q262" s="40"/>
      <c r="R262" s="41"/>
      <c r="S262">
        <f t="shared" si="26"/>
        <v>17.8</v>
      </c>
      <c r="T262">
        <f t="shared" si="27"/>
        <v>4.9444444444444446</v>
      </c>
    </row>
    <row r="263" spans="2:20" x14ac:dyDescent="0.2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29"/>
        <v>-0.29166666666666685</v>
      </c>
      <c r="G263" s="17">
        <f t="shared" si="30"/>
        <v>-1.0500000000000007</v>
      </c>
      <c r="H263" s="17">
        <f t="shared" si="28"/>
        <v>4.3611111111111107</v>
      </c>
      <c r="I263" s="17">
        <f t="shared" si="33"/>
        <v>-1275.9444444444446</v>
      </c>
      <c r="J263" s="17">
        <f t="shared" si="31"/>
        <v>185.54634000000001</v>
      </c>
      <c r="K263" s="17">
        <f t="shared" si="32"/>
        <v>10.56953228855012</v>
      </c>
      <c r="L263" s="17">
        <f>Table1[[#This Row],[Acceleration (N)]]+Table1[[#This Row],[Roll (N)]]+Table1[[#This Row],[Aero (N)]]</f>
        <v>-1079.8285721558943</v>
      </c>
      <c r="M263" s="27">
        <f>Table1[[#This Row],[Total (N)]]*$S$3/1000</f>
        <v>-5.6732759113319737</v>
      </c>
      <c r="N263" s="17"/>
      <c r="O263" s="32"/>
      <c r="P263" s="33"/>
      <c r="Q263" s="42"/>
      <c r="R263" s="43"/>
      <c r="S263">
        <f t="shared" si="26"/>
        <v>17.399999999999999</v>
      </c>
      <c r="T263">
        <f t="shared" si="27"/>
        <v>4.833333333333333</v>
      </c>
    </row>
    <row r="264" spans="2:20" x14ac:dyDescent="0.2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29"/>
        <v>-0.40277777777777757</v>
      </c>
      <c r="G264" s="17">
        <f t="shared" si="30"/>
        <v>-1.4499999999999993</v>
      </c>
      <c r="H264" s="17">
        <f t="shared" si="28"/>
        <v>4.0277777777777777</v>
      </c>
      <c r="I264" s="17">
        <f t="shared" si="33"/>
        <v>-788.08333333333383</v>
      </c>
      <c r="J264" s="17">
        <f t="shared" si="31"/>
        <v>185.54634000000001</v>
      </c>
      <c r="K264" s="17">
        <f t="shared" si="32"/>
        <v>10.56953228855012</v>
      </c>
      <c r="L264" s="17">
        <f>Table1[[#This Row],[Acceleration (N)]]+Table1[[#This Row],[Roll (N)]]+Table1[[#This Row],[Aero (N)]]</f>
        <v>-591.9674610447837</v>
      </c>
      <c r="M264" s="27">
        <f>Table1[[#This Row],[Total (N)]]*$S$3/1000</f>
        <v>-3.1101184240130202</v>
      </c>
      <c r="N264" s="17"/>
      <c r="O264" s="30"/>
      <c r="P264" s="31"/>
      <c r="Q264" s="40"/>
      <c r="R264" s="41"/>
      <c r="S264">
        <f t="shared" ref="S264:S327" si="34">IF(R264=1,"",E264)</f>
        <v>15.7</v>
      </c>
      <c r="T264">
        <f t="shared" ref="T264:T327" si="35">E264/3.6</f>
        <v>4.3611111111111107</v>
      </c>
    </row>
    <row r="265" spans="2:20" x14ac:dyDescent="0.2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29"/>
        <v>-4.1666666666666519E-2</v>
      </c>
      <c r="G265" s="17">
        <f t="shared" si="30"/>
        <v>-0.14999999999999947</v>
      </c>
      <c r="H265" s="17">
        <f t="shared" ref="H265:H328" si="36">E266/3.6</f>
        <v>4.2777777777777777</v>
      </c>
      <c r="I265" s="17">
        <f t="shared" si="33"/>
        <v>-337.75000000000017</v>
      </c>
      <c r="J265" s="17">
        <f t="shared" si="31"/>
        <v>185.54634000000001</v>
      </c>
      <c r="K265" s="17">
        <f t="shared" si="32"/>
        <v>10.56953228855012</v>
      </c>
      <c r="L265" s="17">
        <f>Table1[[#This Row],[Acceleration (N)]]+Table1[[#This Row],[Roll (N)]]+Table1[[#This Row],[Aero (N)]]</f>
        <v>-141.63412771145005</v>
      </c>
      <c r="M265" s="27">
        <f>Table1[[#This Row],[Total (N)]]*$S$3/1000</f>
        <v>-0.74412689725705905</v>
      </c>
      <c r="N265" s="17"/>
      <c r="O265" s="32"/>
      <c r="P265" s="33"/>
      <c r="Q265" s="42"/>
      <c r="R265" s="43"/>
      <c r="S265">
        <f t="shared" si="34"/>
        <v>14.5</v>
      </c>
      <c r="T265">
        <f t="shared" si="35"/>
        <v>4.0277777777777777</v>
      </c>
    </row>
    <row r="266" spans="2:20" x14ac:dyDescent="0.2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37">($E267-$E265)/2/3.6</f>
        <v>0.47222222222222199</v>
      </c>
      <c r="G266" s="17">
        <f t="shared" ref="G266:G329" si="38">($E267-$E265)/2</f>
        <v>1.6999999999999993</v>
      </c>
      <c r="H266" s="17">
        <f t="shared" si="36"/>
        <v>4.9722222222222214</v>
      </c>
      <c r="I266" s="17">
        <f t="shared" si="33"/>
        <v>-262.69444444444417</v>
      </c>
      <c r="J266" s="17">
        <f t="shared" si="31"/>
        <v>185.54634000000001</v>
      </c>
      <c r="K266" s="17">
        <f t="shared" si="32"/>
        <v>10.56953228855012</v>
      </c>
      <c r="L266" s="17">
        <f>Table1[[#This Row],[Acceleration (N)]]+Table1[[#This Row],[Roll (N)]]+Table1[[#This Row],[Aero (N)]]</f>
        <v>-66.578572155894037</v>
      </c>
      <c r="M266" s="27">
        <f>Table1[[#This Row],[Total (N)]]*$S$3/1000</f>
        <v>-0.34979497613106336</v>
      </c>
      <c r="N266" s="17"/>
      <c r="O266" s="30"/>
      <c r="P266" s="31"/>
      <c r="Q266" s="40"/>
      <c r="R266" s="41"/>
      <c r="S266">
        <f t="shared" si="34"/>
        <v>15.4</v>
      </c>
      <c r="T266">
        <f t="shared" si="35"/>
        <v>4.2777777777777777</v>
      </c>
    </row>
    <row r="267" spans="2:20" x14ac:dyDescent="0.2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37"/>
        <v>0.72222222222222232</v>
      </c>
      <c r="G267" s="17">
        <f t="shared" si="38"/>
        <v>2.6000000000000005</v>
      </c>
      <c r="H267" s="17">
        <f t="shared" si="36"/>
        <v>5.7222222222222223</v>
      </c>
      <c r="I267" s="17">
        <f t="shared" si="33"/>
        <v>-375.27777777777777</v>
      </c>
      <c r="J267" s="17">
        <f t="shared" si="31"/>
        <v>185.54634000000001</v>
      </c>
      <c r="K267" s="17">
        <f t="shared" si="32"/>
        <v>10.56953228855012</v>
      </c>
      <c r="L267" s="17">
        <f>Table1[[#This Row],[Acceleration (N)]]+Table1[[#This Row],[Roll (N)]]+Table1[[#This Row],[Aero (N)]]</f>
        <v>-179.16190548922765</v>
      </c>
      <c r="M267" s="27">
        <f>Table1[[#This Row],[Total (N)]]*$S$3/1000</f>
        <v>-0.94129285782005467</v>
      </c>
      <c r="N267" s="17"/>
      <c r="O267" s="32"/>
      <c r="P267" s="33"/>
      <c r="Q267" s="42"/>
      <c r="R267" s="43"/>
      <c r="S267">
        <f t="shared" si="34"/>
        <v>17.899999999999999</v>
      </c>
      <c r="T267">
        <f t="shared" si="35"/>
        <v>4.9722222222222214</v>
      </c>
    </row>
    <row r="268" spans="2:20" x14ac:dyDescent="0.2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37"/>
        <v>0.73611111111111116</v>
      </c>
      <c r="G268" s="17">
        <f t="shared" si="38"/>
        <v>2.6500000000000004</v>
      </c>
      <c r="H268" s="17">
        <f t="shared" si="36"/>
        <v>6.4444444444444438</v>
      </c>
      <c r="I268" s="17">
        <f t="shared" si="33"/>
        <v>-318.98611111111097</v>
      </c>
      <c r="J268" s="17">
        <f t="shared" si="31"/>
        <v>185.54634000000001</v>
      </c>
      <c r="K268" s="17">
        <f t="shared" si="32"/>
        <v>10.56953228855012</v>
      </c>
      <c r="L268" s="17">
        <f>Table1[[#This Row],[Acceleration (N)]]+Table1[[#This Row],[Roll (N)]]+Table1[[#This Row],[Aero (N)]]</f>
        <v>-122.87023882256084</v>
      </c>
      <c r="M268" s="27">
        <f>Table1[[#This Row],[Total (N)]]*$S$3/1000</f>
        <v>-0.64554391697555902</v>
      </c>
      <c r="N268" s="17"/>
      <c r="O268" s="30"/>
      <c r="P268" s="31"/>
      <c r="Q268" s="40"/>
      <c r="R268" s="41"/>
      <c r="S268">
        <f t="shared" si="34"/>
        <v>20.6</v>
      </c>
      <c r="T268">
        <f t="shared" si="35"/>
        <v>5.7222222222222223</v>
      </c>
    </row>
    <row r="269" spans="2:20" x14ac:dyDescent="0.2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37"/>
        <v>0.70833333333333304</v>
      </c>
      <c r="G269" s="17">
        <f t="shared" si="38"/>
        <v>2.5499999999999989</v>
      </c>
      <c r="H269" s="17">
        <f t="shared" si="36"/>
        <v>7.1388888888888884</v>
      </c>
      <c r="I269" s="17">
        <f t="shared" si="33"/>
        <v>-112.58333333333293</v>
      </c>
      <c r="J269" s="17">
        <f t="shared" si="31"/>
        <v>185.54634000000001</v>
      </c>
      <c r="K269" s="17">
        <f t="shared" si="32"/>
        <v>10.56953228855012</v>
      </c>
      <c r="L269" s="17">
        <f>Table1[[#This Row],[Acceleration (N)]]+Table1[[#This Row],[Roll (N)]]+Table1[[#This Row],[Aero (N)]]</f>
        <v>83.532538955217206</v>
      </c>
      <c r="M269" s="27">
        <f>Table1[[#This Row],[Total (N)]]*$S$3/1000</f>
        <v>0.4388688661209238</v>
      </c>
      <c r="N269" s="17"/>
      <c r="O269" s="32"/>
      <c r="P269" s="33"/>
      <c r="Q269" s="42"/>
      <c r="R269" s="43"/>
      <c r="S269">
        <f t="shared" si="34"/>
        <v>23.2</v>
      </c>
      <c r="T269">
        <f t="shared" si="35"/>
        <v>6.4444444444444438</v>
      </c>
    </row>
    <row r="270" spans="2:20" x14ac:dyDescent="0.2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37"/>
        <v>0.76388888888888884</v>
      </c>
      <c r="G270" s="17">
        <f t="shared" si="38"/>
        <v>2.75</v>
      </c>
      <c r="H270" s="17">
        <f t="shared" si="36"/>
        <v>7.9722222222222214</v>
      </c>
      <c r="I270" s="17">
        <f t="shared" si="33"/>
        <v>-75.055555555555955</v>
      </c>
      <c r="J270" s="17">
        <f t="shared" si="31"/>
        <v>185.54634000000001</v>
      </c>
      <c r="K270" s="17">
        <f t="shared" si="32"/>
        <v>10.56953228855012</v>
      </c>
      <c r="L270" s="17">
        <f>Table1[[#This Row],[Acceleration (N)]]+Table1[[#This Row],[Roll (N)]]+Table1[[#This Row],[Aero (N)]]</f>
        <v>121.06031673299418</v>
      </c>
      <c r="M270" s="27">
        <f>Table1[[#This Row],[Total (N)]]*$S$3/1000</f>
        <v>0.6360348266839162</v>
      </c>
      <c r="N270" s="17"/>
      <c r="O270" s="30"/>
      <c r="P270" s="31"/>
      <c r="Q270" s="40"/>
      <c r="R270" s="41"/>
      <c r="S270">
        <f t="shared" si="34"/>
        <v>25.7</v>
      </c>
      <c r="T270">
        <f t="shared" si="35"/>
        <v>7.1388888888888884</v>
      </c>
    </row>
    <row r="271" spans="2:20" x14ac:dyDescent="0.2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37"/>
        <v>0.94444444444444453</v>
      </c>
      <c r="G271" s="17">
        <f t="shared" si="38"/>
        <v>3.4000000000000004</v>
      </c>
      <c r="H271" s="17">
        <f t="shared" si="36"/>
        <v>9.0277777777777768</v>
      </c>
      <c r="I271" s="17">
        <f t="shared" si="33"/>
        <v>-394.04166666666691</v>
      </c>
      <c r="J271" s="17">
        <f t="shared" si="31"/>
        <v>185.54634000000001</v>
      </c>
      <c r="K271" s="17">
        <f t="shared" si="32"/>
        <v>10.56953228855012</v>
      </c>
      <c r="L271" s="17">
        <f>Table1[[#This Row],[Acceleration (N)]]+Table1[[#This Row],[Roll (N)]]+Table1[[#This Row],[Aero (N)]]</f>
        <v>-197.92579437811679</v>
      </c>
      <c r="M271" s="27">
        <f>Table1[[#This Row],[Total (N)]]*$S$3/1000</f>
        <v>-1.0398758381015543</v>
      </c>
      <c r="N271" s="17"/>
      <c r="O271" s="32"/>
      <c r="P271" s="33"/>
      <c r="Q271" s="42"/>
      <c r="R271" s="43"/>
      <c r="S271">
        <f t="shared" si="34"/>
        <v>28.7</v>
      </c>
      <c r="T271">
        <f t="shared" si="35"/>
        <v>7.9722222222222214</v>
      </c>
    </row>
    <row r="272" spans="2:20" x14ac:dyDescent="0.2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37"/>
        <v>1.0277777777777781</v>
      </c>
      <c r="G272" s="17">
        <f t="shared" si="38"/>
        <v>3.7000000000000011</v>
      </c>
      <c r="H272" s="17">
        <f t="shared" si="36"/>
        <v>10.027777777777779</v>
      </c>
      <c r="I272" s="17">
        <f t="shared" si="33"/>
        <v>-544.15277777777749</v>
      </c>
      <c r="J272" s="17">
        <f t="shared" ref="J272:J335" si="39">$O$11*9.81*$O$12</f>
        <v>185.54634000000001</v>
      </c>
      <c r="K272" s="17">
        <f t="shared" ref="K272:K335" si="40">0.5*1.383*0.014*1.293^2*$S$6^2</f>
        <v>10.56953228855012</v>
      </c>
      <c r="L272" s="17">
        <f>Table1[[#This Row],[Acceleration (N)]]+Table1[[#This Row],[Roll (N)]]+Table1[[#This Row],[Aero (N)]]</f>
        <v>-348.03690548922737</v>
      </c>
      <c r="M272" s="27">
        <f>Table1[[#This Row],[Total (N)]]*$S$3/1000</f>
        <v>-1.8285396803535379</v>
      </c>
      <c r="N272" s="17"/>
      <c r="O272" s="30"/>
      <c r="P272" s="31"/>
      <c r="Q272" s="40"/>
      <c r="R272" s="41"/>
      <c r="S272">
        <f t="shared" si="34"/>
        <v>32.5</v>
      </c>
      <c r="T272">
        <f t="shared" si="35"/>
        <v>9.0277777777777768</v>
      </c>
    </row>
    <row r="273" spans="2:20" x14ac:dyDescent="0.2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37"/>
        <v>0.90277777777777779</v>
      </c>
      <c r="G273" s="17">
        <f t="shared" si="38"/>
        <v>3.25</v>
      </c>
      <c r="H273" s="17">
        <f t="shared" si="36"/>
        <v>10.833333333333334</v>
      </c>
      <c r="I273" s="17">
        <f t="shared" ref="I273:I336" si="41">$O$11*F265</f>
        <v>-56.291666666666465</v>
      </c>
      <c r="J273" s="17">
        <f t="shared" si="39"/>
        <v>185.54634000000001</v>
      </c>
      <c r="K273" s="17">
        <f t="shared" si="40"/>
        <v>10.56953228855012</v>
      </c>
      <c r="L273" s="17">
        <f>Table1[[#This Row],[Acceleration (N)]]+Table1[[#This Row],[Roll (N)]]+Table1[[#This Row],[Aero (N)]]</f>
        <v>139.82420562188366</v>
      </c>
      <c r="M273" s="27">
        <f>Table1[[#This Row],[Total (N)]]*$S$3/1000</f>
        <v>0.73461780696541756</v>
      </c>
      <c r="N273" s="17"/>
      <c r="O273" s="32"/>
      <c r="P273" s="33"/>
      <c r="Q273" s="42"/>
      <c r="R273" s="43"/>
      <c r="S273">
        <f t="shared" si="34"/>
        <v>36.1</v>
      </c>
      <c r="T273">
        <f t="shared" si="35"/>
        <v>10.027777777777779</v>
      </c>
    </row>
    <row r="274" spans="2:20" x14ac:dyDescent="0.2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37"/>
        <v>0.65277777777777712</v>
      </c>
      <c r="G274" s="17">
        <f t="shared" si="38"/>
        <v>2.3499999999999979</v>
      </c>
      <c r="H274" s="17">
        <f t="shared" si="36"/>
        <v>11.333333333333332</v>
      </c>
      <c r="I274" s="17">
        <f t="shared" si="41"/>
        <v>637.97222222222194</v>
      </c>
      <c r="J274" s="17">
        <f t="shared" si="39"/>
        <v>185.54634000000001</v>
      </c>
      <c r="K274" s="17">
        <f t="shared" si="40"/>
        <v>10.56953228855012</v>
      </c>
      <c r="L274" s="17">
        <f>Table1[[#This Row],[Acceleration (N)]]+Table1[[#This Row],[Roll (N)]]+Table1[[#This Row],[Aero (N)]]</f>
        <v>834.08809451077207</v>
      </c>
      <c r="M274" s="27">
        <f>Table1[[#This Row],[Total (N)]]*$S$3/1000</f>
        <v>4.3821880773808521</v>
      </c>
      <c r="N274" s="17"/>
      <c r="O274" s="30"/>
      <c r="P274" s="31"/>
      <c r="Q274" s="40"/>
      <c r="R274" s="41"/>
      <c r="S274">
        <f t="shared" si="34"/>
        <v>39</v>
      </c>
      <c r="T274">
        <f t="shared" si="35"/>
        <v>10.833333333333334</v>
      </c>
    </row>
    <row r="275" spans="2:20" x14ac:dyDescent="0.2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37"/>
        <v>0.54166666666666641</v>
      </c>
      <c r="G275" s="17">
        <f t="shared" si="38"/>
        <v>1.9499999999999993</v>
      </c>
      <c r="H275" s="17">
        <f t="shared" si="36"/>
        <v>11.916666666666666</v>
      </c>
      <c r="I275" s="17">
        <f t="shared" si="41"/>
        <v>975.7222222222224</v>
      </c>
      <c r="J275" s="17">
        <f t="shared" si="39"/>
        <v>185.54634000000001</v>
      </c>
      <c r="K275" s="17">
        <f t="shared" si="40"/>
        <v>10.56953228855012</v>
      </c>
      <c r="L275" s="17">
        <f>Table1[[#This Row],[Acceleration (N)]]+Table1[[#This Row],[Roll (N)]]+Table1[[#This Row],[Aero (N)]]</f>
        <v>1171.8380945107726</v>
      </c>
      <c r="M275" s="27">
        <f>Table1[[#This Row],[Total (N)]]*$S$3/1000</f>
        <v>6.156681722447825</v>
      </c>
      <c r="N275" s="17"/>
      <c r="O275" s="32"/>
      <c r="P275" s="33"/>
      <c r="Q275" s="42"/>
      <c r="R275" s="43"/>
      <c r="S275">
        <f t="shared" si="34"/>
        <v>40.799999999999997</v>
      </c>
      <c r="T275">
        <f t="shared" si="35"/>
        <v>11.333333333333332</v>
      </c>
    </row>
    <row r="276" spans="2:20" x14ac:dyDescent="0.2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37"/>
        <v>0.50000000000000022</v>
      </c>
      <c r="G276" s="17">
        <f t="shared" si="38"/>
        <v>1.8000000000000007</v>
      </c>
      <c r="H276" s="17">
        <f t="shared" si="36"/>
        <v>12.333333333333332</v>
      </c>
      <c r="I276" s="17">
        <f t="shared" si="41"/>
        <v>994.4861111111112</v>
      </c>
      <c r="J276" s="17">
        <f t="shared" si="39"/>
        <v>185.54634000000001</v>
      </c>
      <c r="K276" s="17">
        <f t="shared" si="40"/>
        <v>10.56953228855012</v>
      </c>
      <c r="L276" s="17">
        <f>Table1[[#This Row],[Acceleration (N)]]+Table1[[#This Row],[Roll (N)]]+Table1[[#This Row],[Aero (N)]]</f>
        <v>1190.6019833996613</v>
      </c>
      <c r="M276" s="27">
        <f>Table1[[#This Row],[Total (N)]]*$S$3/1000</f>
        <v>6.2552647027293222</v>
      </c>
      <c r="N276" s="17"/>
      <c r="O276" s="30"/>
      <c r="P276" s="31"/>
      <c r="Q276" s="40"/>
      <c r="R276" s="41"/>
      <c r="S276">
        <f t="shared" si="34"/>
        <v>42.9</v>
      </c>
      <c r="T276">
        <f t="shared" si="35"/>
        <v>11.916666666666666</v>
      </c>
    </row>
    <row r="277" spans="2:20" x14ac:dyDescent="0.2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37"/>
        <v>0.41666666666666663</v>
      </c>
      <c r="G277" s="17">
        <f t="shared" si="38"/>
        <v>1.5</v>
      </c>
      <c r="H277" s="17">
        <f t="shared" si="36"/>
        <v>12.75</v>
      </c>
      <c r="I277" s="17">
        <f t="shared" si="41"/>
        <v>956.95833333333292</v>
      </c>
      <c r="J277" s="17">
        <f t="shared" si="39"/>
        <v>185.54634000000001</v>
      </c>
      <c r="K277" s="17">
        <f t="shared" si="40"/>
        <v>10.56953228855012</v>
      </c>
      <c r="L277" s="17">
        <f>Table1[[#This Row],[Acceleration (N)]]+Table1[[#This Row],[Roll (N)]]+Table1[[#This Row],[Aero (N)]]</f>
        <v>1153.074205621883</v>
      </c>
      <c r="M277" s="27">
        <f>Table1[[#This Row],[Total (N)]]*$S$3/1000</f>
        <v>6.0580987421663233</v>
      </c>
      <c r="N277" s="17"/>
      <c r="O277" s="32"/>
      <c r="P277" s="33"/>
      <c r="Q277" s="42"/>
      <c r="R277" s="43"/>
      <c r="S277">
        <f t="shared" si="34"/>
        <v>44.4</v>
      </c>
      <c r="T277">
        <f t="shared" si="35"/>
        <v>12.333333333333332</v>
      </c>
    </row>
    <row r="278" spans="2:20" x14ac:dyDescent="0.2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37"/>
        <v>0.2222222222222224</v>
      </c>
      <c r="G278" s="17">
        <f t="shared" si="38"/>
        <v>0.80000000000000071</v>
      </c>
      <c r="H278" s="17">
        <f t="shared" si="36"/>
        <v>12.777777777777777</v>
      </c>
      <c r="I278" s="17">
        <f t="shared" si="41"/>
        <v>1032.0138888888889</v>
      </c>
      <c r="J278" s="17">
        <f t="shared" si="39"/>
        <v>185.54634000000001</v>
      </c>
      <c r="K278" s="17">
        <f t="shared" si="40"/>
        <v>10.56953228855012</v>
      </c>
      <c r="L278" s="17">
        <f>Table1[[#This Row],[Acceleration (N)]]+Table1[[#This Row],[Roll (N)]]+Table1[[#This Row],[Aero (N)]]</f>
        <v>1228.1297611774391</v>
      </c>
      <c r="M278" s="27">
        <f>Table1[[#This Row],[Total (N)]]*$S$3/1000</f>
        <v>6.4524306632923194</v>
      </c>
      <c r="N278" s="17"/>
      <c r="O278" s="30"/>
      <c r="P278" s="31"/>
      <c r="Q278" s="40"/>
      <c r="R278" s="41"/>
      <c r="S278">
        <f t="shared" si="34"/>
        <v>45.9</v>
      </c>
      <c r="T278">
        <f t="shared" si="35"/>
        <v>12.75</v>
      </c>
    </row>
    <row r="279" spans="2:20" x14ac:dyDescent="0.2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37"/>
        <v>-4.1666666666666269E-2</v>
      </c>
      <c r="G279" s="17">
        <f t="shared" si="38"/>
        <v>-0.14999999999999858</v>
      </c>
      <c r="H279" s="17">
        <f t="shared" si="36"/>
        <v>12.666666666666666</v>
      </c>
      <c r="I279" s="17">
        <f t="shared" si="41"/>
        <v>1275.9444444444446</v>
      </c>
      <c r="J279" s="17">
        <f t="shared" si="39"/>
        <v>185.54634000000001</v>
      </c>
      <c r="K279" s="17">
        <f t="shared" si="40"/>
        <v>10.56953228855012</v>
      </c>
      <c r="L279" s="17">
        <f>Table1[[#This Row],[Acceleration (N)]]+Table1[[#This Row],[Roll (N)]]+Table1[[#This Row],[Aero (N)]]</f>
        <v>1472.0603167329948</v>
      </c>
      <c r="M279" s="27">
        <f>Table1[[#This Row],[Total (N)]]*$S$3/1000</f>
        <v>7.7340094069517971</v>
      </c>
      <c r="N279" s="17"/>
      <c r="O279" s="32"/>
      <c r="P279" s="33"/>
      <c r="Q279" s="42"/>
      <c r="R279" s="43"/>
      <c r="S279">
        <f t="shared" si="34"/>
        <v>46</v>
      </c>
      <c r="T279">
        <f t="shared" si="35"/>
        <v>12.777777777777777</v>
      </c>
    </row>
    <row r="280" spans="2:20" x14ac:dyDescent="0.2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37"/>
        <v>-9.7222222222222612E-2</v>
      </c>
      <c r="G280" s="17">
        <f t="shared" si="38"/>
        <v>-0.35000000000000142</v>
      </c>
      <c r="H280" s="17">
        <f t="shared" si="36"/>
        <v>12.583333333333332</v>
      </c>
      <c r="I280" s="17">
        <f t="shared" si="41"/>
        <v>1388.5277777777783</v>
      </c>
      <c r="J280" s="17">
        <f t="shared" si="39"/>
        <v>185.54634000000001</v>
      </c>
      <c r="K280" s="17">
        <f t="shared" si="40"/>
        <v>10.56953228855012</v>
      </c>
      <c r="L280" s="17">
        <f>Table1[[#This Row],[Acceleration (N)]]+Table1[[#This Row],[Roll (N)]]+Table1[[#This Row],[Aero (N)]]</f>
        <v>1584.6436500663285</v>
      </c>
      <c r="M280" s="27">
        <f>Table1[[#This Row],[Total (N)]]*$S$3/1000</f>
        <v>8.3255072886407895</v>
      </c>
      <c r="N280" s="17"/>
      <c r="O280" s="30"/>
      <c r="P280" s="31"/>
      <c r="Q280" s="40"/>
      <c r="R280" s="41"/>
      <c r="S280">
        <f t="shared" si="34"/>
        <v>45.6</v>
      </c>
      <c r="T280">
        <f t="shared" si="35"/>
        <v>12.666666666666666</v>
      </c>
    </row>
    <row r="281" spans="2:20" x14ac:dyDescent="0.2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37"/>
        <v>-0.26388888888888867</v>
      </c>
      <c r="G281" s="17">
        <f t="shared" si="38"/>
        <v>-0.94999999999999929</v>
      </c>
      <c r="H281" s="17">
        <f t="shared" si="36"/>
        <v>12.138888888888889</v>
      </c>
      <c r="I281" s="17">
        <f t="shared" si="41"/>
        <v>1219.6527777777778</v>
      </c>
      <c r="J281" s="17">
        <f t="shared" si="39"/>
        <v>185.54634000000001</v>
      </c>
      <c r="K281" s="17">
        <f t="shared" si="40"/>
        <v>10.56953228855012</v>
      </c>
      <c r="L281" s="17">
        <f>Table1[[#This Row],[Acceleration (N)]]+Table1[[#This Row],[Roll (N)]]+Table1[[#This Row],[Aero (N)]]</f>
        <v>1415.7686500663281</v>
      </c>
      <c r="M281" s="27">
        <f>Table1[[#This Row],[Total (N)]]*$S$3/1000</f>
        <v>7.4382604661073017</v>
      </c>
      <c r="N281" s="17"/>
      <c r="O281" s="32"/>
      <c r="P281" s="33"/>
      <c r="Q281" s="42"/>
      <c r="R281" s="43"/>
      <c r="S281">
        <f t="shared" si="34"/>
        <v>45.3</v>
      </c>
      <c r="T281">
        <f t="shared" si="35"/>
        <v>12.583333333333332</v>
      </c>
    </row>
    <row r="282" spans="2:20" x14ac:dyDescent="0.2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37"/>
        <v>-0.625</v>
      </c>
      <c r="G282" s="17">
        <f t="shared" si="38"/>
        <v>-2.25</v>
      </c>
      <c r="H282" s="17">
        <f t="shared" si="36"/>
        <v>11.333333333333332</v>
      </c>
      <c r="I282" s="17">
        <f t="shared" si="41"/>
        <v>881.90277777777692</v>
      </c>
      <c r="J282" s="17">
        <f t="shared" si="39"/>
        <v>185.54634000000001</v>
      </c>
      <c r="K282" s="17">
        <f t="shared" si="40"/>
        <v>10.56953228855012</v>
      </c>
      <c r="L282" s="17">
        <f>Table1[[#This Row],[Acceleration (N)]]+Table1[[#This Row],[Roll (N)]]+Table1[[#This Row],[Aero (N)]]</f>
        <v>1078.0186500663272</v>
      </c>
      <c r="M282" s="27">
        <f>Table1[[#This Row],[Total (N)]]*$S$3/1000</f>
        <v>5.663766821040328</v>
      </c>
      <c r="N282" s="17"/>
      <c r="O282" s="30"/>
      <c r="P282" s="31"/>
      <c r="Q282" s="40"/>
      <c r="R282" s="41"/>
      <c r="S282">
        <f t="shared" si="34"/>
        <v>43.7</v>
      </c>
      <c r="T282">
        <f t="shared" si="35"/>
        <v>12.138888888888889</v>
      </c>
    </row>
    <row r="283" spans="2:20" x14ac:dyDescent="0.2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37"/>
        <v>-0.79166666666666707</v>
      </c>
      <c r="G283" s="17">
        <f t="shared" si="38"/>
        <v>-2.8500000000000014</v>
      </c>
      <c r="H283" s="17">
        <f t="shared" si="36"/>
        <v>10.555555555555555</v>
      </c>
      <c r="I283" s="17">
        <f t="shared" si="41"/>
        <v>731.79166666666629</v>
      </c>
      <c r="J283" s="17">
        <f t="shared" si="39"/>
        <v>185.54634000000001</v>
      </c>
      <c r="K283" s="17">
        <f t="shared" si="40"/>
        <v>10.56953228855012</v>
      </c>
      <c r="L283" s="17">
        <f>Table1[[#This Row],[Acceleration (N)]]+Table1[[#This Row],[Roll (N)]]+Table1[[#This Row],[Aero (N)]]</f>
        <v>927.90753895521641</v>
      </c>
      <c r="M283" s="27">
        <f>Table1[[#This Row],[Total (N)]]*$S$3/1000</f>
        <v>4.8751029787883438</v>
      </c>
      <c r="N283" s="17"/>
      <c r="O283" s="32"/>
      <c r="P283" s="33"/>
      <c r="Q283" s="42"/>
      <c r="R283" s="43"/>
      <c r="S283">
        <f t="shared" si="34"/>
        <v>40.799999999999997</v>
      </c>
      <c r="T283">
        <f t="shared" si="35"/>
        <v>11.333333333333332</v>
      </c>
    </row>
    <row r="284" spans="2:20" x14ac:dyDescent="0.2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37"/>
        <v>-0.88888888888888862</v>
      </c>
      <c r="G284" s="17">
        <f t="shared" si="38"/>
        <v>-3.1999999999999993</v>
      </c>
      <c r="H284" s="17">
        <f t="shared" si="36"/>
        <v>9.5555555555555554</v>
      </c>
      <c r="I284" s="17">
        <f t="shared" si="41"/>
        <v>675.50000000000034</v>
      </c>
      <c r="J284" s="17">
        <f t="shared" si="39"/>
        <v>185.54634000000001</v>
      </c>
      <c r="K284" s="17">
        <f t="shared" si="40"/>
        <v>10.56953228855012</v>
      </c>
      <c r="L284" s="17">
        <f>Table1[[#This Row],[Acceleration (N)]]+Table1[[#This Row],[Roll (N)]]+Table1[[#This Row],[Aero (N)]]</f>
        <v>871.61587228855046</v>
      </c>
      <c r="M284" s="27">
        <f>Table1[[#This Row],[Total (N)]]*$S$3/1000</f>
        <v>4.5793540379438529</v>
      </c>
      <c r="N284" s="17"/>
      <c r="O284" s="30"/>
      <c r="P284" s="31"/>
      <c r="Q284" s="40"/>
      <c r="R284" s="41"/>
      <c r="S284">
        <f t="shared" si="34"/>
        <v>38</v>
      </c>
      <c r="T284">
        <f t="shared" si="35"/>
        <v>10.555555555555555</v>
      </c>
    </row>
    <row r="285" spans="2:20" x14ac:dyDescent="0.2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37"/>
        <v>-0.98611111111111127</v>
      </c>
      <c r="G285" s="17">
        <f t="shared" si="38"/>
        <v>-3.5500000000000007</v>
      </c>
      <c r="H285" s="17">
        <f t="shared" si="36"/>
        <v>8.5833333333333321</v>
      </c>
      <c r="I285" s="17">
        <f t="shared" si="41"/>
        <v>562.91666666666663</v>
      </c>
      <c r="J285" s="17">
        <f t="shared" si="39"/>
        <v>185.54634000000001</v>
      </c>
      <c r="K285" s="17">
        <f t="shared" si="40"/>
        <v>10.56953228855012</v>
      </c>
      <c r="L285" s="17">
        <f>Table1[[#This Row],[Acceleration (N)]]+Table1[[#This Row],[Roll (N)]]+Table1[[#This Row],[Aero (N)]]</f>
        <v>759.03253895521675</v>
      </c>
      <c r="M285" s="27">
        <f>Table1[[#This Row],[Total (N)]]*$S$3/1000</f>
        <v>3.9878561562548605</v>
      </c>
      <c r="N285" s="17"/>
      <c r="O285" s="32"/>
      <c r="P285" s="33"/>
      <c r="Q285" s="42"/>
      <c r="R285" s="43"/>
      <c r="S285">
        <f t="shared" si="34"/>
        <v>34.4</v>
      </c>
      <c r="T285">
        <f t="shared" si="35"/>
        <v>9.5555555555555554</v>
      </c>
    </row>
    <row r="286" spans="2:20" x14ac:dyDescent="0.2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37"/>
        <v>-1.2361111111111109</v>
      </c>
      <c r="G286" s="17">
        <f t="shared" si="38"/>
        <v>-4.4499999999999993</v>
      </c>
      <c r="H286" s="17">
        <f t="shared" si="36"/>
        <v>7.083333333333333</v>
      </c>
      <c r="I286" s="17">
        <f t="shared" si="41"/>
        <v>300.22222222222246</v>
      </c>
      <c r="J286" s="17">
        <f t="shared" si="39"/>
        <v>185.54634000000001</v>
      </c>
      <c r="K286" s="17">
        <f t="shared" si="40"/>
        <v>10.56953228855012</v>
      </c>
      <c r="L286" s="17">
        <f>Table1[[#This Row],[Acceleration (N)]]+Table1[[#This Row],[Roll (N)]]+Table1[[#This Row],[Aero (N)]]</f>
        <v>496.33809451077263</v>
      </c>
      <c r="M286" s="27">
        <f>Table1[[#This Row],[Total (N)]]*$S$3/1000</f>
        <v>2.607694432313886</v>
      </c>
      <c r="N286" s="17"/>
      <c r="O286" s="30"/>
      <c r="P286" s="31"/>
      <c r="Q286" s="40"/>
      <c r="R286" s="41"/>
      <c r="S286">
        <f t="shared" si="34"/>
        <v>30.9</v>
      </c>
      <c r="T286">
        <f t="shared" si="35"/>
        <v>8.5833333333333321</v>
      </c>
    </row>
    <row r="287" spans="2:20" x14ac:dyDescent="0.2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37"/>
        <v>-1.3194444444444444</v>
      </c>
      <c r="G287" s="17">
        <f t="shared" si="38"/>
        <v>-4.75</v>
      </c>
      <c r="H287" s="17">
        <f t="shared" si="36"/>
        <v>5.9444444444444438</v>
      </c>
      <c r="I287" s="17">
        <f t="shared" si="41"/>
        <v>-56.291666666666131</v>
      </c>
      <c r="J287" s="17">
        <f t="shared" si="39"/>
        <v>185.54634000000001</v>
      </c>
      <c r="K287" s="17">
        <f t="shared" si="40"/>
        <v>10.56953228855012</v>
      </c>
      <c r="L287" s="17">
        <f>Table1[[#This Row],[Acceleration (N)]]+Table1[[#This Row],[Roll (N)]]+Table1[[#This Row],[Aero (N)]]</f>
        <v>139.82420562188398</v>
      </c>
      <c r="M287" s="27">
        <f>Table1[[#This Row],[Total (N)]]*$S$3/1000</f>
        <v>0.73461780696541923</v>
      </c>
      <c r="N287" s="17"/>
      <c r="O287" s="32"/>
      <c r="P287" s="33"/>
      <c r="Q287" s="42"/>
      <c r="R287" s="43"/>
      <c r="S287">
        <f t="shared" si="34"/>
        <v>25.5</v>
      </c>
      <c r="T287">
        <f t="shared" si="35"/>
        <v>7.083333333333333</v>
      </c>
    </row>
    <row r="288" spans="2:20" x14ac:dyDescent="0.2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37"/>
        <v>-0.73611111111111116</v>
      </c>
      <c r="G288" s="17">
        <f t="shared" si="38"/>
        <v>-2.6500000000000004</v>
      </c>
      <c r="H288" s="17">
        <f t="shared" si="36"/>
        <v>5.6111111111111107</v>
      </c>
      <c r="I288" s="17">
        <f t="shared" si="41"/>
        <v>-131.34722222222274</v>
      </c>
      <c r="J288" s="17">
        <f t="shared" si="39"/>
        <v>185.54634000000001</v>
      </c>
      <c r="K288" s="17">
        <f t="shared" si="40"/>
        <v>10.56953228855012</v>
      </c>
      <c r="L288" s="17">
        <f>Table1[[#This Row],[Acceleration (N)]]+Table1[[#This Row],[Roll (N)]]+Table1[[#This Row],[Aero (N)]]</f>
        <v>64.768650066327396</v>
      </c>
      <c r="M288" s="27">
        <f>Table1[[#This Row],[Total (N)]]*$S$3/1000</f>
        <v>0.34028588583942065</v>
      </c>
      <c r="N288" s="17"/>
      <c r="O288" s="30"/>
      <c r="P288" s="31"/>
      <c r="Q288" s="40"/>
      <c r="R288" s="41"/>
      <c r="S288">
        <f t="shared" si="34"/>
        <v>21.4</v>
      </c>
      <c r="T288">
        <f t="shared" si="35"/>
        <v>5.9444444444444438</v>
      </c>
    </row>
    <row r="289" spans="2:20" x14ac:dyDescent="0.2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37"/>
        <v>0.20833333333333331</v>
      </c>
      <c r="G289" s="17">
        <f t="shared" si="38"/>
        <v>0.75</v>
      </c>
      <c r="H289" s="17">
        <f t="shared" si="36"/>
        <v>6.3611111111111107</v>
      </c>
      <c r="I289" s="17">
        <f t="shared" si="41"/>
        <v>-356.51388888888857</v>
      </c>
      <c r="J289" s="17">
        <f t="shared" si="39"/>
        <v>185.54634000000001</v>
      </c>
      <c r="K289" s="17">
        <f t="shared" si="40"/>
        <v>10.56953228855012</v>
      </c>
      <c r="L289" s="17">
        <f>Table1[[#This Row],[Acceleration (N)]]+Table1[[#This Row],[Roll (N)]]+Table1[[#This Row],[Aero (N)]]</f>
        <v>-160.39801660033845</v>
      </c>
      <c r="M289" s="27">
        <f>Table1[[#This Row],[Total (N)]]*$S$3/1000</f>
        <v>-0.84270987753855475</v>
      </c>
      <c r="N289" s="17"/>
      <c r="O289" s="32"/>
      <c r="P289" s="33"/>
      <c r="Q289" s="42"/>
      <c r="R289" s="43"/>
      <c r="S289">
        <f t="shared" si="34"/>
        <v>20.2</v>
      </c>
      <c r="T289">
        <f t="shared" si="35"/>
        <v>5.6111111111111107</v>
      </c>
    </row>
    <row r="290" spans="2:20" x14ac:dyDescent="0.2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37"/>
        <v>0.88888888888888917</v>
      </c>
      <c r="G290" s="17">
        <f t="shared" si="38"/>
        <v>3.2000000000000011</v>
      </c>
      <c r="H290" s="17">
        <f t="shared" si="36"/>
        <v>7.3888888888888893</v>
      </c>
      <c r="I290" s="17">
        <f t="shared" si="41"/>
        <v>-844.375</v>
      </c>
      <c r="J290" s="17">
        <f t="shared" si="39"/>
        <v>185.54634000000001</v>
      </c>
      <c r="K290" s="17">
        <f t="shared" si="40"/>
        <v>10.56953228855012</v>
      </c>
      <c r="L290" s="17">
        <f>Table1[[#This Row],[Acceleration (N)]]+Table1[[#This Row],[Roll (N)]]+Table1[[#This Row],[Aero (N)]]</f>
        <v>-648.25912771144988</v>
      </c>
      <c r="M290" s="27">
        <f>Table1[[#This Row],[Total (N)]]*$S$3/1000</f>
        <v>-3.4058673648575124</v>
      </c>
      <c r="N290" s="17"/>
      <c r="O290" s="30"/>
      <c r="P290" s="31"/>
      <c r="Q290" s="40"/>
      <c r="R290" s="41"/>
      <c r="S290">
        <f t="shared" si="34"/>
        <v>22.9</v>
      </c>
      <c r="T290">
        <f t="shared" si="35"/>
        <v>6.3611111111111107</v>
      </c>
    </row>
    <row r="291" spans="2:20" x14ac:dyDescent="0.2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37"/>
        <v>1.0138888888888891</v>
      </c>
      <c r="G291" s="17">
        <f t="shared" si="38"/>
        <v>3.6500000000000004</v>
      </c>
      <c r="H291" s="17">
        <f t="shared" si="36"/>
        <v>8.3888888888888893</v>
      </c>
      <c r="I291" s="17">
        <f t="shared" si="41"/>
        <v>-1069.5416666666672</v>
      </c>
      <c r="J291" s="17">
        <f t="shared" si="39"/>
        <v>185.54634000000001</v>
      </c>
      <c r="K291" s="17">
        <f t="shared" si="40"/>
        <v>10.56953228855012</v>
      </c>
      <c r="L291" s="17">
        <f>Table1[[#This Row],[Acceleration (N)]]+Table1[[#This Row],[Roll (N)]]+Table1[[#This Row],[Aero (N)]]</f>
        <v>-873.42579437811708</v>
      </c>
      <c r="M291" s="27">
        <f>Table1[[#This Row],[Total (N)]]*$S$3/1000</f>
        <v>-4.5888631282354941</v>
      </c>
      <c r="N291" s="17"/>
      <c r="O291" s="32"/>
      <c r="P291" s="33"/>
      <c r="Q291" s="42"/>
      <c r="R291" s="43"/>
      <c r="S291">
        <f t="shared" si="34"/>
        <v>26.6</v>
      </c>
      <c r="T291">
        <f t="shared" si="35"/>
        <v>7.3888888888888893</v>
      </c>
    </row>
    <row r="292" spans="2:20" x14ac:dyDescent="0.2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37"/>
        <v>1.0416666666666667</v>
      </c>
      <c r="G292" s="17">
        <f t="shared" si="38"/>
        <v>3.75</v>
      </c>
      <c r="H292" s="17">
        <f t="shared" si="36"/>
        <v>9.4722222222222232</v>
      </c>
      <c r="I292" s="17">
        <f t="shared" si="41"/>
        <v>-1200.8888888888885</v>
      </c>
      <c r="J292" s="17">
        <f t="shared" si="39"/>
        <v>185.54634000000001</v>
      </c>
      <c r="K292" s="17">
        <f t="shared" si="40"/>
        <v>10.56953228855012</v>
      </c>
      <c r="L292" s="17">
        <f>Table1[[#This Row],[Acceleration (N)]]+Table1[[#This Row],[Roll (N)]]+Table1[[#This Row],[Aero (N)]]</f>
        <v>-1004.7730166003383</v>
      </c>
      <c r="M292" s="27">
        <f>Table1[[#This Row],[Total (N)]]*$S$3/1000</f>
        <v>-5.2789439902059776</v>
      </c>
      <c r="N292" s="17"/>
      <c r="O292" s="30"/>
      <c r="P292" s="31"/>
      <c r="Q292" s="40"/>
      <c r="R292" s="41"/>
      <c r="S292">
        <f t="shared" si="34"/>
        <v>30.2</v>
      </c>
      <c r="T292">
        <f t="shared" si="35"/>
        <v>8.3888888888888893</v>
      </c>
    </row>
    <row r="293" spans="2:20" x14ac:dyDescent="0.2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37"/>
        <v>0.99999999999999989</v>
      </c>
      <c r="G293" s="17">
        <f t="shared" si="38"/>
        <v>3.5999999999999996</v>
      </c>
      <c r="H293" s="17">
        <f t="shared" si="36"/>
        <v>10.388888888888888</v>
      </c>
      <c r="I293" s="17">
        <f t="shared" si="41"/>
        <v>-1332.2361111111113</v>
      </c>
      <c r="J293" s="17">
        <f t="shared" si="39"/>
        <v>185.54634000000001</v>
      </c>
      <c r="K293" s="17">
        <f t="shared" si="40"/>
        <v>10.56953228855012</v>
      </c>
      <c r="L293" s="17">
        <f>Table1[[#This Row],[Acceleration (N)]]+Table1[[#This Row],[Roll (N)]]+Table1[[#This Row],[Aero (N)]]</f>
        <v>-1136.1202388225611</v>
      </c>
      <c r="M293" s="27">
        <f>Table1[[#This Row],[Total (N)]]*$S$3/1000</f>
        <v>-5.9690248521764691</v>
      </c>
      <c r="N293" s="17"/>
      <c r="O293" s="32"/>
      <c r="P293" s="33"/>
      <c r="Q293" s="42"/>
      <c r="R293" s="43"/>
      <c r="S293">
        <f t="shared" si="34"/>
        <v>34.1</v>
      </c>
      <c r="T293">
        <f t="shared" si="35"/>
        <v>9.4722222222222232</v>
      </c>
    </row>
    <row r="294" spans="2:20" x14ac:dyDescent="0.2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37"/>
        <v>0.91666666666666685</v>
      </c>
      <c r="G294" s="17">
        <f t="shared" si="38"/>
        <v>3.3000000000000007</v>
      </c>
      <c r="H294" s="17">
        <f t="shared" si="36"/>
        <v>11.305555555555555</v>
      </c>
      <c r="I294" s="17">
        <f t="shared" si="41"/>
        <v>-1669.9861111111109</v>
      </c>
      <c r="J294" s="17">
        <f t="shared" si="39"/>
        <v>185.54634000000001</v>
      </c>
      <c r="K294" s="17">
        <f t="shared" si="40"/>
        <v>10.56953228855012</v>
      </c>
      <c r="L294" s="17">
        <f>Table1[[#This Row],[Acceleration (N)]]+Table1[[#This Row],[Roll (N)]]+Table1[[#This Row],[Aero (N)]]</f>
        <v>-1473.8702388225606</v>
      </c>
      <c r="M294" s="27">
        <f>Table1[[#This Row],[Total (N)]]*$S$3/1000</f>
        <v>-7.7435184972434365</v>
      </c>
      <c r="N294" s="17"/>
      <c r="O294" s="30"/>
      <c r="P294" s="31"/>
      <c r="Q294" s="40"/>
      <c r="R294" s="41"/>
      <c r="S294">
        <f t="shared" si="34"/>
        <v>37.4</v>
      </c>
      <c r="T294">
        <f t="shared" si="35"/>
        <v>10.388888888888888</v>
      </c>
    </row>
    <row r="295" spans="2:20" x14ac:dyDescent="0.2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37"/>
        <v>0.91666666666666685</v>
      </c>
      <c r="G295" s="17">
        <f t="shared" si="38"/>
        <v>3.3000000000000007</v>
      </c>
      <c r="H295" s="17">
        <f t="shared" si="36"/>
        <v>12.222222222222221</v>
      </c>
      <c r="I295" s="17">
        <f t="shared" si="41"/>
        <v>-1782.5694444444443</v>
      </c>
      <c r="J295" s="17">
        <f t="shared" si="39"/>
        <v>185.54634000000001</v>
      </c>
      <c r="K295" s="17">
        <f t="shared" si="40"/>
        <v>10.56953228855012</v>
      </c>
      <c r="L295" s="17">
        <f>Table1[[#This Row],[Acceleration (N)]]+Table1[[#This Row],[Roll (N)]]+Table1[[#This Row],[Aero (N)]]</f>
        <v>-1586.4535721558941</v>
      </c>
      <c r="M295" s="27">
        <f>Table1[[#This Row],[Total (N)]]*$S$3/1000</f>
        <v>-8.3350163789324263</v>
      </c>
      <c r="N295" s="17"/>
      <c r="O295" s="32"/>
      <c r="P295" s="33"/>
      <c r="Q295" s="42"/>
      <c r="R295" s="43"/>
      <c r="S295">
        <f t="shared" si="34"/>
        <v>40.700000000000003</v>
      </c>
      <c r="T295">
        <f t="shared" si="35"/>
        <v>11.305555555555555</v>
      </c>
    </row>
    <row r="296" spans="2:20" x14ac:dyDescent="0.2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37"/>
        <v>0.91666666666666585</v>
      </c>
      <c r="G296" s="17">
        <f t="shared" si="38"/>
        <v>3.2999999999999972</v>
      </c>
      <c r="H296" s="17">
        <f t="shared" si="36"/>
        <v>13.138888888888888</v>
      </c>
      <c r="I296" s="17">
        <f t="shared" si="41"/>
        <v>-994.4861111111112</v>
      </c>
      <c r="J296" s="17">
        <f t="shared" si="39"/>
        <v>185.54634000000001</v>
      </c>
      <c r="K296" s="17">
        <f t="shared" si="40"/>
        <v>10.56953228855012</v>
      </c>
      <c r="L296" s="17">
        <f>Table1[[#This Row],[Acceleration (N)]]+Table1[[#This Row],[Roll (N)]]+Table1[[#This Row],[Aero (N)]]</f>
        <v>-798.37023882256108</v>
      </c>
      <c r="M296" s="27">
        <f>Table1[[#This Row],[Total (N)]]*$S$3/1000</f>
        <v>-4.1945312071094998</v>
      </c>
      <c r="N296" s="17"/>
      <c r="O296" s="30"/>
      <c r="P296" s="31"/>
      <c r="Q296" s="40"/>
      <c r="R296" s="41"/>
      <c r="S296">
        <f t="shared" si="34"/>
        <v>44</v>
      </c>
      <c r="T296">
        <f t="shared" si="35"/>
        <v>12.222222222222221</v>
      </c>
    </row>
    <row r="297" spans="2:20" x14ac:dyDescent="0.2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37"/>
        <v>0.72222222222222265</v>
      </c>
      <c r="G297" s="17">
        <f t="shared" si="38"/>
        <v>2.6000000000000014</v>
      </c>
      <c r="H297" s="17">
        <f t="shared" si="36"/>
        <v>13.666666666666668</v>
      </c>
      <c r="I297" s="17">
        <f t="shared" si="41"/>
        <v>281.45833333333331</v>
      </c>
      <c r="J297" s="17">
        <f t="shared" si="39"/>
        <v>185.54634000000001</v>
      </c>
      <c r="K297" s="17">
        <f t="shared" si="40"/>
        <v>10.56953228855012</v>
      </c>
      <c r="L297" s="17">
        <f>Table1[[#This Row],[Acceleration (N)]]+Table1[[#This Row],[Roll (N)]]+Table1[[#This Row],[Aero (N)]]</f>
        <v>477.57420562188349</v>
      </c>
      <c r="M297" s="27">
        <f>Table1[[#This Row],[Total (N)]]*$S$3/1000</f>
        <v>2.5091114520323865</v>
      </c>
      <c r="N297" s="17"/>
      <c r="O297" s="32"/>
      <c r="P297" s="33"/>
      <c r="Q297" s="42"/>
      <c r="R297" s="43"/>
      <c r="S297">
        <f t="shared" si="34"/>
        <v>47.3</v>
      </c>
      <c r="T297">
        <f t="shared" si="35"/>
        <v>13.138888888888888</v>
      </c>
    </row>
    <row r="298" spans="2:20" x14ac:dyDescent="0.2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37"/>
        <v>0.34722222222222221</v>
      </c>
      <c r="G298" s="17">
        <f t="shared" si="38"/>
        <v>1.25</v>
      </c>
      <c r="H298" s="17">
        <f t="shared" si="36"/>
        <v>13.833333333333332</v>
      </c>
      <c r="I298" s="17">
        <f t="shared" si="41"/>
        <v>1200.8888888888894</v>
      </c>
      <c r="J298" s="17">
        <f t="shared" si="39"/>
        <v>185.54634000000001</v>
      </c>
      <c r="K298" s="17">
        <f t="shared" si="40"/>
        <v>10.56953228855012</v>
      </c>
      <c r="L298" s="17">
        <f>Table1[[#This Row],[Acceleration (N)]]+Table1[[#This Row],[Roll (N)]]+Table1[[#This Row],[Aero (N)]]</f>
        <v>1397.0047611774396</v>
      </c>
      <c r="M298" s="27">
        <f>Table1[[#This Row],[Total (N)]]*$S$3/1000</f>
        <v>7.3396774858258063</v>
      </c>
      <c r="N298" s="17"/>
      <c r="O298" s="30"/>
      <c r="P298" s="31"/>
      <c r="Q298" s="40"/>
      <c r="R298" s="41"/>
      <c r="S298">
        <f t="shared" si="34"/>
        <v>49.2</v>
      </c>
      <c r="T298">
        <f t="shared" si="35"/>
        <v>13.666666666666668</v>
      </c>
    </row>
    <row r="299" spans="2:20" x14ac:dyDescent="0.2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37"/>
        <v>0</v>
      </c>
      <c r="G299" s="17">
        <f t="shared" si="38"/>
        <v>0</v>
      </c>
      <c r="H299" s="17">
        <f t="shared" si="36"/>
        <v>13.666666666666668</v>
      </c>
      <c r="I299" s="17">
        <f t="shared" si="41"/>
        <v>1369.7638888888891</v>
      </c>
      <c r="J299" s="17">
        <f t="shared" si="39"/>
        <v>185.54634000000001</v>
      </c>
      <c r="K299" s="17">
        <f t="shared" si="40"/>
        <v>10.56953228855012</v>
      </c>
      <c r="L299" s="17">
        <f>Table1[[#This Row],[Acceleration (N)]]+Table1[[#This Row],[Roll (N)]]+Table1[[#This Row],[Aero (N)]]</f>
        <v>1565.8797611774394</v>
      </c>
      <c r="M299" s="27">
        <f>Table1[[#This Row],[Total (N)]]*$S$3/1000</f>
        <v>8.2269243083592904</v>
      </c>
      <c r="N299" s="17"/>
      <c r="O299" s="32"/>
      <c r="P299" s="33"/>
      <c r="Q299" s="42"/>
      <c r="R299" s="43"/>
      <c r="S299">
        <f t="shared" si="34"/>
        <v>49.8</v>
      </c>
      <c r="T299">
        <f t="shared" si="35"/>
        <v>13.833333333333332</v>
      </c>
    </row>
    <row r="300" spans="2:20" x14ac:dyDescent="0.2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37"/>
        <v>-0.23611111111111052</v>
      </c>
      <c r="G300" s="17">
        <f t="shared" si="38"/>
        <v>-0.84999999999999787</v>
      </c>
      <c r="H300" s="17">
        <f t="shared" si="36"/>
        <v>13.361111111111111</v>
      </c>
      <c r="I300" s="17">
        <f t="shared" si="41"/>
        <v>1407.2916666666667</v>
      </c>
      <c r="J300" s="17">
        <f t="shared" si="39"/>
        <v>185.54634000000001</v>
      </c>
      <c r="K300" s="17">
        <f t="shared" si="40"/>
        <v>10.56953228855012</v>
      </c>
      <c r="L300" s="17">
        <f>Table1[[#This Row],[Acceleration (N)]]+Table1[[#This Row],[Roll (N)]]+Table1[[#This Row],[Aero (N)]]</f>
        <v>1603.407538955217</v>
      </c>
      <c r="M300" s="27">
        <f>Table1[[#This Row],[Total (N)]]*$S$3/1000</f>
        <v>8.424090268922285</v>
      </c>
      <c r="N300" s="17"/>
      <c r="O300" s="30"/>
      <c r="P300" s="31"/>
      <c r="Q300" s="40"/>
      <c r="R300" s="41"/>
      <c r="S300">
        <f t="shared" si="34"/>
        <v>49.2</v>
      </c>
      <c r="T300">
        <f t="shared" si="35"/>
        <v>13.666666666666668</v>
      </c>
    </row>
    <row r="301" spans="2:20" x14ac:dyDescent="0.2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37"/>
        <v>-0.26388888888888967</v>
      </c>
      <c r="G301" s="17">
        <f t="shared" si="38"/>
        <v>-0.95000000000000284</v>
      </c>
      <c r="H301" s="17">
        <f t="shared" si="36"/>
        <v>13.138888888888888</v>
      </c>
      <c r="I301" s="17">
        <f t="shared" si="41"/>
        <v>1350.9999999999998</v>
      </c>
      <c r="J301" s="17">
        <f t="shared" si="39"/>
        <v>185.54634000000001</v>
      </c>
      <c r="K301" s="17">
        <f t="shared" si="40"/>
        <v>10.56953228855012</v>
      </c>
      <c r="L301" s="17">
        <f>Table1[[#This Row],[Acceleration (N)]]+Table1[[#This Row],[Roll (N)]]+Table1[[#This Row],[Aero (N)]]</f>
        <v>1547.11587228855</v>
      </c>
      <c r="M301" s="27">
        <f>Table1[[#This Row],[Total (N)]]*$S$3/1000</f>
        <v>8.1283413280777879</v>
      </c>
      <c r="N301" s="17"/>
      <c r="O301" s="32"/>
      <c r="P301" s="33"/>
      <c r="Q301" s="42"/>
      <c r="R301" s="43"/>
      <c r="S301">
        <f t="shared" si="34"/>
        <v>48.1</v>
      </c>
      <c r="T301">
        <f t="shared" si="35"/>
        <v>13.361111111111111</v>
      </c>
    </row>
    <row r="302" spans="2:20" x14ac:dyDescent="0.2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37"/>
        <v>-0.18055555555555614</v>
      </c>
      <c r="G302" s="17">
        <f t="shared" si="38"/>
        <v>-0.65000000000000213</v>
      </c>
      <c r="H302" s="17">
        <f t="shared" si="36"/>
        <v>12.999999999999998</v>
      </c>
      <c r="I302" s="17">
        <f t="shared" si="41"/>
        <v>1238.416666666667</v>
      </c>
      <c r="J302" s="17">
        <f t="shared" si="39"/>
        <v>185.54634000000001</v>
      </c>
      <c r="K302" s="17">
        <f t="shared" si="40"/>
        <v>10.56953228855012</v>
      </c>
      <c r="L302" s="17">
        <f>Table1[[#This Row],[Acceleration (N)]]+Table1[[#This Row],[Roll (N)]]+Table1[[#This Row],[Aero (N)]]</f>
        <v>1434.5325389552172</v>
      </c>
      <c r="M302" s="27">
        <f>Table1[[#This Row],[Total (N)]]*$S$3/1000</f>
        <v>7.5368434463888017</v>
      </c>
      <c r="N302" s="17"/>
      <c r="O302" s="30"/>
      <c r="P302" s="31"/>
      <c r="Q302" s="40"/>
      <c r="R302" s="41"/>
      <c r="S302">
        <f t="shared" si="34"/>
        <v>47.3</v>
      </c>
      <c r="T302">
        <f t="shared" si="35"/>
        <v>13.138888888888888</v>
      </c>
    </row>
    <row r="303" spans="2:20" x14ac:dyDescent="0.2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37"/>
        <v>-8.3333333333332538E-2</v>
      </c>
      <c r="G303" s="17">
        <f t="shared" si="38"/>
        <v>-0.29999999999999716</v>
      </c>
      <c r="H303" s="17">
        <f t="shared" si="36"/>
        <v>12.972222222222223</v>
      </c>
      <c r="I303" s="17">
        <f t="shared" si="41"/>
        <v>1238.416666666667</v>
      </c>
      <c r="J303" s="17">
        <f t="shared" si="39"/>
        <v>185.54634000000001</v>
      </c>
      <c r="K303" s="17">
        <f t="shared" si="40"/>
        <v>10.56953228855012</v>
      </c>
      <c r="L303" s="17">
        <f>Table1[[#This Row],[Acceleration (N)]]+Table1[[#This Row],[Roll (N)]]+Table1[[#This Row],[Aero (N)]]</f>
        <v>1434.5325389552172</v>
      </c>
      <c r="M303" s="27">
        <f>Table1[[#This Row],[Total (N)]]*$S$3/1000</f>
        <v>7.5368434463888017</v>
      </c>
      <c r="N303" s="17"/>
      <c r="O303" s="32"/>
      <c r="P303" s="33"/>
      <c r="Q303" s="42"/>
      <c r="R303" s="43"/>
      <c r="S303">
        <f t="shared" si="34"/>
        <v>46.8</v>
      </c>
      <c r="T303">
        <f t="shared" si="35"/>
        <v>12.999999999999998</v>
      </c>
    </row>
    <row r="304" spans="2:20" x14ac:dyDescent="0.2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37"/>
        <v>0</v>
      </c>
      <c r="G304" s="17">
        <f t="shared" si="38"/>
        <v>0</v>
      </c>
      <c r="H304" s="17">
        <f t="shared" si="36"/>
        <v>12.999999999999998</v>
      </c>
      <c r="I304" s="17">
        <f t="shared" si="41"/>
        <v>1238.4166666666656</v>
      </c>
      <c r="J304" s="17">
        <f t="shared" si="39"/>
        <v>185.54634000000001</v>
      </c>
      <c r="K304" s="17">
        <f t="shared" si="40"/>
        <v>10.56953228855012</v>
      </c>
      <c r="L304" s="17">
        <f>Table1[[#This Row],[Acceleration (N)]]+Table1[[#This Row],[Roll (N)]]+Table1[[#This Row],[Aero (N)]]</f>
        <v>1434.5325389552158</v>
      </c>
      <c r="M304" s="27">
        <f>Table1[[#This Row],[Total (N)]]*$S$3/1000</f>
        <v>7.5368434463887954</v>
      </c>
      <c r="N304" s="17"/>
      <c r="O304" s="30"/>
      <c r="P304" s="31"/>
      <c r="Q304" s="40"/>
      <c r="R304" s="41"/>
      <c r="S304">
        <f t="shared" si="34"/>
        <v>46.7</v>
      </c>
      <c r="T304">
        <f t="shared" si="35"/>
        <v>12.972222222222223</v>
      </c>
    </row>
    <row r="305" spans="2:20" x14ac:dyDescent="0.2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37"/>
        <v>5.5555555555555358E-2</v>
      </c>
      <c r="G305" s="17">
        <f t="shared" si="38"/>
        <v>0.19999999999999929</v>
      </c>
      <c r="H305" s="17">
        <f t="shared" si="36"/>
        <v>13.083333333333334</v>
      </c>
      <c r="I305" s="17">
        <f t="shared" si="41"/>
        <v>975.72222222222285</v>
      </c>
      <c r="J305" s="17">
        <f t="shared" si="39"/>
        <v>185.54634000000001</v>
      </c>
      <c r="K305" s="17">
        <f t="shared" si="40"/>
        <v>10.56953228855012</v>
      </c>
      <c r="L305" s="17">
        <f>Table1[[#This Row],[Acceleration (N)]]+Table1[[#This Row],[Roll (N)]]+Table1[[#This Row],[Aero (N)]]</f>
        <v>1171.8380945107731</v>
      </c>
      <c r="M305" s="27">
        <f>Table1[[#This Row],[Total (N)]]*$S$3/1000</f>
        <v>6.1566817224478276</v>
      </c>
      <c r="N305" s="17"/>
      <c r="O305" s="32"/>
      <c r="P305" s="33"/>
      <c r="Q305" s="42"/>
      <c r="R305" s="43"/>
      <c r="S305">
        <f t="shared" si="34"/>
        <v>46.8</v>
      </c>
      <c r="T305">
        <f t="shared" si="35"/>
        <v>12.999999999999998</v>
      </c>
    </row>
    <row r="306" spans="2:20" x14ac:dyDescent="0.2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37"/>
        <v>6.9444444444444448E-2</v>
      </c>
      <c r="G306" s="17">
        <f t="shared" si="38"/>
        <v>0.25</v>
      </c>
      <c r="H306" s="17">
        <f t="shared" si="36"/>
        <v>13.138888888888888</v>
      </c>
      <c r="I306" s="17">
        <f t="shared" si="41"/>
        <v>469.09722222222223</v>
      </c>
      <c r="J306" s="17">
        <f t="shared" si="39"/>
        <v>185.54634000000001</v>
      </c>
      <c r="K306" s="17">
        <f t="shared" si="40"/>
        <v>10.56953228855012</v>
      </c>
      <c r="L306" s="17">
        <f>Table1[[#This Row],[Acceleration (N)]]+Table1[[#This Row],[Roll (N)]]+Table1[[#This Row],[Aero (N)]]</f>
        <v>665.21309451077241</v>
      </c>
      <c r="M306" s="27">
        <f>Table1[[#This Row],[Total (N)]]*$S$3/1000</f>
        <v>3.4949412548473693</v>
      </c>
      <c r="N306" s="17"/>
      <c r="O306" s="30"/>
      <c r="P306" s="31"/>
      <c r="Q306" s="40"/>
      <c r="R306" s="41"/>
      <c r="S306">
        <f t="shared" si="34"/>
        <v>47.1</v>
      </c>
      <c r="T306">
        <f t="shared" si="35"/>
        <v>13.083333333333334</v>
      </c>
    </row>
    <row r="307" spans="2:20" x14ac:dyDescent="0.2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37"/>
        <v>2.7777777777777186E-2</v>
      </c>
      <c r="G307" s="17">
        <f t="shared" si="38"/>
        <v>9.9999999999997868E-2</v>
      </c>
      <c r="H307" s="17">
        <f t="shared" si="36"/>
        <v>13.138888888888888</v>
      </c>
      <c r="I307" s="17">
        <f t="shared" si="41"/>
        <v>0</v>
      </c>
      <c r="J307" s="17">
        <f t="shared" si="39"/>
        <v>185.54634000000001</v>
      </c>
      <c r="K307" s="17">
        <f t="shared" si="40"/>
        <v>10.56953228855012</v>
      </c>
      <c r="L307" s="17">
        <f>Table1[[#This Row],[Acceleration (N)]]+Table1[[#This Row],[Roll (N)]]+Table1[[#This Row],[Aero (N)]]</f>
        <v>196.11587228855012</v>
      </c>
      <c r="M307" s="27">
        <f>Table1[[#This Row],[Total (N)]]*$S$3/1000</f>
        <v>1.0303667478099114</v>
      </c>
      <c r="N307" s="17"/>
      <c r="O307" s="32"/>
      <c r="P307" s="33"/>
      <c r="Q307" s="42"/>
      <c r="R307" s="43"/>
      <c r="S307">
        <f t="shared" si="34"/>
        <v>47.3</v>
      </c>
      <c r="T307">
        <f t="shared" si="35"/>
        <v>13.138888888888888</v>
      </c>
    </row>
    <row r="308" spans="2:20" x14ac:dyDescent="0.2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37"/>
        <v>-2.7777777777777186E-2</v>
      </c>
      <c r="G308" s="17">
        <f t="shared" si="38"/>
        <v>-9.9999999999997868E-2</v>
      </c>
      <c r="H308" s="17">
        <f t="shared" si="36"/>
        <v>13.083333333333334</v>
      </c>
      <c r="I308" s="17">
        <f t="shared" si="41"/>
        <v>-318.98611111111029</v>
      </c>
      <c r="J308" s="17">
        <f t="shared" si="39"/>
        <v>185.54634000000001</v>
      </c>
      <c r="K308" s="17">
        <f t="shared" si="40"/>
        <v>10.56953228855012</v>
      </c>
      <c r="L308" s="17">
        <f>Table1[[#This Row],[Acceleration (N)]]+Table1[[#This Row],[Roll (N)]]+Table1[[#This Row],[Aero (N)]]</f>
        <v>-122.87023882256015</v>
      </c>
      <c r="M308" s="27">
        <f>Table1[[#This Row],[Total (N)]]*$S$3/1000</f>
        <v>-0.64554391697555535</v>
      </c>
      <c r="N308" s="17"/>
      <c r="O308" s="30"/>
      <c r="P308" s="31"/>
      <c r="Q308" s="40"/>
      <c r="R308" s="41"/>
      <c r="S308">
        <f t="shared" si="34"/>
        <v>47.3</v>
      </c>
      <c r="T308">
        <f t="shared" si="35"/>
        <v>13.138888888888888</v>
      </c>
    </row>
    <row r="309" spans="2:20" x14ac:dyDescent="0.2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37"/>
        <v>-9.7222222222221627E-2</v>
      </c>
      <c r="G309" s="17">
        <f t="shared" si="38"/>
        <v>-0.34999999999999787</v>
      </c>
      <c r="H309" s="17">
        <f t="shared" si="36"/>
        <v>12.944444444444445</v>
      </c>
      <c r="I309" s="17">
        <f t="shared" si="41"/>
        <v>-356.51388888888994</v>
      </c>
      <c r="J309" s="17">
        <f t="shared" si="39"/>
        <v>185.54634000000001</v>
      </c>
      <c r="K309" s="17">
        <f t="shared" si="40"/>
        <v>10.56953228855012</v>
      </c>
      <c r="L309" s="17">
        <f>Table1[[#This Row],[Acceleration (N)]]+Table1[[#This Row],[Roll (N)]]+Table1[[#This Row],[Aero (N)]]</f>
        <v>-160.39801660033982</v>
      </c>
      <c r="M309" s="27">
        <f>Table1[[#This Row],[Total (N)]]*$S$3/1000</f>
        <v>-0.84270987753856197</v>
      </c>
      <c r="N309" s="17"/>
      <c r="O309" s="32"/>
      <c r="P309" s="33"/>
      <c r="Q309" s="42"/>
      <c r="R309" s="43"/>
      <c r="S309">
        <f t="shared" si="34"/>
        <v>47.1</v>
      </c>
      <c r="T309">
        <f t="shared" si="35"/>
        <v>13.083333333333334</v>
      </c>
    </row>
    <row r="310" spans="2:20" x14ac:dyDescent="0.2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37"/>
        <v>-0.18055555555555614</v>
      </c>
      <c r="G310" s="17">
        <f t="shared" si="38"/>
        <v>-0.65000000000000213</v>
      </c>
      <c r="H310" s="17">
        <f t="shared" si="36"/>
        <v>12.722222222222221</v>
      </c>
      <c r="I310" s="17">
        <f t="shared" si="41"/>
        <v>-243.93055555555634</v>
      </c>
      <c r="J310" s="17">
        <f t="shared" si="39"/>
        <v>185.54634000000001</v>
      </c>
      <c r="K310" s="17">
        <f t="shared" si="40"/>
        <v>10.56953228855012</v>
      </c>
      <c r="L310" s="17">
        <f>Table1[[#This Row],[Acceleration (N)]]+Table1[[#This Row],[Roll (N)]]+Table1[[#This Row],[Aero (N)]]</f>
        <v>-47.814683267006203</v>
      </c>
      <c r="M310" s="27">
        <f>Table1[[#This Row],[Total (N)]]*$S$3/1000</f>
        <v>-0.2512119958495706</v>
      </c>
      <c r="N310" s="17"/>
      <c r="O310" s="30"/>
      <c r="P310" s="31"/>
      <c r="Q310" s="40"/>
      <c r="R310" s="41"/>
      <c r="S310">
        <f t="shared" si="34"/>
        <v>46.6</v>
      </c>
      <c r="T310">
        <f t="shared" si="35"/>
        <v>12.944444444444445</v>
      </c>
    </row>
    <row r="311" spans="2:20" x14ac:dyDescent="0.2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37"/>
        <v>-0.25000000000000061</v>
      </c>
      <c r="G311" s="17">
        <f t="shared" si="38"/>
        <v>-0.90000000000000213</v>
      </c>
      <c r="H311" s="17">
        <f t="shared" si="36"/>
        <v>12.444444444444443</v>
      </c>
      <c r="I311" s="17">
        <f t="shared" si="41"/>
        <v>-112.58333333333226</v>
      </c>
      <c r="J311" s="17">
        <f t="shared" si="39"/>
        <v>185.54634000000001</v>
      </c>
      <c r="K311" s="17">
        <f t="shared" si="40"/>
        <v>10.56953228855012</v>
      </c>
      <c r="L311" s="17">
        <f>Table1[[#This Row],[Acceleration (N)]]+Table1[[#This Row],[Roll (N)]]+Table1[[#This Row],[Aero (N)]]</f>
        <v>83.532538955217873</v>
      </c>
      <c r="M311" s="27">
        <f>Table1[[#This Row],[Total (N)]]*$S$3/1000</f>
        <v>0.43886886612092729</v>
      </c>
      <c r="N311" s="17"/>
      <c r="O311" s="32"/>
      <c r="P311" s="33"/>
      <c r="Q311" s="42"/>
      <c r="R311" s="43"/>
      <c r="S311">
        <f t="shared" si="34"/>
        <v>45.8</v>
      </c>
      <c r="T311">
        <f t="shared" si="35"/>
        <v>12.722222222222221</v>
      </c>
    </row>
    <row r="312" spans="2:20" x14ac:dyDescent="0.2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37"/>
        <v>-0.34722222222222221</v>
      </c>
      <c r="G312" s="17">
        <f t="shared" si="38"/>
        <v>-1.25</v>
      </c>
      <c r="H312" s="17">
        <f t="shared" si="36"/>
        <v>12.027777777777777</v>
      </c>
      <c r="I312" s="17">
        <f t="shared" si="41"/>
        <v>0</v>
      </c>
      <c r="J312" s="17">
        <f t="shared" si="39"/>
        <v>185.54634000000001</v>
      </c>
      <c r="K312" s="17">
        <f t="shared" si="40"/>
        <v>10.56953228855012</v>
      </c>
      <c r="L312" s="17">
        <f>Table1[[#This Row],[Acceleration (N)]]+Table1[[#This Row],[Roll (N)]]+Table1[[#This Row],[Aero (N)]]</f>
        <v>196.11587228855012</v>
      </c>
      <c r="M312" s="27">
        <f>Table1[[#This Row],[Total (N)]]*$S$3/1000</f>
        <v>1.0303667478099114</v>
      </c>
      <c r="N312" s="17"/>
      <c r="O312" s="30"/>
      <c r="P312" s="31"/>
      <c r="Q312" s="40"/>
      <c r="R312" s="41"/>
      <c r="S312">
        <f t="shared" si="34"/>
        <v>44.8</v>
      </c>
      <c r="T312">
        <f t="shared" si="35"/>
        <v>12.444444444444443</v>
      </c>
    </row>
    <row r="313" spans="2:20" x14ac:dyDescent="0.2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37"/>
        <v>-0.41666666666666663</v>
      </c>
      <c r="G313" s="17">
        <f t="shared" si="38"/>
        <v>-1.5</v>
      </c>
      <c r="H313" s="17">
        <f t="shared" si="36"/>
        <v>11.611111111111111</v>
      </c>
      <c r="I313" s="17">
        <f t="shared" si="41"/>
        <v>75.055555555555287</v>
      </c>
      <c r="J313" s="17">
        <f t="shared" si="39"/>
        <v>185.54634000000001</v>
      </c>
      <c r="K313" s="17">
        <f t="shared" si="40"/>
        <v>10.56953228855012</v>
      </c>
      <c r="L313" s="17">
        <f>Table1[[#This Row],[Acceleration (N)]]+Table1[[#This Row],[Roll (N)]]+Table1[[#This Row],[Aero (N)]]</f>
        <v>271.17142784410544</v>
      </c>
      <c r="M313" s="27">
        <f>Table1[[#This Row],[Total (N)]]*$S$3/1000</f>
        <v>1.4246986689359036</v>
      </c>
      <c r="N313" s="17"/>
      <c r="O313" s="32"/>
      <c r="P313" s="33"/>
      <c r="Q313" s="42"/>
      <c r="R313" s="43"/>
      <c r="S313">
        <f t="shared" si="34"/>
        <v>43.3</v>
      </c>
      <c r="T313">
        <f t="shared" si="35"/>
        <v>12.027777777777777</v>
      </c>
    </row>
    <row r="314" spans="2:20" x14ac:dyDescent="0.2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37"/>
        <v>-0.34722222222222221</v>
      </c>
      <c r="G314" s="17">
        <f t="shared" si="38"/>
        <v>-1.25</v>
      </c>
      <c r="H314" s="17">
        <f t="shared" si="36"/>
        <v>11.333333333333332</v>
      </c>
      <c r="I314" s="17">
        <f t="shared" si="41"/>
        <v>93.819444444444443</v>
      </c>
      <c r="J314" s="17">
        <f t="shared" si="39"/>
        <v>185.54634000000001</v>
      </c>
      <c r="K314" s="17">
        <f t="shared" si="40"/>
        <v>10.56953228855012</v>
      </c>
      <c r="L314" s="17">
        <f>Table1[[#This Row],[Acceleration (N)]]+Table1[[#This Row],[Roll (N)]]+Table1[[#This Row],[Aero (N)]]</f>
        <v>289.93531673299458</v>
      </c>
      <c r="M314" s="27">
        <f>Table1[[#This Row],[Total (N)]]*$S$3/1000</f>
        <v>1.5232816492174031</v>
      </c>
      <c r="N314" s="17"/>
      <c r="O314" s="30"/>
      <c r="P314" s="31"/>
      <c r="Q314" s="40"/>
      <c r="R314" s="41"/>
      <c r="S314">
        <f t="shared" si="34"/>
        <v>41.8</v>
      </c>
      <c r="T314">
        <f t="shared" si="35"/>
        <v>11.611111111111111</v>
      </c>
    </row>
    <row r="315" spans="2:20" x14ac:dyDescent="0.2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37"/>
        <v>-0.20833333333333331</v>
      </c>
      <c r="G315" s="17">
        <f t="shared" si="38"/>
        <v>-0.75</v>
      </c>
      <c r="H315" s="17">
        <f t="shared" si="36"/>
        <v>11.194444444444443</v>
      </c>
      <c r="I315" s="17">
        <f t="shared" si="41"/>
        <v>37.527777777776976</v>
      </c>
      <c r="J315" s="17">
        <f t="shared" si="39"/>
        <v>185.54634000000001</v>
      </c>
      <c r="K315" s="17">
        <f t="shared" si="40"/>
        <v>10.56953228855012</v>
      </c>
      <c r="L315" s="17">
        <f>Table1[[#This Row],[Acceleration (N)]]+Table1[[#This Row],[Roll (N)]]+Table1[[#This Row],[Aero (N)]]</f>
        <v>233.6436500663271</v>
      </c>
      <c r="M315" s="27">
        <f>Table1[[#This Row],[Total (N)]]*$S$3/1000</f>
        <v>1.227532708372904</v>
      </c>
      <c r="N315" s="17"/>
      <c r="O315" s="32"/>
      <c r="P315" s="33"/>
      <c r="Q315" s="42"/>
      <c r="R315" s="43"/>
      <c r="S315">
        <f t="shared" si="34"/>
        <v>40.799999999999997</v>
      </c>
      <c r="T315">
        <f t="shared" si="35"/>
        <v>11.333333333333332</v>
      </c>
    </row>
    <row r="316" spans="2:20" x14ac:dyDescent="0.2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37"/>
        <v>-9.7222222222221627E-2</v>
      </c>
      <c r="G316" s="17">
        <f t="shared" si="38"/>
        <v>-0.34999999999999787</v>
      </c>
      <c r="H316" s="17">
        <f t="shared" si="36"/>
        <v>11.138888888888889</v>
      </c>
      <c r="I316" s="17">
        <f t="shared" si="41"/>
        <v>-37.527777777776976</v>
      </c>
      <c r="J316" s="17">
        <f t="shared" si="39"/>
        <v>185.54634000000001</v>
      </c>
      <c r="K316" s="17">
        <f t="shared" si="40"/>
        <v>10.56953228855012</v>
      </c>
      <c r="L316" s="17">
        <f>Table1[[#This Row],[Acceleration (N)]]+Table1[[#This Row],[Roll (N)]]+Table1[[#This Row],[Aero (N)]]</f>
        <v>158.58809451077315</v>
      </c>
      <c r="M316" s="27">
        <f>Table1[[#This Row],[Total (N)]]*$S$3/1000</f>
        <v>0.83320078724691904</v>
      </c>
      <c r="N316" s="17"/>
      <c r="O316" s="30"/>
      <c r="P316" s="31"/>
      <c r="Q316" s="40"/>
      <c r="R316" s="41"/>
      <c r="S316">
        <f t="shared" si="34"/>
        <v>40.299999999999997</v>
      </c>
      <c r="T316">
        <f t="shared" si="35"/>
        <v>11.194444444444443</v>
      </c>
    </row>
    <row r="317" spans="2:20" x14ac:dyDescent="0.2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37"/>
        <v>-8.3333333333332538E-2</v>
      </c>
      <c r="G317" s="17">
        <f t="shared" si="38"/>
        <v>-0.29999999999999716</v>
      </c>
      <c r="H317" s="17">
        <f t="shared" si="36"/>
        <v>11.027777777777779</v>
      </c>
      <c r="I317" s="17">
        <f t="shared" si="41"/>
        <v>-131.3472222222214</v>
      </c>
      <c r="J317" s="17">
        <f t="shared" si="39"/>
        <v>185.54634000000001</v>
      </c>
      <c r="K317" s="17">
        <f t="shared" si="40"/>
        <v>10.56953228855012</v>
      </c>
      <c r="L317" s="17">
        <f>Table1[[#This Row],[Acceleration (N)]]+Table1[[#This Row],[Roll (N)]]+Table1[[#This Row],[Aero (N)]]</f>
        <v>64.768650066328732</v>
      </c>
      <c r="M317" s="27">
        <f>Table1[[#This Row],[Total (N)]]*$S$3/1000</f>
        <v>0.34028588583942765</v>
      </c>
      <c r="N317" s="17"/>
      <c r="O317" s="32"/>
      <c r="P317" s="33"/>
      <c r="Q317" s="42"/>
      <c r="R317" s="43"/>
      <c r="S317">
        <f t="shared" si="34"/>
        <v>40.1</v>
      </c>
      <c r="T317">
        <f t="shared" si="35"/>
        <v>11.138888888888889</v>
      </c>
    </row>
    <row r="318" spans="2:20" x14ac:dyDescent="0.2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37"/>
        <v>-0.12499999999999981</v>
      </c>
      <c r="G318" s="17">
        <f t="shared" si="38"/>
        <v>-0.44999999999999929</v>
      </c>
      <c r="H318" s="17">
        <f t="shared" si="36"/>
        <v>10.888888888888889</v>
      </c>
      <c r="I318" s="17">
        <f t="shared" si="41"/>
        <v>-243.93055555555634</v>
      </c>
      <c r="J318" s="17">
        <f t="shared" si="39"/>
        <v>185.54634000000001</v>
      </c>
      <c r="K318" s="17">
        <f t="shared" si="40"/>
        <v>10.56953228855012</v>
      </c>
      <c r="L318" s="17">
        <f>Table1[[#This Row],[Acceleration (N)]]+Table1[[#This Row],[Roll (N)]]+Table1[[#This Row],[Aero (N)]]</f>
        <v>-47.814683267006203</v>
      </c>
      <c r="M318" s="27">
        <f>Table1[[#This Row],[Total (N)]]*$S$3/1000</f>
        <v>-0.2512119958495706</v>
      </c>
      <c r="N318" s="17"/>
      <c r="O318" s="30"/>
      <c r="P318" s="31"/>
      <c r="Q318" s="40"/>
      <c r="R318" s="41"/>
      <c r="S318">
        <f t="shared" si="34"/>
        <v>39.700000000000003</v>
      </c>
      <c r="T318">
        <f t="shared" si="35"/>
        <v>11.027777777777779</v>
      </c>
    </row>
    <row r="319" spans="2:20" x14ac:dyDescent="0.2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37"/>
        <v>-0.16666666666666705</v>
      </c>
      <c r="G319" s="17">
        <f t="shared" si="38"/>
        <v>-0.60000000000000142</v>
      </c>
      <c r="H319" s="17">
        <f t="shared" si="36"/>
        <v>10.694444444444445</v>
      </c>
      <c r="I319" s="17">
        <f t="shared" si="41"/>
        <v>-337.75000000000085</v>
      </c>
      <c r="J319" s="17">
        <f t="shared" si="39"/>
        <v>185.54634000000001</v>
      </c>
      <c r="K319" s="17">
        <f t="shared" si="40"/>
        <v>10.56953228855012</v>
      </c>
      <c r="L319" s="17">
        <f>Table1[[#This Row],[Acceleration (N)]]+Table1[[#This Row],[Roll (N)]]+Table1[[#This Row],[Aero (N)]]</f>
        <v>-141.63412771145073</v>
      </c>
      <c r="M319" s="27">
        <f>Table1[[#This Row],[Total (N)]]*$S$3/1000</f>
        <v>-0.7441268972570626</v>
      </c>
      <c r="N319" s="17"/>
      <c r="O319" s="32"/>
      <c r="P319" s="33"/>
      <c r="Q319" s="42"/>
      <c r="R319" s="43"/>
      <c r="S319">
        <f t="shared" si="34"/>
        <v>39.200000000000003</v>
      </c>
      <c r="T319">
        <f t="shared" si="35"/>
        <v>10.888888888888889</v>
      </c>
    </row>
    <row r="320" spans="2:20" x14ac:dyDescent="0.2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37"/>
        <v>-0.25000000000000061</v>
      </c>
      <c r="G320" s="17">
        <f t="shared" si="38"/>
        <v>-0.90000000000000213</v>
      </c>
      <c r="H320" s="17">
        <f t="shared" si="36"/>
        <v>10.388888888888888</v>
      </c>
      <c r="I320" s="17">
        <f t="shared" si="41"/>
        <v>-469.09722222222223</v>
      </c>
      <c r="J320" s="17">
        <f t="shared" si="39"/>
        <v>185.54634000000001</v>
      </c>
      <c r="K320" s="17">
        <f t="shared" si="40"/>
        <v>10.56953228855012</v>
      </c>
      <c r="L320" s="17">
        <f>Table1[[#This Row],[Acceleration (N)]]+Table1[[#This Row],[Roll (N)]]+Table1[[#This Row],[Aero (N)]]</f>
        <v>-272.98134993367205</v>
      </c>
      <c r="M320" s="27">
        <f>Table1[[#This Row],[Total (N)]]*$S$3/1000</f>
        <v>-1.434207759227546</v>
      </c>
      <c r="N320" s="17"/>
      <c r="O320" s="30"/>
      <c r="P320" s="31"/>
      <c r="Q320" s="40"/>
      <c r="R320" s="41"/>
      <c r="S320">
        <f t="shared" si="34"/>
        <v>38.5</v>
      </c>
      <c r="T320">
        <f t="shared" si="35"/>
        <v>10.694444444444445</v>
      </c>
    </row>
    <row r="321" spans="2:20" x14ac:dyDescent="0.2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37"/>
        <v>-0.34722222222222221</v>
      </c>
      <c r="G321" s="17">
        <f t="shared" si="38"/>
        <v>-1.25</v>
      </c>
      <c r="H321" s="17">
        <f t="shared" si="36"/>
        <v>10</v>
      </c>
      <c r="I321" s="17">
        <f t="shared" si="41"/>
        <v>-562.91666666666663</v>
      </c>
      <c r="J321" s="17">
        <f t="shared" si="39"/>
        <v>185.54634000000001</v>
      </c>
      <c r="K321" s="17">
        <f t="shared" si="40"/>
        <v>10.56953228855012</v>
      </c>
      <c r="L321" s="17">
        <f>Table1[[#This Row],[Acceleration (N)]]+Table1[[#This Row],[Roll (N)]]+Table1[[#This Row],[Aero (N)]]</f>
        <v>-366.80079437811651</v>
      </c>
      <c r="M321" s="27">
        <f>Table1[[#This Row],[Total (N)]]*$S$3/1000</f>
        <v>-1.9271226606350376</v>
      </c>
      <c r="N321" s="17"/>
      <c r="O321" s="32"/>
      <c r="P321" s="33"/>
      <c r="Q321" s="42"/>
      <c r="R321" s="43"/>
      <c r="S321">
        <f t="shared" si="34"/>
        <v>37.4</v>
      </c>
      <c r="T321">
        <f t="shared" si="35"/>
        <v>10.388888888888888</v>
      </c>
    </row>
    <row r="322" spans="2:20" x14ac:dyDescent="0.2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37"/>
        <v>-0.41666666666666663</v>
      </c>
      <c r="G322" s="17">
        <f t="shared" si="38"/>
        <v>-1.5</v>
      </c>
      <c r="H322" s="17">
        <f t="shared" si="36"/>
        <v>9.5555555555555554</v>
      </c>
      <c r="I322" s="17">
        <f t="shared" si="41"/>
        <v>-469.09722222222223</v>
      </c>
      <c r="J322" s="17">
        <f t="shared" si="39"/>
        <v>185.54634000000001</v>
      </c>
      <c r="K322" s="17">
        <f t="shared" si="40"/>
        <v>10.56953228855012</v>
      </c>
      <c r="L322" s="17">
        <f>Table1[[#This Row],[Acceleration (N)]]+Table1[[#This Row],[Roll (N)]]+Table1[[#This Row],[Aero (N)]]</f>
        <v>-272.98134993367205</v>
      </c>
      <c r="M322" s="27">
        <f>Table1[[#This Row],[Total (N)]]*$S$3/1000</f>
        <v>-1.434207759227546</v>
      </c>
      <c r="N322" s="17"/>
      <c r="O322" s="30"/>
      <c r="P322" s="31"/>
      <c r="Q322" s="40"/>
      <c r="R322" s="41"/>
      <c r="S322">
        <f t="shared" si="34"/>
        <v>36</v>
      </c>
      <c r="T322">
        <f t="shared" si="35"/>
        <v>10</v>
      </c>
    </row>
    <row r="323" spans="2:20" x14ac:dyDescent="0.2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37"/>
        <v>-0.41666666666666663</v>
      </c>
      <c r="G323" s="17">
        <f t="shared" si="38"/>
        <v>-1.5</v>
      </c>
      <c r="H323" s="17">
        <f t="shared" si="36"/>
        <v>9.1666666666666661</v>
      </c>
      <c r="I323" s="17">
        <f t="shared" si="41"/>
        <v>-281.45833333333331</v>
      </c>
      <c r="J323" s="17">
        <f t="shared" si="39"/>
        <v>185.54634000000001</v>
      </c>
      <c r="K323" s="17">
        <f t="shared" si="40"/>
        <v>10.56953228855012</v>
      </c>
      <c r="L323" s="17">
        <f>Table1[[#This Row],[Acceleration (N)]]+Table1[[#This Row],[Roll (N)]]+Table1[[#This Row],[Aero (N)]]</f>
        <v>-85.342461044783178</v>
      </c>
      <c r="M323" s="27">
        <f>Table1[[#This Row],[Total (N)]]*$S$3/1000</f>
        <v>-0.44837795641256301</v>
      </c>
      <c r="N323" s="17"/>
      <c r="O323" s="32"/>
      <c r="P323" s="33"/>
      <c r="Q323" s="42"/>
      <c r="R323" s="43"/>
      <c r="S323">
        <f t="shared" si="34"/>
        <v>34.4</v>
      </c>
      <c r="T323">
        <f t="shared" si="35"/>
        <v>9.5555555555555554</v>
      </c>
    </row>
    <row r="324" spans="2:20" x14ac:dyDescent="0.2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37"/>
        <v>-0.37499999999999989</v>
      </c>
      <c r="G324" s="17">
        <f t="shared" si="38"/>
        <v>-1.3499999999999996</v>
      </c>
      <c r="H324" s="17">
        <f t="shared" si="36"/>
        <v>8.8055555555555554</v>
      </c>
      <c r="I324" s="17">
        <f t="shared" si="41"/>
        <v>-131.3472222222214</v>
      </c>
      <c r="J324" s="17">
        <f t="shared" si="39"/>
        <v>185.54634000000001</v>
      </c>
      <c r="K324" s="17">
        <f t="shared" si="40"/>
        <v>10.56953228855012</v>
      </c>
      <c r="L324" s="17">
        <f>Table1[[#This Row],[Acceleration (N)]]+Table1[[#This Row],[Roll (N)]]+Table1[[#This Row],[Aero (N)]]</f>
        <v>64.768650066328732</v>
      </c>
      <c r="M324" s="27">
        <f>Table1[[#This Row],[Total (N)]]*$S$3/1000</f>
        <v>0.34028588583942765</v>
      </c>
      <c r="N324" s="17"/>
      <c r="O324" s="30"/>
      <c r="P324" s="31"/>
      <c r="Q324" s="40"/>
      <c r="R324" s="41"/>
      <c r="S324">
        <f t="shared" si="34"/>
        <v>33</v>
      </c>
      <c r="T324">
        <f t="shared" si="35"/>
        <v>9.1666666666666661</v>
      </c>
    </row>
    <row r="325" spans="2:20" x14ac:dyDescent="0.2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37"/>
        <v>-0.41666666666666663</v>
      </c>
      <c r="G325" s="17">
        <f t="shared" si="38"/>
        <v>-1.5</v>
      </c>
      <c r="H325" s="17">
        <f t="shared" si="36"/>
        <v>8.3333333333333339</v>
      </c>
      <c r="I325" s="17">
        <f t="shared" si="41"/>
        <v>-112.58333333333226</v>
      </c>
      <c r="J325" s="17">
        <f t="shared" si="39"/>
        <v>185.54634000000001</v>
      </c>
      <c r="K325" s="17">
        <f t="shared" si="40"/>
        <v>10.56953228855012</v>
      </c>
      <c r="L325" s="17">
        <f>Table1[[#This Row],[Acceleration (N)]]+Table1[[#This Row],[Roll (N)]]+Table1[[#This Row],[Aero (N)]]</f>
        <v>83.532538955217873</v>
      </c>
      <c r="M325" s="27">
        <f>Table1[[#This Row],[Total (N)]]*$S$3/1000</f>
        <v>0.43886886612092729</v>
      </c>
      <c r="N325" s="17"/>
      <c r="O325" s="32"/>
      <c r="P325" s="33"/>
      <c r="Q325" s="42"/>
      <c r="R325" s="43"/>
      <c r="S325">
        <f t="shared" si="34"/>
        <v>31.7</v>
      </c>
      <c r="T325">
        <f t="shared" si="35"/>
        <v>8.8055555555555554</v>
      </c>
    </row>
    <row r="326" spans="2:20" x14ac:dyDescent="0.2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37"/>
        <v>-0.51388888888888873</v>
      </c>
      <c r="G326" s="17">
        <f t="shared" si="38"/>
        <v>-1.8499999999999996</v>
      </c>
      <c r="H326" s="17">
        <f t="shared" si="36"/>
        <v>7.7777777777777777</v>
      </c>
      <c r="I326" s="17">
        <f t="shared" si="41"/>
        <v>-168.87499999999974</v>
      </c>
      <c r="J326" s="17">
        <f t="shared" si="39"/>
        <v>185.54634000000001</v>
      </c>
      <c r="K326" s="17">
        <f t="shared" si="40"/>
        <v>10.56953228855012</v>
      </c>
      <c r="L326" s="17">
        <f>Table1[[#This Row],[Acceleration (N)]]+Table1[[#This Row],[Roll (N)]]+Table1[[#This Row],[Aero (N)]]</f>
        <v>27.240872288550392</v>
      </c>
      <c r="M326" s="27">
        <f>Table1[[#This Row],[Total (N)]]*$S$3/1000</f>
        <v>0.14311992527642808</v>
      </c>
      <c r="N326" s="17"/>
      <c r="O326" s="30"/>
      <c r="P326" s="31"/>
      <c r="Q326" s="40"/>
      <c r="R326" s="41"/>
      <c r="S326">
        <f t="shared" si="34"/>
        <v>30</v>
      </c>
      <c r="T326">
        <f t="shared" si="35"/>
        <v>8.3333333333333339</v>
      </c>
    </row>
    <row r="327" spans="2:20" x14ac:dyDescent="0.2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37"/>
        <v>-0.54166666666666641</v>
      </c>
      <c r="G327" s="17">
        <f t="shared" si="38"/>
        <v>-1.9499999999999993</v>
      </c>
      <c r="H327" s="17">
        <f t="shared" si="36"/>
        <v>7.25</v>
      </c>
      <c r="I327" s="17">
        <f t="shared" si="41"/>
        <v>-225.16666666666717</v>
      </c>
      <c r="J327" s="17">
        <f t="shared" si="39"/>
        <v>185.54634000000001</v>
      </c>
      <c r="K327" s="17">
        <f t="shared" si="40"/>
        <v>10.56953228855012</v>
      </c>
      <c r="L327" s="17">
        <f>Table1[[#This Row],[Acceleration (N)]]+Table1[[#This Row],[Roll (N)]]+Table1[[#This Row],[Aero (N)]]</f>
        <v>-29.050794378117033</v>
      </c>
      <c r="M327" s="27">
        <f>Table1[[#This Row],[Total (N)]]*$S$3/1000</f>
        <v>-0.15262901556807082</v>
      </c>
      <c r="N327" s="17"/>
      <c r="O327" s="32"/>
      <c r="P327" s="33"/>
      <c r="Q327" s="42"/>
      <c r="R327" s="43"/>
      <c r="S327">
        <f t="shared" si="34"/>
        <v>28</v>
      </c>
      <c r="T327">
        <f t="shared" si="35"/>
        <v>7.7777777777777777</v>
      </c>
    </row>
    <row r="328" spans="2:20" x14ac:dyDescent="0.2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37"/>
        <v>-0.33333333333333315</v>
      </c>
      <c r="G328" s="17">
        <f t="shared" si="38"/>
        <v>-1.1999999999999993</v>
      </c>
      <c r="H328" s="17">
        <f t="shared" si="36"/>
        <v>7.1111111111111116</v>
      </c>
      <c r="I328" s="17">
        <f t="shared" si="41"/>
        <v>-337.75000000000085</v>
      </c>
      <c r="J328" s="17">
        <f t="shared" si="39"/>
        <v>185.54634000000001</v>
      </c>
      <c r="K328" s="17">
        <f t="shared" si="40"/>
        <v>10.56953228855012</v>
      </c>
      <c r="L328" s="17">
        <f>Table1[[#This Row],[Acceleration (N)]]+Table1[[#This Row],[Roll (N)]]+Table1[[#This Row],[Aero (N)]]</f>
        <v>-141.63412771145073</v>
      </c>
      <c r="M328" s="27">
        <f>Table1[[#This Row],[Total (N)]]*$S$3/1000</f>
        <v>-0.7441268972570626</v>
      </c>
      <c r="N328" s="17"/>
      <c r="O328" s="30"/>
      <c r="P328" s="31"/>
      <c r="Q328" s="40"/>
      <c r="R328" s="41"/>
      <c r="S328">
        <f t="shared" ref="S328:S391" si="42">IF(R328=1,"",E328)</f>
        <v>26.1</v>
      </c>
      <c r="T328">
        <f t="shared" ref="T328:T391" si="43">E328/3.6</f>
        <v>7.25</v>
      </c>
    </row>
    <row r="329" spans="2:20" x14ac:dyDescent="0.2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37"/>
        <v>-0.16666666666666705</v>
      </c>
      <c r="G329" s="17">
        <f t="shared" si="38"/>
        <v>-0.60000000000000142</v>
      </c>
      <c r="H329" s="17">
        <f t="shared" ref="H329:H392" si="44">E330/3.6</f>
        <v>6.9166666666666661</v>
      </c>
      <c r="I329" s="17">
        <f t="shared" si="41"/>
        <v>-469.09722222222223</v>
      </c>
      <c r="J329" s="17">
        <f t="shared" si="39"/>
        <v>185.54634000000001</v>
      </c>
      <c r="K329" s="17">
        <f t="shared" si="40"/>
        <v>10.56953228855012</v>
      </c>
      <c r="L329" s="17">
        <f>Table1[[#This Row],[Acceleration (N)]]+Table1[[#This Row],[Roll (N)]]+Table1[[#This Row],[Aero (N)]]</f>
        <v>-272.98134993367205</v>
      </c>
      <c r="M329" s="27">
        <f>Table1[[#This Row],[Total (N)]]*$S$3/1000</f>
        <v>-1.434207759227546</v>
      </c>
      <c r="N329" s="17"/>
      <c r="O329" s="32"/>
      <c r="P329" s="33"/>
      <c r="Q329" s="42"/>
      <c r="R329" s="43"/>
      <c r="S329">
        <f t="shared" si="42"/>
        <v>25.6</v>
      </c>
      <c r="T329">
        <f t="shared" si="43"/>
        <v>7.1111111111111116</v>
      </c>
    </row>
    <row r="330" spans="2:20" x14ac:dyDescent="0.2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45">($E331-$E329)/2/3.6</f>
        <v>-9.7222222222222612E-2</v>
      </c>
      <c r="G330" s="17">
        <f t="shared" ref="G330:G393" si="46">($E331-$E329)/2</f>
        <v>-0.35000000000000142</v>
      </c>
      <c r="H330" s="17">
        <f t="shared" si="44"/>
        <v>6.9166666666666661</v>
      </c>
      <c r="I330" s="17">
        <f t="shared" si="41"/>
        <v>-562.91666666666663</v>
      </c>
      <c r="J330" s="17">
        <f t="shared" si="39"/>
        <v>185.54634000000001</v>
      </c>
      <c r="K330" s="17">
        <f t="shared" si="40"/>
        <v>10.56953228855012</v>
      </c>
      <c r="L330" s="17">
        <f>Table1[[#This Row],[Acceleration (N)]]+Table1[[#This Row],[Roll (N)]]+Table1[[#This Row],[Aero (N)]]</f>
        <v>-366.80079437811651</v>
      </c>
      <c r="M330" s="27">
        <f>Table1[[#This Row],[Total (N)]]*$S$3/1000</f>
        <v>-1.9271226606350376</v>
      </c>
      <c r="N330" s="17"/>
      <c r="O330" s="30"/>
      <c r="P330" s="31"/>
      <c r="Q330" s="40"/>
      <c r="R330" s="41"/>
      <c r="S330">
        <f t="shared" si="42"/>
        <v>24.9</v>
      </c>
      <c r="T330">
        <f t="shared" si="43"/>
        <v>6.9166666666666661</v>
      </c>
    </row>
    <row r="331" spans="2:20" x14ac:dyDescent="0.2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45"/>
        <v>-8.3333333333333037E-2</v>
      </c>
      <c r="G331" s="17">
        <f t="shared" si="46"/>
        <v>-0.29999999999999893</v>
      </c>
      <c r="H331" s="17">
        <f t="shared" si="44"/>
        <v>6.75</v>
      </c>
      <c r="I331" s="17">
        <f t="shared" si="41"/>
        <v>-562.91666666666663</v>
      </c>
      <c r="J331" s="17">
        <f t="shared" si="39"/>
        <v>185.54634000000001</v>
      </c>
      <c r="K331" s="17">
        <f t="shared" si="40"/>
        <v>10.56953228855012</v>
      </c>
      <c r="L331" s="17">
        <f>Table1[[#This Row],[Acceleration (N)]]+Table1[[#This Row],[Roll (N)]]+Table1[[#This Row],[Aero (N)]]</f>
        <v>-366.80079437811651</v>
      </c>
      <c r="M331" s="27">
        <f>Table1[[#This Row],[Total (N)]]*$S$3/1000</f>
        <v>-1.9271226606350376</v>
      </c>
      <c r="N331" s="17"/>
      <c r="O331" s="32"/>
      <c r="P331" s="33"/>
      <c r="Q331" s="42"/>
      <c r="R331" s="43"/>
      <c r="S331">
        <f t="shared" si="42"/>
        <v>24.9</v>
      </c>
      <c r="T331">
        <f t="shared" si="43"/>
        <v>6.9166666666666661</v>
      </c>
    </row>
    <row r="332" spans="2:20" x14ac:dyDescent="0.2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45"/>
        <v>-0.1388888888888889</v>
      </c>
      <c r="G332" s="17">
        <f t="shared" si="46"/>
        <v>-0.5</v>
      </c>
      <c r="H332" s="17">
        <f t="shared" si="44"/>
        <v>6.6388888888888884</v>
      </c>
      <c r="I332" s="17">
        <f t="shared" si="41"/>
        <v>-506.62499999999983</v>
      </c>
      <c r="J332" s="17">
        <f t="shared" si="39"/>
        <v>185.54634000000001</v>
      </c>
      <c r="K332" s="17">
        <f t="shared" si="40"/>
        <v>10.56953228855012</v>
      </c>
      <c r="L332" s="17">
        <f>Table1[[#This Row],[Acceleration (N)]]+Table1[[#This Row],[Roll (N)]]+Table1[[#This Row],[Aero (N)]]</f>
        <v>-310.50912771144965</v>
      </c>
      <c r="M332" s="27">
        <f>Table1[[#This Row],[Total (N)]]*$S$3/1000</f>
        <v>-1.6313737197905416</v>
      </c>
      <c r="N332" s="17"/>
      <c r="O332" s="30"/>
      <c r="P332" s="31"/>
      <c r="Q332" s="40"/>
      <c r="R332" s="41"/>
      <c r="S332">
        <f t="shared" si="42"/>
        <v>24.3</v>
      </c>
      <c r="T332">
        <f t="shared" si="43"/>
        <v>6.75</v>
      </c>
    </row>
    <row r="333" spans="2:20" x14ac:dyDescent="0.2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45"/>
        <v>-5.5555555555555851E-2</v>
      </c>
      <c r="G333" s="17">
        <f t="shared" si="46"/>
        <v>-0.20000000000000107</v>
      </c>
      <c r="H333" s="17">
        <f t="shared" si="44"/>
        <v>6.6388888888888884</v>
      </c>
      <c r="I333" s="17">
        <f t="shared" si="41"/>
        <v>-562.91666666666663</v>
      </c>
      <c r="J333" s="17">
        <f t="shared" si="39"/>
        <v>185.54634000000001</v>
      </c>
      <c r="K333" s="17">
        <f t="shared" si="40"/>
        <v>10.56953228855012</v>
      </c>
      <c r="L333" s="17">
        <f>Table1[[#This Row],[Acceleration (N)]]+Table1[[#This Row],[Roll (N)]]+Table1[[#This Row],[Aero (N)]]</f>
        <v>-366.80079437811651</v>
      </c>
      <c r="M333" s="27">
        <f>Table1[[#This Row],[Total (N)]]*$S$3/1000</f>
        <v>-1.9271226606350376</v>
      </c>
      <c r="N333" s="17"/>
      <c r="O333" s="32"/>
      <c r="P333" s="33"/>
      <c r="Q333" s="42"/>
      <c r="R333" s="43"/>
      <c r="S333">
        <f t="shared" si="42"/>
        <v>23.9</v>
      </c>
      <c r="T333">
        <f t="shared" si="43"/>
        <v>6.6388888888888884</v>
      </c>
    </row>
    <row r="334" spans="2:20" x14ac:dyDescent="0.2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45"/>
        <v>-4.1666666666666269E-2</v>
      </c>
      <c r="G334" s="17">
        <f t="shared" si="46"/>
        <v>-0.14999999999999858</v>
      </c>
      <c r="H334" s="17">
        <f t="shared" si="44"/>
        <v>6.5555555555555554</v>
      </c>
      <c r="I334" s="17">
        <f t="shared" si="41"/>
        <v>-694.26388888888869</v>
      </c>
      <c r="J334" s="17">
        <f t="shared" si="39"/>
        <v>185.54634000000001</v>
      </c>
      <c r="K334" s="17">
        <f t="shared" si="40"/>
        <v>10.56953228855012</v>
      </c>
      <c r="L334" s="17">
        <f>Table1[[#This Row],[Acceleration (N)]]+Table1[[#This Row],[Roll (N)]]+Table1[[#This Row],[Aero (N)]]</f>
        <v>-498.14801660033856</v>
      </c>
      <c r="M334" s="27">
        <f>Table1[[#This Row],[Total (N)]]*$S$3/1000</f>
        <v>-2.617203522605525</v>
      </c>
      <c r="N334" s="17"/>
      <c r="O334" s="30"/>
      <c r="P334" s="31"/>
      <c r="Q334" s="40"/>
      <c r="R334" s="41"/>
      <c r="S334">
        <f t="shared" si="42"/>
        <v>23.9</v>
      </c>
      <c r="T334">
        <f t="shared" si="43"/>
        <v>6.6388888888888884</v>
      </c>
    </row>
    <row r="335" spans="2:20" x14ac:dyDescent="0.2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45"/>
        <v>-8.3333333333333037E-2</v>
      </c>
      <c r="G335" s="17">
        <f t="shared" si="46"/>
        <v>-0.29999999999999893</v>
      </c>
      <c r="H335" s="17">
        <f t="shared" si="44"/>
        <v>6.4722222222222223</v>
      </c>
      <c r="I335" s="17">
        <f t="shared" si="41"/>
        <v>-731.79166666666629</v>
      </c>
      <c r="J335" s="17">
        <f t="shared" si="39"/>
        <v>185.54634000000001</v>
      </c>
      <c r="K335" s="17">
        <f t="shared" si="40"/>
        <v>10.56953228855012</v>
      </c>
      <c r="L335" s="17">
        <f>Table1[[#This Row],[Acceleration (N)]]+Table1[[#This Row],[Roll (N)]]+Table1[[#This Row],[Aero (N)]]</f>
        <v>-535.67579437811617</v>
      </c>
      <c r="M335" s="27">
        <f>Table1[[#This Row],[Total (N)]]*$S$3/1000</f>
        <v>-2.8143694831685209</v>
      </c>
      <c r="N335" s="17"/>
      <c r="O335" s="32"/>
      <c r="P335" s="33"/>
      <c r="Q335" s="42"/>
      <c r="R335" s="43"/>
      <c r="S335">
        <f t="shared" si="42"/>
        <v>23.6</v>
      </c>
      <c r="T335">
        <f t="shared" si="43"/>
        <v>6.5555555555555554</v>
      </c>
    </row>
    <row r="336" spans="2:20" x14ac:dyDescent="0.2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45"/>
        <v>-0.43055555555555575</v>
      </c>
      <c r="G336" s="17">
        <f t="shared" si="46"/>
        <v>-1.5500000000000007</v>
      </c>
      <c r="H336" s="17">
        <f t="shared" si="44"/>
        <v>5.6944444444444446</v>
      </c>
      <c r="I336" s="17">
        <f t="shared" si="41"/>
        <v>-450.33333333333309</v>
      </c>
      <c r="J336" s="17">
        <f t="shared" ref="J336:J399" si="47">$O$11*9.81*$O$12</f>
        <v>185.54634000000001</v>
      </c>
      <c r="K336" s="17">
        <f t="shared" ref="K336:K399" si="48">0.5*1.383*0.014*1.293^2*$S$6^2</f>
        <v>10.56953228855012</v>
      </c>
      <c r="L336" s="17">
        <f>Table1[[#This Row],[Acceleration (N)]]+Table1[[#This Row],[Roll (N)]]+Table1[[#This Row],[Aero (N)]]</f>
        <v>-254.21746104478294</v>
      </c>
      <c r="M336" s="27">
        <f>Table1[[#This Row],[Total (N)]]*$S$3/1000</f>
        <v>-1.3356247789460465</v>
      </c>
      <c r="N336" s="17"/>
      <c r="O336" s="30"/>
      <c r="P336" s="31"/>
      <c r="Q336" s="40"/>
      <c r="R336" s="41"/>
      <c r="S336">
        <f t="shared" si="42"/>
        <v>23.3</v>
      </c>
      <c r="T336">
        <f t="shared" si="43"/>
        <v>6.4722222222222223</v>
      </c>
    </row>
    <row r="337" spans="2:20" x14ac:dyDescent="0.2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45"/>
        <v>-0.80555555555555558</v>
      </c>
      <c r="G337" s="17">
        <f t="shared" si="46"/>
        <v>-2.9000000000000004</v>
      </c>
      <c r="H337" s="17">
        <f t="shared" si="44"/>
        <v>4.8611111111111107</v>
      </c>
      <c r="I337" s="17">
        <f t="shared" ref="I337:I400" si="49">$O$11*F329</f>
        <v>-225.16666666666717</v>
      </c>
      <c r="J337" s="17">
        <f t="shared" si="47"/>
        <v>185.54634000000001</v>
      </c>
      <c r="K337" s="17">
        <f t="shared" si="48"/>
        <v>10.56953228855012</v>
      </c>
      <c r="L337" s="17">
        <f>Table1[[#This Row],[Acceleration (N)]]+Table1[[#This Row],[Roll (N)]]+Table1[[#This Row],[Aero (N)]]</f>
        <v>-29.050794378117033</v>
      </c>
      <c r="M337" s="27">
        <f>Table1[[#This Row],[Total (N)]]*$S$3/1000</f>
        <v>-0.15262901556807082</v>
      </c>
      <c r="N337" s="17"/>
      <c r="O337" s="32"/>
      <c r="P337" s="33"/>
      <c r="Q337" s="42"/>
      <c r="R337" s="43"/>
      <c r="S337">
        <f t="shared" si="42"/>
        <v>20.5</v>
      </c>
      <c r="T337">
        <f t="shared" si="43"/>
        <v>5.6944444444444446</v>
      </c>
    </row>
    <row r="338" spans="2:20" x14ac:dyDescent="0.2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45"/>
        <v>-0.50000000000000022</v>
      </c>
      <c r="G338" s="17">
        <f t="shared" si="46"/>
        <v>-1.8000000000000007</v>
      </c>
      <c r="H338" s="17">
        <f t="shared" si="44"/>
        <v>4.6944444444444438</v>
      </c>
      <c r="I338" s="17">
        <f t="shared" si="49"/>
        <v>-131.34722222222274</v>
      </c>
      <c r="J338" s="17">
        <f t="shared" si="47"/>
        <v>185.54634000000001</v>
      </c>
      <c r="K338" s="17">
        <f t="shared" si="48"/>
        <v>10.56953228855012</v>
      </c>
      <c r="L338" s="17">
        <f>Table1[[#This Row],[Acceleration (N)]]+Table1[[#This Row],[Roll (N)]]+Table1[[#This Row],[Aero (N)]]</f>
        <v>64.768650066327396</v>
      </c>
      <c r="M338" s="27">
        <f>Table1[[#This Row],[Total (N)]]*$S$3/1000</f>
        <v>0.34028588583942065</v>
      </c>
      <c r="N338" s="17"/>
      <c r="O338" s="30"/>
      <c r="P338" s="31"/>
      <c r="Q338" s="40"/>
      <c r="R338" s="41"/>
      <c r="S338">
        <f t="shared" si="42"/>
        <v>17.5</v>
      </c>
      <c r="T338">
        <f t="shared" si="43"/>
        <v>4.8611111111111107</v>
      </c>
    </row>
    <row r="339" spans="2:20" x14ac:dyDescent="0.2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45"/>
        <v>-0.1111111111111112</v>
      </c>
      <c r="G339" s="17">
        <f t="shared" si="46"/>
        <v>-0.40000000000000036</v>
      </c>
      <c r="H339" s="17">
        <f t="shared" si="44"/>
        <v>4.6388888888888884</v>
      </c>
      <c r="I339" s="17">
        <f t="shared" si="49"/>
        <v>-112.58333333333293</v>
      </c>
      <c r="J339" s="17">
        <f t="shared" si="47"/>
        <v>185.54634000000001</v>
      </c>
      <c r="K339" s="17">
        <f t="shared" si="48"/>
        <v>10.56953228855012</v>
      </c>
      <c r="L339" s="17">
        <f>Table1[[#This Row],[Acceleration (N)]]+Table1[[#This Row],[Roll (N)]]+Table1[[#This Row],[Aero (N)]]</f>
        <v>83.532538955217206</v>
      </c>
      <c r="M339" s="27">
        <f>Table1[[#This Row],[Total (N)]]*$S$3/1000</f>
        <v>0.4388688661209238</v>
      </c>
      <c r="N339" s="17"/>
      <c r="O339" s="32"/>
      <c r="P339" s="33"/>
      <c r="Q339" s="42"/>
      <c r="R339" s="43"/>
      <c r="S339">
        <f t="shared" si="42"/>
        <v>16.899999999999999</v>
      </c>
      <c r="T339">
        <f t="shared" si="43"/>
        <v>4.6944444444444438</v>
      </c>
    </row>
    <row r="340" spans="2:20" x14ac:dyDescent="0.2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45"/>
        <v>-0.13888888888888865</v>
      </c>
      <c r="G340" s="17">
        <f t="shared" si="46"/>
        <v>-0.49999999999999911</v>
      </c>
      <c r="H340" s="17">
        <f t="shared" si="44"/>
        <v>4.416666666666667</v>
      </c>
      <c r="I340" s="17">
        <f t="shared" si="49"/>
        <v>-187.63888888888889</v>
      </c>
      <c r="J340" s="17">
        <f t="shared" si="47"/>
        <v>185.54634000000001</v>
      </c>
      <c r="K340" s="17">
        <f t="shared" si="48"/>
        <v>10.56953228855012</v>
      </c>
      <c r="L340" s="17">
        <f>Table1[[#This Row],[Acceleration (N)]]+Table1[[#This Row],[Roll (N)]]+Table1[[#This Row],[Aero (N)]]</f>
        <v>8.4769833996612487</v>
      </c>
      <c r="M340" s="27">
        <f>Table1[[#This Row],[Total (N)]]*$S$3/1000</f>
        <v>4.453694499492844E-2</v>
      </c>
      <c r="N340" s="17"/>
      <c r="O340" s="30"/>
      <c r="P340" s="31"/>
      <c r="Q340" s="40"/>
      <c r="R340" s="41"/>
      <c r="S340">
        <f t="shared" si="42"/>
        <v>16.7</v>
      </c>
      <c r="T340">
        <f t="shared" si="43"/>
        <v>4.6388888888888884</v>
      </c>
    </row>
    <row r="341" spans="2:20" x14ac:dyDescent="0.2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45"/>
        <v>-0.15277777777777773</v>
      </c>
      <c r="G341" s="17">
        <f t="shared" si="46"/>
        <v>-0.54999999999999982</v>
      </c>
      <c r="H341" s="17">
        <f t="shared" si="44"/>
        <v>4.333333333333333</v>
      </c>
      <c r="I341" s="17">
        <f t="shared" si="49"/>
        <v>-75.055555555555955</v>
      </c>
      <c r="J341" s="17">
        <f t="shared" si="47"/>
        <v>185.54634000000001</v>
      </c>
      <c r="K341" s="17">
        <f t="shared" si="48"/>
        <v>10.56953228855012</v>
      </c>
      <c r="L341" s="17">
        <f>Table1[[#This Row],[Acceleration (N)]]+Table1[[#This Row],[Roll (N)]]+Table1[[#This Row],[Aero (N)]]</f>
        <v>121.06031673299418</v>
      </c>
      <c r="M341" s="27">
        <f>Table1[[#This Row],[Total (N)]]*$S$3/1000</f>
        <v>0.6360348266839162</v>
      </c>
      <c r="N341" s="17"/>
      <c r="O341" s="32"/>
      <c r="P341" s="33"/>
      <c r="Q341" s="42"/>
      <c r="R341" s="43"/>
      <c r="S341">
        <f t="shared" si="42"/>
        <v>15.9</v>
      </c>
      <c r="T341">
        <f t="shared" si="43"/>
        <v>4.416666666666667</v>
      </c>
    </row>
    <row r="342" spans="2:20" x14ac:dyDescent="0.2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45"/>
        <v>-0.12500000000000006</v>
      </c>
      <c r="G342" s="17">
        <f t="shared" si="46"/>
        <v>-0.45000000000000018</v>
      </c>
      <c r="H342" s="17">
        <f t="shared" si="44"/>
        <v>4.166666666666667</v>
      </c>
      <c r="I342" s="17">
        <f t="shared" si="49"/>
        <v>-56.291666666666131</v>
      </c>
      <c r="J342" s="17">
        <f t="shared" si="47"/>
        <v>185.54634000000001</v>
      </c>
      <c r="K342" s="17">
        <f t="shared" si="48"/>
        <v>10.56953228855012</v>
      </c>
      <c r="L342" s="17">
        <f>Table1[[#This Row],[Acceleration (N)]]+Table1[[#This Row],[Roll (N)]]+Table1[[#This Row],[Aero (N)]]</f>
        <v>139.82420562188398</v>
      </c>
      <c r="M342" s="27">
        <f>Table1[[#This Row],[Total (N)]]*$S$3/1000</f>
        <v>0.73461780696541923</v>
      </c>
      <c r="N342" s="17"/>
      <c r="O342" s="30"/>
      <c r="P342" s="31"/>
      <c r="Q342" s="40"/>
      <c r="R342" s="41"/>
      <c r="S342">
        <f t="shared" si="42"/>
        <v>15.6</v>
      </c>
      <c r="T342">
        <f t="shared" si="43"/>
        <v>4.333333333333333</v>
      </c>
    </row>
    <row r="343" spans="2:20" x14ac:dyDescent="0.2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45"/>
        <v>-0.15277777777777773</v>
      </c>
      <c r="G343" s="17">
        <f t="shared" si="46"/>
        <v>-0.54999999999999982</v>
      </c>
      <c r="H343" s="17">
        <f t="shared" si="44"/>
        <v>4.0277777777777777</v>
      </c>
      <c r="I343" s="17">
        <f t="shared" si="49"/>
        <v>-112.58333333333293</v>
      </c>
      <c r="J343" s="17">
        <f t="shared" si="47"/>
        <v>185.54634000000001</v>
      </c>
      <c r="K343" s="17">
        <f t="shared" si="48"/>
        <v>10.56953228855012</v>
      </c>
      <c r="L343" s="17">
        <f>Table1[[#This Row],[Acceleration (N)]]+Table1[[#This Row],[Roll (N)]]+Table1[[#This Row],[Aero (N)]]</f>
        <v>83.532538955217206</v>
      </c>
      <c r="M343" s="27">
        <f>Table1[[#This Row],[Total (N)]]*$S$3/1000</f>
        <v>0.4388688661209238</v>
      </c>
      <c r="N343" s="17"/>
      <c r="O343" s="32"/>
      <c r="P343" s="33"/>
      <c r="Q343" s="42"/>
      <c r="R343" s="43"/>
      <c r="S343">
        <f t="shared" si="42"/>
        <v>15</v>
      </c>
      <c r="T343">
        <f t="shared" si="43"/>
        <v>4.166666666666667</v>
      </c>
    </row>
    <row r="344" spans="2:20" x14ac:dyDescent="0.2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45"/>
        <v>-9.7222222222222127E-2</v>
      </c>
      <c r="G344" s="17">
        <f t="shared" si="46"/>
        <v>-0.34999999999999964</v>
      </c>
      <c r="H344" s="17">
        <f t="shared" si="44"/>
        <v>3.9722222222222223</v>
      </c>
      <c r="I344" s="17">
        <f t="shared" si="49"/>
        <v>-581.68055555555577</v>
      </c>
      <c r="J344" s="17">
        <f t="shared" si="47"/>
        <v>185.54634000000001</v>
      </c>
      <c r="K344" s="17">
        <f t="shared" si="48"/>
        <v>10.56953228855012</v>
      </c>
      <c r="L344" s="17">
        <f>Table1[[#This Row],[Acceleration (N)]]+Table1[[#This Row],[Roll (N)]]+Table1[[#This Row],[Aero (N)]]</f>
        <v>-385.56468326700565</v>
      </c>
      <c r="M344" s="27">
        <f>Table1[[#This Row],[Total (N)]]*$S$3/1000</f>
        <v>-2.0257056409165375</v>
      </c>
      <c r="N344" s="17"/>
      <c r="O344" s="30"/>
      <c r="P344" s="31"/>
      <c r="Q344" s="40"/>
      <c r="R344" s="41"/>
      <c r="S344">
        <f t="shared" si="42"/>
        <v>14.5</v>
      </c>
      <c r="T344">
        <f t="shared" si="43"/>
        <v>4.0277777777777777</v>
      </c>
    </row>
    <row r="345" spans="2:20" x14ac:dyDescent="0.2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45"/>
        <v>0</v>
      </c>
      <c r="G345" s="17">
        <f t="shared" si="46"/>
        <v>0</v>
      </c>
      <c r="H345" s="17">
        <f t="shared" si="44"/>
        <v>4.0277777777777777</v>
      </c>
      <c r="I345" s="17">
        <f t="shared" si="49"/>
        <v>-1088.3055555555557</v>
      </c>
      <c r="J345" s="17">
        <f t="shared" si="47"/>
        <v>185.54634000000001</v>
      </c>
      <c r="K345" s="17">
        <f t="shared" si="48"/>
        <v>10.56953228855012</v>
      </c>
      <c r="L345" s="17">
        <f>Table1[[#This Row],[Acceleration (N)]]+Table1[[#This Row],[Roll (N)]]+Table1[[#This Row],[Aero (N)]]</f>
        <v>-892.18968326700553</v>
      </c>
      <c r="M345" s="27">
        <f>Table1[[#This Row],[Total (N)]]*$S$3/1000</f>
        <v>-4.6874461085169905</v>
      </c>
      <c r="N345" s="17"/>
      <c r="O345" s="32"/>
      <c r="P345" s="33"/>
      <c r="Q345" s="42"/>
      <c r="R345" s="43"/>
      <c r="S345">
        <f t="shared" si="42"/>
        <v>14.3</v>
      </c>
      <c r="T345">
        <f t="shared" si="43"/>
        <v>3.9722222222222223</v>
      </c>
    </row>
    <row r="346" spans="2:20" x14ac:dyDescent="0.2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45"/>
        <v>0.15277777777777773</v>
      </c>
      <c r="G346" s="17">
        <f t="shared" si="46"/>
        <v>0.54999999999999982</v>
      </c>
      <c r="H346" s="17">
        <f t="shared" si="44"/>
        <v>4.2777777777777777</v>
      </c>
      <c r="I346" s="17">
        <f t="shared" si="49"/>
        <v>-675.50000000000034</v>
      </c>
      <c r="J346" s="17">
        <f t="shared" si="47"/>
        <v>185.54634000000001</v>
      </c>
      <c r="K346" s="17">
        <f t="shared" si="48"/>
        <v>10.56953228855012</v>
      </c>
      <c r="L346" s="17">
        <f>Table1[[#This Row],[Acceleration (N)]]+Table1[[#This Row],[Roll (N)]]+Table1[[#This Row],[Aero (N)]]</f>
        <v>-479.38412771145022</v>
      </c>
      <c r="M346" s="27">
        <f>Table1[[#This Row],[Total (N)]]*$S$3/1000</f>
        <v>-2.5186205423240295</v>
      </c>
      <c r="N346" s="17"/>
      <c r="O346" s="30"/>
      <c r="P346" s="31"/>
      <c r="Q346" s="40"/>
      <c r="R346" s="41"/>
      <c r="S346">
        <f t="shared" si="42"/>
        <v>14.5</v>
      </c>
      <c r="T346">
        <f t="shared" si="43"/>
        <v>4.0277777777777777</v>
      </c>
    </row>
    <row r="347" spans="2:20" x14ac:dyDescent="0.2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45"/>
        <v>0.45833333333333343</v>
      </c>
      <c r="G347" s="17">
        <f t="shared" si="46"/>
        <v>1.6500000000000004</v>
      </c>
      <c r="H347" s="17">
        <f t="shared" si="44"/>
        <v>4.9444444444444446</v>
      </c>
      <c r="I347" s="17">
        <f t="shared" si="49"/>
        <v>-150.11111111111123</v>
      </c>
      <c r="J347" s="17">
        <f t="shared" si="47"/>
        <v>185.54634000000001</v>
      </c>
      <c r="K347" s="17">
        <f t="shared" si="48"/>
        <v>10.56953228855012</v>
      </c>
      <c r="L347" s="17">
        <f>Table1[[#This Row],[Acceleration (N)]]+Table1[[#This Row],[Roll (N)]]+Table1[[#This Row],[Aero (N)]]</f>
        <v>46.004761177438908</v>
      </c>
      <c r="M347" s="27">
        <f>Table1[[#This Row],[Total (N)]]*$S$3/1000</f>
        <v>0.24170290555792442</v>
      </c>
      <c r="N347" s="17"/>
      <c r="O347" s="32"/>
      <c r="P347" s="33"/>
      <c r="Q347" s="42"/>
      <c r="R347" s="43"/>
      <c r="S347">
        <f t="shared" si="42"/>
        <v>15.4</v>
      </c>
      <c r="T347">
        <f t="shared" si="43"/>
        <v>4.2777777777777777</v>
      </c>
    </row>
    <row r="348" spans="2:20" x14ac:dyDescent="0.2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45"/>
        <v>0.79166666666666674</v>
      </c>
      <c r="G348" s="17">
        <f t="shared" si="46"/>
        <v>2.8500000000000005</v>
      </c>
      <c r="H348" s="17">
        <f t="shared" si="44"/>
        <v>5.8611111111111116</v>
      </c>
      <c r="I348" s="17">
        <f t="shared" si="49"/>
        <v>-187.63888888888857</v>
      </c>
      <c r="J348" s="17">
        <f t="shared" si="47"/>
        <v>185.54634000000001</v>
      </c>
      <c r="K348" s="17">
        <f t="shared" si="48"/>
        <v>10.56953228855012</v>
      </c>
      <c r="L348" s="17">
        <f>Table1[[#This Row],[Acceleration (N)]]+Table1[[#This Row],[Roll (N)]]+Table1[[#This Row],[Aero (N)]]</f>
        <v>8.4769833996615613</v>
      </c>
      <c r="M348" s="27">
        <f>Table1[[#This Row],[Total (N)]]*$S$3/1000</f>
        <v>4.4536944994930085E-2</v>
      </c>
      <c r="N348" s="17"/>
      <c r="O348" s="30"/>
      <c r="P348" s="31"/>
      <c r="Q348" s="40"/>
      <c r="R348" s="41"/>
      <c r="S348">
        <f t="shared" si="42"/>
        <v>17.8</v>
      </c>
      <c r="T348">
        <f t="shared" si="43"/>
        <v>4.9444444444444446</v>
      </c>
    </row>
    <row r="349" spans="2:20" x14ac:dyDescent="0.2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45"/>
        <v>0.87500000000000011</v>
      </c>
      <c r="G349" s="17">
        <f t="shared" si="46"/>
        <v>3.1500000000000004</v>
      </c>
      <c r="H349" s="17">
        <f t="shared" si="44"/>
        <v>6.6944444444444446</v>
      </c>
      <c r="I349" s="17">
        <f t="shared" si="49"/>
        <v>-206.40277777777771</v>
      </c>
      <c r="J349" s="17">
        <f t="shared" si="47"/>
        <v>185.54634000000001</v>
      </c>
      <c r="K349" s="17">
        <f t="shared" si="48"/>
        <v>10.56953228855012</v>
      </c>
      <c r="L349" s="17">
        <f>Table1[[#This Row],[Acceleration (N)]]+Table1[[#This Row],[Roll (N)]]+Table1[[#This Row],[Aero (N)]]</f>
        <v>-10.28690548922758</v>
      </c>
      <c r="M349" s="27">
        <f>Table1[[#This Row],[Total (N)]]*$S$3/1000</f>
        <v>-5.4046035286569552E-2</v>
      </c>
      <c r="N349" s="17"/>
      <c r="O349" s="32"/>
      <c r="P349" s="33"/>
      <c r="Q349" s="42"/>
      <c r="R349" s="43"/>
      <c r="S349">
        <f t="shared" si="42"/>
        <v>21.1</v>
      </c>
      <c r="T349">
        <f t="shared" si="43"/>
        <v>5.8611111111111116</v>
      </c>
    </row>
    <row r="350" spans="2:20" x14ac:dyDescent="0.2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45"/>
        <v>0.54166666666666641</v>
      </c>
      <c r="G350" s="17">
        <f t="shared" si="46"/>
        <v>1.9499999999999993</v>
      </c>
      <c r="H350" s="17">
        <f t="shared" si="44"/>
        <v>6.9444444444444446</v>
      </c>
      <c r="I350" s="17">
        <f t="shared" si="49"/>
        <v>-168.87500000000009</v>
      </c>
      <c r="J350" s="17">
        <f t="shared" si="47"/>
        <v>185.54634000000001</v>
      </c>
      <c r="K350" s="17">
        <f t="shared" si="48"/>
        <v>10.56953228855012</v>
      </c>
      <c r="L350" s="17">
        <f>Table1[[#This Row],[Acceleration (N)]]+Table1[[#This Row],[Roll (N)]]+Table1[[#This Row],[Aero (N)]]</f>
        <v>27.240872288550051</v>
      </c>
      <c r="M350" s="27">
        <f>Table1[[#This Row],[Total (N)]]*$S$3/1000</f>
        <v>0.14311992527642631</v>
      </c>
      <c r="N350" s="17"/>
      <c r="O350" s="30"/>
      <c r="P350" s="31"/>
      <c r="Q350" s="40"/>
      <c r="R350" s="41"/>
      <c r="S350">
        <f t="shared" si="42"/>
        <v>24.1</v>
      </c>
      <c r="T350">
        <f t="shared" si="43"/>
        <v>6.6944444444444446</v>
      </c>
    </row>
    <row r="351" spans="2:20" x14ac:dyDescent="0.2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45"/>
        <v>0.16666666666666657</v>
      </c>
      <c r="G351" s="17">
        <f t="shared" si="46"/>
        <v>0.59999999999999964</v>
      </c>
      <c r="H351" s="17">
        <f t="shared" si="44"/>
        <v>7.0277777777777777</v>
      </c>
      <c r="I351" s="17">
        <f t="shared" si="49"/>
        <v>-206.40277777777771</v>
      </c>
      <c r="J351" s="17">
        <f t="shared" si="47"/>
        <v>185.54634000000001</v>
      </c>
      <c r="K351" s="17">
        <f t="shared" si="48"/>
        <v>10.56953228855012</v>
      </c>
      <c r="L351" s="17">
        <f>Table1[[#This Row],[Acceleration (N)]]+Table1[[#This Row],[Roll (N)]]+Table1[[#This Row],[Aero (N)]]</f>
        <v>-10.28690548922758</v>
      </c>
      <c r="M351" s="27">
        <f>Table1[[#This Row],[Total (N)]]*$S$3/1000</f>
        <v>-5.4046035286569552E-2</v>
      </c>
      <c r="N351" s="17"/>
      <c r="O351" s="32"/>
      <c r="P351" s="33"/>
      <c r="Q351" s="42"/>
      <c r="R351" s="43"/>
      <c r="S351">
        <f t="shared" si="42"/>
        <v>25</v>
      </c>
      <c r="T351">
        <f t="shared" si="43"/>
        <v>6.9444444444444446</v>
      </c>
    </row>
    <row r="352" spans="2:20" x14ac:dyDescent="0.2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45"/>
        <v>6.9444444444444448E-2</v>
      </c>
      <c r="G352" s="17">
        <f t="shared" si="46"/>
        <v>0.25</v>
      </c>
      <c r="H352" s="17">
        <f t="shared" si="44"/>
        <v>7.083333333333333</v>
      </c>
      <c r="I352" s="17">
        <f t="shared" si="49"/>
        <v>-131.34722222222209</v>
      </c>
      <c r="J352" s="17">
        <f t="shared" si="47"/>
        <v>185.54634000000001</v>
      </c>
      <c r="K352" s="17">
        <f t="shared" si="48"/>
        <v>10.56953228855012</v>
      </c>
      <c r="L352" s="17">
        <f>Table1[[#This Row],[Acceleration (N)]]+Table1[[#This Row],[Roll (N)]]+Table1[[#This Row],[Aero (N)]]</f>
        <v>64.76865006632805</v>
      </c>
      <c r="M352" s="27">
        <f>Table1[[#This Row],[Total (N)]]*$S$3/1000</f>
        <v>0.34028588583942404</v>
      </c>
      <c r="N352" s="17"/>
      <c r="O352" s="30"/>
      <c r="P352" s="31"/>
      <c r="Q352" s="40"/>
      <c r="R352" s="41"/>
      <c r="S352">
        <f t="shared" si="42"/>
        <v>25.3</v>
      </c>
      <c r="T352">
        <f t="shared" si="43"/>
        <v>7.0277777777777777</v>
      </c>
    </row>
    <row r="353" spans="2:20" x14ac:dyDescent="0.2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45"/>
        <v>0.15277777777777748</v>
      </c>
      <c r="G353" s="17">
        <f t="shared" si="46"/>
        <v>0.54999999999999893</v>
      </c>
      <c r="H353" s="17">
        <f t="shared" si="44"/>
        <v>7.333333333333333</v>
      </c>
      <c r="I353" s="17">
        <f t="shared" si="49"/>
        <v>0</v>
      </c>
      <c r="J353" s="17">
        <f t="shared" si="47"/>
        <v>185.54634000000001</v>
      </c>
      <c r="K353" s="17">
        <f t="shared" si="48"/>
        <v>10.56953228855012</v>
      </c>
      <c r="L353" s="17">
        <f>Table1[[#This Row],[Acceleration (N)]]+Table1[[#This Row],[Roll (N)]]+Table1[[#This Row],[Aero (N)]]</f>
        <v>196.11587228855012</v>
      </c>
      <c r="M353" s="27">
        <f>Table1[[#This Row],[Total (N)]]*$S$3/1000</f>
        <v>1.0303667478099114</v>
      </c>
      <c r="N353" s="17"/>
      <c r="O353" s="32"/>
      <c r="P353" s="33"/>
      <c r="Q353" s="42"/>
      <c r="R353" s="43"/>
      <c r="S353">
        <f t="shared" si="42"/>
        <v>25.5</v>
      </c>
      <c r="T353">
        <f t="shared" si="43"/>
        <v>7.083333333333333</v>
      </c>
    </row>
    <row r="354" spans="2:20" x14ac:dyDescent="0.2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45"/>
        <v>0.15277777777777798</v>
      </c>
      <c r="G354" s="17">
        <f t="shared" si="46"/>
        <v>0.55000000000000071</v>
      </c>
      <c r="H354" s="17">
        <f t="shared" si="44"/>
        <v>7.3888888888888893</v>
      </c>
      <c r="I354" s="17">
        <f t="shared" si="49"/>
        <v>206.40277777777771</v>
      </c>
      <c r="J354" s="17">
        <f t="shared" si="47"/>
        <v>185.54634000000001</v>
      </c>
      <c r="K354" s="17">
        <f t="shared" si="48"/>
        <v>10.56953228855012</v>
      </c>
      <c r="L354" s="17">
        <f>Table1[[#This Row],[Acceleration (N)]]+Table1[[#This Row],[Roll (N)]]+Table1[[#This Row],[Aero (N)]]</f>
        <v>402.51865006632784</v>
      </c>
      <c r="M354" s="27">
        <f>Table1[[#This Row],[Total (N)]]*$S$3/1000</f>
        <v>2.1147795309063926</v>
      </c>
      <c r="N354" s="17"/>
      <c r="O354" s="30"/>
      <c r="P354" s="31"/>
      <c r="Q354" s="40"/>
      <c r="R354" s="41"/>
      <c r="S354">
        <f t="shared" si="42"/>
        <v>26.4</v>
      </c>
      <c r="T354">
        <f t="shared" si="43"/>
        <v>7.333333333333333</v>
      </c>
    </row>
    <row r="355" spans="2:20" x14ac:dyDescent="0.2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45"/>
        <v>9.7222222222222612E-2</v>
      </c>
      <c r="G355" s="17">
        <f t="shared" si="46"/>
        <v>0.35000000000000142</v>
      </c>
      <c r="H355" s="17">
        <f t="shared" si="44"/>
        <v>7.5277777777777777</v>
      </c>
      <c r="I355" s="17">
        <f t="shared" si="49"/>
        <v>619.20833333333348</v>
      </c>
      <c r="J355" s="17">
        <f t="shared" si="47"/>
        <v>185.54634000000001</v>
      </c>
      <c r="K355" s="17">
        <f t="shared" si="48"/>
        <v>10.56953228855012</v>
      </c>
      <c r="L355" s="17">
        <f>Table1[[#This Row],[Acceleration (N)]]+Table1[[#This Row],[Roll (N)]]+Table1[[#This Row],[Aero (N)]]</f>
        <v>815.32420562188361</v>
      </c>
      <c r="M355" s="27">
        <f>Table1[[#This Row],[Total (N)]]*$S$3/1000</f>
        <v>4.2836050970993567</v>
      </c>
      <c r="N355" s="17"/>
      <c r="O355" s="32"/>
      <c r="P355" s="33"/>
      <c r="Q355" s="42"/>
      <c r="R355" s="43"/>
      <c r="S355">
        <f t="shared" si="42"/>
        <v>26.6</v>
      </c>
      <c r="T355">
        <f t="shared" si="43"/>
        <v>7.3888888888888893</v>
      </c>
    </row>
    <row r="356" spans="2:20" x14ac:dyDescent="0.2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45"/>
        <v>0.15277777777777748</v>
      </c>
      <c r="G356" s="17">
        <f t="shared" si="46"/>
        <v>0.54999999999999893</v>
      </c>
      <c r="H356" s="17">
        <f t="shared" si="44"/>
        <v>7.6944444444444438</v>
      </c>
      <c r="I356" s="17">
        <f t="shared" si="49"/>
        <v>1069.5416666666667</v>
      </c>
      <c r="J356" s="17">
        <f t="shared" si="47"/>
        <v>185.54634000000001</v>
      </c>
      <c r="K356" s="17">
        <f t="shared" si="48"/>
        <v>10.56953228855012</v>
      </c>
      <c r="L356" s="17">
        <f>Table1[[#This Row],[Acceleration (N)]]+Table1[[#This Row],[Roll (N)]]+Table1[[#This Row],[Aero (N)]]</f>
        <v>1265.657538955217</v>
      </c>
      <c r="M356" s="27">
        <f>Table1[[#This Row],[Total (N)]]*$S$3/1000</f>
        <v>6.6495966238553157</v>
      </c>
      <c r="N356" s="17"/>
      <c r="O356" s="30"/>
      <c r="P356" s="31"/>
      <c r="Q356" s="40"/>
      <c r="R356" s="41"/>
      <c r="S356">
        <f t="shared" si="42"/>
        <v>27.1</v>
      </c>
      <c r="T356">
        <f t="shared" si="43"/>
        <v>7.5277777777777777</v>
      </c>
    </row>
    <row r="357" spans="2:20" x14ac:dyDescent="0.2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45"/>
        <v>0.1388888888888889</v>
      </c>
      <c r="G357" s="17">
        <f t="shared" si="46"/>
        <v>0.5</v>
      </c>
      <c r="H357" s="17">
        <f t="shared" si="44"/>
        <v>7.8055555555555554</v>
      </c>
      <c r="I357" s="17">
        <f t="shared" si="49"/>
        <v>1182.1250000000002</v>
      </c>
      <c r="J357" s="17">
        <f t="shared" si="47"/>
        <v>185.54634000000001</v>
      </c>
      <c r="K357" s="17">
        <f t="shared" si="48"/>
        <v>10.56953228855012</v>
      </c>
      <c r="L357" s="17">
        <f>Table1[[#This Row],[Acceleration (N)]]+Table1[[#This Row],[Roll (N)]]+Table1[[#This Row],[Aero (N)]]</f>
        <v>1378.2408722885505</v>
      </c>
      <c r="M357" s="27">
        <f>Table1[[#This Row],[Total (N)]]*$S$3/1000</f>
        <v>7.2410945055443063</v>
      </c>
      <c r="N357" s="17"/>
      <c r="O357" s="32"/>
      <c r="P357" s="33"/>
      <c r="Q357" s="42"/>
      <c r="R357" s="43"/>
      <c r="S357">
        <f t="shared" si="42"/>
        <v>27.7</v>
      </c>
      <c r="T357">
        <f t="shared" si="43"/>
        <v>7.6944444444444438</v>
      </c>
    </row>
    <row r="358" spans="2:20" x14ac:dyDescent="0.2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45"/>
        <v>6.9444444444444448E-2</v>
      </c>
      <c r="G358" s="17">
        <f t="shared" si="46"/>
        <v>0.25</v>
      </c>
      <c r="H358" s="17">
        <f t="shared" si="44"/>
        <v>7.833333333333333</v>
      </c>
      <c r="I358" s="17">
        <f t="shared" si="49"/>
        <v>731.79166666666629</v>
      </c>
      <c r="J358" s="17">
        <f t="shared" si="47"/>
        <v>185.54634000000001</v>
      </c>
      <c r="K358" s="17">
        <f t="shared" si="48"/>
        <v>10.56953228855012</v>
      </c>
      <c r="L358" s="17">
        <f>Table1[[#This Row],[Acceleration (N)]]+Table1[[#This Row],[Roll (N)]]+Table1[[#This Row],[Aero (N)]]</f>
        <v>927.90753895521641</v>
      </c>
      <c r="M358" s="27">
        <f>Table1[[#This Row],[Total (N)]]*$S$3/1000</f>
        <v>4.8751029787883438</v>
      </c>
      <c r="N358" s="17"/>
      <c r="O358" s="30"/>
      <c r="P358" s="31"/>
      <c r="Q358" s="40"/>
      <c r="R358" s="41"/>
      <c r="S358">
        <f t="shared" si="42"/>
        <v>28.1</v>
      </c>
      <c r="T358">
        <f t="shared" si="43"/>
        <v>7.8055555555555554</v>
      </c>
    </row>
    <row r="359" spans="2:20" x14ac:dyDescent="0.2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45"/>
        <v>0</v>
      </c>
      <c r="G359" s="17">
        <f t="shared" si="46"/>
        <v>0</v>
      </c>
      <c r="H359" s="17">
        <f t="shared" si="44"/>
        <v>7.8055555555555554</v>
      </c>
      <c r="I359" s="17">
        <f t="shared" si="49"/>
        <v>225.16666666666654</v>
      </c>
      <c r="J359" s="17">
        <f t="shared" si="47"/>
        <v>185.54634000000001</v>
      </c>
      <c r="K359" s="17">
        <f t="shared" si="48"/>
        <v>10.56953228855012</v>
      </c>
      <c r="L359" s="17">
        <f>Table1[[#This Row],[Acceleration (N)]]+Table1[[#This Row],[Roll (N)]]+Table1[[#This Row],[Aero (N)]]</f>
        <v>421.28253895521669</v>
      </c>
      <c r="M359" s="27">
        <f>Table1[[#This Row],[Total (N)]]*$S$3/1000</f>
        <v>2.2133625111878903</v>
      </c>
      <c r="N359" s="17"/>
      <c r="O359" s="32"/>
      <c r="P359" s="33"/>
      <c r="Q359" s="42"/>
      <c r="R359" s="43"/>
      <c r="S359">
        <f t="shared" si="42"/>
        <v>28.2</v>
      </c>
      <c r="T359">
        <f t="shared" si="43"/>
        <v>7.833333333333333</v>
      </c>
    </row>
    <row r="360" spans="2:20" x14ac:dyDescent="0.2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45"/>
        <v>-2.7777777777777679E-2</v>
      </c>
      <c r="G360" s="17">
        <f t="shared" si="46"/>
        <v>-9.9999999999999645E-2</v>
      </c>
      <c r="H360" s="17">
        <f t="shared" si="44"/>
        <v>7.7777777777777777</v>
      </c>
      <c r="I360" s="17">
        <f t="shared" si="49"/>
        <v>93.819444444444443</v>
      </c>
      <c r="J360" s="17">
        <f t="shared" si="47"/>
        <v>185.54634000000001</v>
      </c>
      <c r="K360" s="17">
        <f t="shared" si="48"/>
        <v>10.56953228855012</v>
      </c>
      <c r="L360" s="17">
        <f>Table1[[#This Row],[Acceleration (N)]]+Table1[[#This Row],[Roll (N)]]+Table1[[#This Row],[Aero (N)]]</f>
        <v>289.93531673299458</v>
      </c>
      <c r="M360" s="27">
        <f>Table1[[#This Row],[Total (N)]]*$S$3/1000</f>
        <v>1.5232816492174031</v>
      </c>
      <c r="N360" s="17"/>
      <c r="O360" s="30"/>
      <c r="P360" s="31"/>
      <c r="Q360" s="40"/>
      <c r="R360" s="41"/>
      <c r="S360">
        <f t="shared" si="42"/>
        <v>28.1</v>
      </c>
      <c r="T360">
        <f t="shared" si="43"/>
        <v>7.8055555555555554</v>
      </c>
    </row>
    <row r="361" spans="2:20" x14ac:dyDescent="0.2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45"/>
        <v>-2.7777777777778172E-2</v>
      </c>
      <c r="G361" s="17">
        <f t="shared" si="46"/>
        <v>-0.10000000000000142</v>
      </c>
      <c r="H361" s="17">
        <f t="shared" si="44"/>
        <v>7.7499999999999991</v>
      </c>
      <c r="I361" s="17">
        <f t="shared" si="49"/>
        <v>206.40277777777737</v>
      </c>
      <c r="J361" s="17">
        <f t="shared" si="47"/>
        <v>185.54634000000001</v>
      </c>
      <c r="K361" s="17">
        <f t="shared" si="48"/>
        <v>10.56953228855012</v>
      </c>
      <c r="L361" s="17">
        <f>Table1[[#This Row],[Acceleration (N)]]+Table1[[#This Row],[Roll (N)]]+Table1[[#This Row],[Aero (N)]]</f>
        <v>402.5186500663275</v>
      </c>
      <c r="M361" s="27">
        <f>Table1[[#This Row],[Total (N)]]*$S$3/1000</f>
        <v>2.1147795309063908</v>
      </c>
      <c r="N361" s="17"/>
      <c r="O361" s="32"/>
      <c r="P361" s="33"/>
      <c r="Q361" s="42"/>
      <c r="R361" s="43"/>
      <c r="S361">
        <f t="shared" si="42"/>
        <v>28</v>
      </c>
      <c r="T361">
        <f t="shared" si="43"/>
        <v>7.7777777777777777</v>
      </c>
    </row>
    <row r="362" spans="2:20" x14ac:dyDescent="0.2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45"/>
        <v>-1.3888888888889086E-2</v>
      </c>
      <c r="G362" s="17">
        <f t="shared" si="46"/>
        <v>-5.0000000000000711E-2</v>
      </c>
      <c r="H362" s="17">
        <f t="shared" si="44"/>
        <v>7.7499999999999991</v>
      </c>
      <c r="I362" s="17">
        <f t="shared" si="49"/>
        <v>206.40277777777806</v>
      </c>
      <c r="J362" s="17">
        <f t="shared" si="47"/>
        <v>185.54634000000001</v>
      </c>
      <c r="K362" s="17">
        <f t="shared" si="48"/>
        <v>10.56953228855012</v>
      </c>
      <c r="L362" s="17">
        <f>Table1[[#This Row],[Acceleration (N)]]+Table1[[#This Row],[Roll (N)]]+Table1[[#This Row],[Aero (N)]]</f>
        <v>402.51865006632818</v>
      </c>
      <c r="M362" s="27">
        <f>Table1[[#This Row],[Total (N)]]*$S$3/1000</f>
        <v>2.1147795309063944</v>
      </c>
      <c r="N362" s="17"/>
      <c r="O362" s="30"/>
      <c r="P362" s="31"/>
      <c r="Q362" s="40"/>
      <c r="R362" s="41"/>
      <c r="S362">
        <f t="shared" si="42"/>
        <v>27.9</v>
      </c>
      <c r="T362">
        <f t="shared" si="43"/>
        <v>7.7499999999999991</v>
      </c>
    </row>
    <row r="363" spans="2:20" x14ac:dyDescent="0.2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45"/>
        <v>2.7777777777778172E-2</v>
      </c>
      <c r="G363" s="17">
        <f t="shared" si="46"/>
        <v>0.10000000000000142</v>
      </c>
      <c r="H363" s="17">
        <f t="shared" si="44"/>
        <v>7.8055555555555554</v>
      </c>
      <c r="I363" s="17">
        <f t="shared" si="49"/>
        <v>131.34722222222274</v>
      </c>
      <c r="J363" s="17">
        <f t="shared" si="47"/>
        <v>185.54634000000001</v>
      </c>
      <c r="K363" s="17">
        <f t="shared" si="48"/>
        <v>10.56953228855012</v>
      </c>
      <c r="L363" s="17">
        <f>Table1[[#This Row],[Acceleration (N)]]+Table1[[#This Row],[Roll (N)]]+Table1[[#This Row],[Aero (N)]]</f>
        <v>327.46309451077286</v>
      </c>
      <c r="M363" s="27">
        <f>Table1[[#This Row],[Total (N)]]*$S$3/1000</f>
        <v>1.7204476097804022</v>
      </c>
      <c r="N363" s="17"/>
      <c r="O363" s="32"/>
      <c r="P363" s="33"/>
      <c r="Q363" s="42"/>
      <c r="R363" s="43"/>
      <c r="S363">
        <f t="shared" si="42"/>
        <v>27.9</v>
      </c>
      <c r="T363">
        <f t="shared" si="43"/>
        <v>7.7499999999999991</v>
      </c>
    </row>
    <row r="364" spans="2:20" x14ac:dyDescent="0.2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45"/>
        <v>4.1666666666666761E-2</v>
      </c>
      <c r="G364" s="17">
        <f t="shared" si="46"/>
        <v>0.15000000000000036</v>
      </c>
      <c r="H364" s="17">
        <f t="shared" si="44"/>
        <v>7.833333333333333</v>
      </c>
      <c r="I364" s="17">
        <f t="shared" si="49"/>
        <v>206.40277777777737</v>
      </c>
      <c r="J364" s="17">
        <f t="shared" si="47"/>
        <v>185.54634000000001</v>
      </c>
      <c r="K364" s="17">
        <f t="shared" si="48"/>
        <v>10.56953228855012</v>
      </c>
      <c r="L364" s="17">
        <f>Table1[[#This Row],[Acceleration (N)]]+Table1[[#This Row],[Roll (N)]]+Table1[[#This Row],[Aero (N)]]</f>
        <v>402.5186500663275</v>
      </c>
      <c r="M364" s="27">
        <f>Table1[[#This Row],[Total (N)]]*$S$3/1000</f>
        <v>2.1147795309063908</v>
      </c>
      <c r="N364" s="17"/>
      <c r="O364" s="30"/>
      <c r="P364" s="31"/>
      <c r="Q364" s="40"/>
      <c r="R364" s="41"/>
      <c r="S364">
        <f t="shared" si="42"/>
        <v>28.1</v>
      </c>
      <c r="T364">
        <f t="shared" si="43"/>
        <v>7.8055555555555554</v>
      </c>
    </row>
    <row r="365" spans="2:20" x14ac:dyDescent="0.2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45"/>
        <v>-1.3888888888889086E-2</v>
      </c>
      <c r="G365" s="17">
        <f t="shared" si="46"/>
        <v>-5.0000000000000711E-2</v>
      </c>
      <c r="H365" s="17">
        <f t="shared" si="44"/>
        <v>7.7777777777777777</v>
      </c>
      <c r="I365" s="17">
        <f t="shared" si="49"/>
        <v>187.63888888888889</v>
      </c>
      <c r="J365" s="17">
        <f t="shared" si="47"/>
        <v>185.54634000000001</v>
      </c>
      <c r="K365" s="17">
        <f t="shared" si="48"/>
        <v>10.56953228855012</v>
      </c>
      <c r="L365" s="17">
        <f>Table1[[#This Row],[Acceleration (N)]]+Table1[[#This Row],[Roll (N)]]+Table1[[#This Row],[Aero (N)]]</f>
        <v>383.75476117743904</v>
      </c>
      <c r="M365" s="27">
        <f>Table1[[#This Row],[Total (N)]]*$S$3/1000</f>
        <v>2.0161965506248944</v>
      </c>
      <c r="N365" s="17"/>
      <c r="O365" s="32"/>
      <c r="P365" s="33"/>
      <c r="Q365" s="42"/>
      <c r="R365" s="43"/>
      <c r="S365">
        <f t="shared" si="42"/>
        <v>28.2</v>
      </c>
      <c r="T365">
        <f t="shared" si="43"/>
        <v>7.833333333333333</v>
      </c>
    </row>
    <row r="366" spans="2:20" x14ac:dyDescent="0.2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45"/>
        <v>-0.18055555555555566</v>
      </c>
      <c r="G366" s="17">
        <f t="shared" si="46"/>
        <v>-0.65000000000000036</v>
      </c>
      <c r="H366" s="17">
        <f t="shared" si="44"/>
        <v>7.4722222222222214</v>
      </c>
      <c r="I366" s="17">
        <f t="shared" si="49"/>
        <v>93.819444444444443</v>
      </c>
      <c r="J366" s="17">
        <f t="shared" si="47"/>
        <v>185.54634000000001</v>
      </c>
      <c r="K366" s="17">
        <f t="shared" si="48"/>
        <v>10.56953228855012</v>
      </c>
      <c r="L366" s="17">
        <f>Table1[[#This Row],[Acceleration (N)]]+Table1[[#This Row],[Roll (N)]]+Table1[[#This Row],[Aero (N)]]</f>
        <v>289.93531673299458</v>
      </c>
      <c r="M366" s="27">
        <f>Table1[[#This Row],[Total (N)]]*$S$3/1000</f>
        <v>1.5232816492174031</v>
      </c>
      <c r="N366" s="17"/>
      <c r="O366" s="30"/>
      <c r="P366" s="31"/>
      <c r="Q366" s="40"/>
      <c r="R366" s="41"/>
      <c r="S366">
        <f t="shared" si="42"/>
        <v>28</v>
      </c>
      <c r="T366">
        <f t="shared" si="43"/>
        <v>7.7777777777777777</v>
      </c>
    </row>
    <row r="367" spans="2:20" x14ac:dyDescent="0.2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45"/>
        <v>-0.41666666666666663</v>
      </c>
      <c r="G367" s="17">
        <f t="shared" si="46"/>
        <v>-1.5</v>
      </c>
      <c r="H367" s="17">
        <f t="shared" si="44"/>
        <v>6.9444444444444446</v>
      </c>
      <c r="I367" s="17">
        <f t="shared" si="49"/>
        <v>0</v>
      </c>
      <c r="J367" s="17">
        <f t="shared" si="47"/>
        <v>185.54634000000001</v>
      </c>
      <c r="K367" s="17">
        <f t="shared" si="48"/>
        <v>10.56953228855012</v>
      </c>
      <c r="L367" s="17">
        <f>Table1[[#This Row],[Acceleration (N)]]+Table1[[#This Row],[Roll (N)]]+Table1[[#This Row],[Aero (N)]]</f>
        <v>196.11587228855012</v>
      </c>
      <c r="M367" s="27">
        <f>Table1[[#This Row],[Total (N)]]*$S$3/1000</f>
        <v>1.0303667478099114</v>
      </c>
      <c r="N367" s="17"/>
      <c r="O367" s="32"/>
      <c r="P367" s="33"/>
      <c r="Q367" s="42"/>
      <c r="R367" s="43"/>
      <c r="S367">
        <f t="shared" si="42"/>
        <v>26.9</v>
      </c>
      <c r="T367">
        <f t="shared" si="43"/>
        <v>7.4722222222222214</v>
      </c>
    </row>
    <row r="368" spans="2:20" x14ac:dyDescent="0.2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45"/>
        <v>-0.51388888888888873</v>
      </c>
      <c r="G368" s="17">
        <f t="shared" si="46"/>
        <v>-1.8499999999999996</v>
      </c>
      <c r="H368" s="17">
        <f t="shared" si="44"/>
        <v>6.4444444444444438</v>
      </c>
      <c r="I368" s="17">
        <f t="shared" si="49"/>
        <v>-37.527777777777644</v>
      </c>
      <c r="J368" s="17">
        <f t="shared" si="47"/>
        <v>185.54634000000001</v>
      </c>
      <c r="K368" s="17">
        <f t="shared" si="48"/>
        <v>10.56953228855012</v>
      </c>
      <c r="L368" s="17">
        <f>Table1[[#This Row],[Acceleration (N)]]+Table1[[#This Row],[Roll (N)]]+Table1[[#This Row],[Aero (N)]]</f>
        <v>158.58809451077249</v>
      </c>
      <c r="M368" s="27">
        <f>Table1[[#This Row],[Total (N)]]*$S$3/1000</f>
        <v>0.8332007872469156</v>
      </c>
      <c r="N368" s="17"/>
      <c r="O368" s="30"/>
      <c r="P368" s="31"/>
      <c r="Q368" s="40"/>
      <c r="R368" s="41"/>
      <c r="S368">
        <f t="shared" si="42"/>
        <v>25</v>
      </c>
      <c r="T368">
        <f t="shared" si="43"/>
        <v>6.9444444444444446</v>
      </c>
    </row>
    <row r="369" spans="2:20" x14ac:dyDescent="0.2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45"/>
        <v>-0.43055555555555575</v>
      </c>
      <c r="G369" s="17">
        <f t="shared" si="46"/>
        <v>-1.5500000000000007</v>
      </c>
      <c r="H369" s="17">
        <f t="shared" si="44"/>
        <v>6.083333333333333</v>
      </c>
      <c r="I369" s="17">
        <f t="shared" si="49"/>
        <v>-37.527777777778311</v>
      </c>
      <c r="J369" s="17">
        <f t="shared" si="47"/>
        <v>185.54634000000001</v>
      </c>
      <c r="K369" s="17">
        <f t="shared" si="48"/>
        <v>10.56953228855012</v>
      </c>
      <c r="L369" s="17">
        <f>Table1[[#This Row],[Acceleration (N)]]+Table1[[#This Row],[Roll (N)]]+Table1[[#This Row],[Aero (N)]]</f>
        <v>158.58809451077181</v>
      </c>
      <c r="M369" s="27">
        <f>Table1[[#This Row],[Total (N)]]*$S$3/1000</f>
        <v>0.83320078724691204</v>
      </c>
      <c r="N369" s="17"/>
      <c r="O369" s="32"/>
      <c r="P369" s="33"/>
      <c r="Q369" s="42"/>
      <c r="R369" s="43"/>
      <c r="S369">
        <f t="shared" si="42"/>
        <v>23.2</v>
      </c>
      <c r="T369">
        <f t="shared" si="43"/>
        <v>6.4444444444444438</v>
      </c>
    </row>
    <row r="370" spans="2:20" x14ac:dyDescent="0.2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45"/>
        <v>-0.29166666666666635</v>
      </c>
      <c r="G370" s="17">
        <f t="shared" si="46"/>
        <v>-1.0499999999999989</v>
      </c>
      <c r="H370" s="17">
        <f t="shared" si="44"/>
        <v>5.8611111111111116</v>
      </c>
      <c r="I370" s="17">
        <f t="shared" si="49"/>
        <v>-18.763888888889156</v>
      </c>
      <c r="J370" s="17">
        <f t="shared" si="47"/>
        <v>185.54634000000001</v>
      </c>
      <c r="K370" s="17">
        <f t="shared" si="48"/>
        <v>10.56953228855012</v>
      </c>
      <c r="L370" s="17">
        <f>Table1[[#This Row],[Acceleration (N)]]+Table1[[#This Row],[Roll (N)]]+Table1[[#This Row],[Aero (N)]]</f>
        <v>177.35198339966095</v>
      </c>
      <c r="M370" s="27">
        <f>Table1[[#This Row],[Total (N)]]*$S$3/1000</f>
        <v>0.93178376752841163</v>
      </c>
      <c r="N370" s="17"/>
      <c r="O370" s="30"/>
      <c r="P370" s="31"/>
      <c r="Q370" s="40"/>
      <c r="R370" s="41"/>
      <c r="S370">
        <f t="shared" si="42"/>
        <v>21.9</v>
      </c>
      <c r="T370">
        <f t="shared" si="43"/>
        <v>6.083333333333333</v>
      </c>
    </row>
    <row r="371" spans="2:20" x14ac:dyDescent="0.2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45"/>
        <v>-0.16666666666666657</v>
      </c>
      <c r="G371" s="17">
        <f t="shared" si="46"/>
        <v>-0.59999999999999964</v>
      </c>
      <c r="H371" s="17">
        <f t="shared" si="44"/>
        <v>5.75</v>
      </c>
      <c r="I371" s="17">
        <f t="shared" si="49"/>
        <v>37.527777777778311</v>
      </c>
      <c r="J371" s="17">
        <f t="shared" si="47"/>
        <v>185.54634000000001</v>
      </c>
      <c r="K371" s="17">
        <f t="shared" si="48"/>
        <v>10.56953228855012</v>
      </c>
      <c r="L371" s="17">
        <f>Table1[[#This Row],[Acceleration (N)]]+Table1[[#This Row],[Roll (N)]]+Table1[[#This Row],[Aero (N)]]</f>
        <v>233.64365006632843</v>
      </c>
      <c r="M371" s="27">
        <f>Table1[[#This Row],[Total (N)]]*$S$3/1000</f>
        <v>1.2275327083729108</v>
      </c>
      <c r="N371" s="17"/>
      <c r="O371" s="32"/>
      <c r="P371" s="33"/>
      <c r="Q371" s="42"/>
      <c r="R371" s="43"/>
      <c r="S371">
        <f t="shared" si="42"/>
        <v>21.1</v>
      </c>
      <c r="T371">
        <f t="shared" si="43"/>
        <v>5.8611111111111116</v>
      </c>
    </row>
    <row r="372" spans="2:20" x14ac:dyDescent="0.2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45"/>
        <v>-5.5555555555555851E-2</v>
      </c>
      <c r="G372" s="17">
        <f t="shared" si="46"/>
        <v>-0.20000000000000107</v>
      </c>
      <c r="H372" s="17">
        <f t="shared" si="44"/>
        <v>5.75</v>
      </c>
      <c r="I372" s="17">
        <f t="shared" si="49"/>
        <v>56.291666666666792</v>
      </c>
      <c r="J372" s="17">
        <f t="shared" si="47"/>
        <v>185.54634000000001</v>
      </c>
      <c r="K372" s="17">
        <f t="shared" si="48"/>
        <v>10.56953228855012</v>
      </c>
      <c r="L372" s="17">
        <f>Table1[[#This Row],[Acceleration (N)]]+Table1[[#This Row],[Roll (N)]]+Table1[[#This Row],[Aero (N)]]</f>
        <v>252.40753895521692</v>
      </c>
      <c r="M372" s="27">
        <f>Table1[[#This Row],[Total (N)]]*$S$3/1000</f>
        <v>1.326115688654407</v>
      </c>
      <c r="N372" s="17"/>
      <c r="O372" s="30"/>
      <c r="P372" s="31"/>
      <c r="Q372" s="40"/>
      <c r="R372" s="41"/>
      <c r="S372">
        <f t="shared" si="42"/>
        <v>20.7</v>
      </c>
      <c r="T372">
        <f t="shared" si="43"/>
        <v>5.75</v>
      </c>
    </row>
    <row r="373" spans="2:20" x14ac:dyDescent="0.2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45"/>
        <v>1.3888888888889086E-2</v>
      </c>
      <c r="G373" s="17">
        <f t="shared" si="46"/>
        <v>5.0000000000000711E-2</v>
      </c>
      <c r="H373" s="17">
        <f t="shared" si="44"/>
        <v>5.7777777777777777</v>
      </c>
      <c r="I373" s="17">
        <f t="shared" si="49"/>
        <v>-18.763888888889156</v>
      </c>
      <c r="J373" s="17">
        <f t="shared" si="47"/>
        <v>185.54634000000001</v>
      </c>
      <c r="K373" s="17">
        <f t="shared" si="48"/>
        <v>10.56953228855012</v>
      </c>
      <c r="L373" s="17">
        <f>Table1[[#This Row],[Acceleration (N)]]+Table1[[#This Row],[Roll (N)]]+Table1[[#This Row],[Aero (N)]]</f>
        <v>177.35198339966095</v>
      </c>
      <c r="M373" s="27">
        <f>Table1[[#This Row],[Total (N)]]*$S$3/1000</f>
        <v>0.93178376752841163</v>
      </c>
      <c r="N373" s="17"/>
      <c r="O373" s="32"/>
      <c r="P373" s="33"/>
      <c r="Q373" s="42"/>
      <c r="R373" s="43"/>
      <c r="S373">
        <f t="shared" si="42"/>
        <v>20.7</v>
      </c>
      <c r="T373">
        <f t="shared" si="43"/>
        <v>5.75</v>
      </c>
    </row>
    <row r="374" spans="2:20" x14ac:dyDescent="0.2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45"/>
        <v>6.9444444444444448E-2</v>
      </c>
      <c r="G374" s="17">
        <f t="shared" si="46"/>
        <v>0.25</v>
      </c>
      <c r="H374" s="17">
        <f t="shared" si="44"/>
        <v>5.8888888888888884</v>
      </c>
      <c r="I374" s="17">
        <f t="shared" si="49"/>
        <v>-243.93055555555571</v>
      </c>
      <c r="J374" s="17">
        <f t="shared" si="47"/>
        <v>185.54634000000001</v>
      </c>
      <c r="K374" s="17">
        <f t="shared" si="48"/>
        <v>10.56953228855012</v>
      </c>
      <c r="L374" s="17">
        <f>Table1[[#This Row],[Acceleration (N)]]+Table1[[#This Row],[Roll (N)]]+Table1[[#This Row],[Aero (N)]]</f>
        <v>-47.814683267005577</v>
      </c>
      <c r="M374" s="27">
        <f>Table1[[#This Row],[Total (N)]]*$S$3/1000</f>
        <v>-0.25121199584956733</v>
      </c>
      <c r="N374" s="17"/>
      <c r="O374" s="30"/>
      <c r="P374" s="31"/>
      <c r="Q374" s="40"/>
      <c r="R374" s="41"/>
      <c r="S374">
        <f t="shared" si="42"/>
        <v>20.8</v>
      </c>
      <c r="T374">
        <f t="shared" si="43"/>
        <v>5.7777777777777777</v>
      </c>
    </row>
    <row r="375" spans="2:20" x14ac:dyDescent="0.2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45"/>
        <v>0.18055555555555566</v>
      </c>
      <c r="G375" s="17">
        <f t="shared" si="46"/>
        <v>0.65000000000000036</v>
      </c>
      <c r="H375" s="17">
        <f t="shared" si="44"/>
        <v>6.1388888888888893</v>
      </c>
      <c r="I375" s="17">
        <f t="shared" si="49"/>
        <v>-562.91666666666663</v>
      </c>
      <c r="J375" s="17">
        <f t="shared" si="47"/>
        <v>185.54634000000001</v>
      </c>
      <c r="K375" s="17">
        <f t="shared" si="48"/>
        <v>10.56953228855012</v>
      </c>
      <c r="L375" s="17">
        <f>Table1[[#This Row],[Acceleration (N)]]+Table1[[#This Row],[Roll (N)]]+Table1[[#This Row],[Aero (N)]]</f>
        <v>-366.80079437811651</v>
      </c>
      <c r="M375" s="27">
        <f>Table1[[#This Row],[Total (N)]]*$S$3/1000</f>
        <v>-1.9271226606350376</v>
      </c>
      <c r="N375" s="17"/>
      <c r="O375" s="32"/>
      <c r="P375" s="33"/>
      <c r="Q375" s="42"/>
      <c r="R375" s="43"/>
      <c r="S375">
        <f t="shared" si="42"/>
        <v>21.2</v>
      </c>
      <c r="T375">
        <f t="shared" si="43"/>
        <v>5.8888888888888884</v>
      </c>
    </row>
    <row r="376" spans="2:20" x14ac:dyDescent="0.2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45"/>
        <v>0.31944444444444453</v>
      </c>
      <c r="G376" s="17">
        <f t="shared" si="46"/>
        <v>1.1500000000000004</v>
      </c>
      <c r="H376" s="17">
        <f t="shared" si="44"/>
        <v>6.5277777777777777</v>
      </c>
      <c r="I376" s="17">
        <f t="shared" si="49"/>
        <v>-694.26388888888869</v>
      </c>
      <c r="J376" s="17">
        <f t="shared" si="47"/>
        <v>185.54634000000001</v>
      </c>
      <c r="K376" s="17">
        <f t="shared" si="48"/>
        <v>10.56953228855012</v>
      </c>
      <c r="L376" s="17">
        <f>Table1[[#This Row],[Acceleration (N)]]+Table1[[#This Row],[Roll (N)]]+Table1[[#This Row],[Aero (N)]]</f>
        <v>-498.14801660033856</v>
      </c>
      <c r="M376" s="27">
        <f>Table1[[#This Row],[Total (N)]]*$S$3/1000</f>
        <v>-2.617203522605525</v>
      </c>
      <c r="N376" s="17"/>
      <c r="O376" s="30"/>
      <c r="P376" s="31"/>
      <c r="Q376" s="40"/>
      <c r="R376" s="41"/>
      <c r="S376">
        <f t="shared" si="42"/>
        <v>22.1</v>
      </c>
      <c r="T376">
        <f t="shared" si="43"/>
        <v>6.1388888888888893</v>
      </c>
    </row>
    <row r="377" spans="2:20" x14ac:dyDescent="0.2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45"/>
        <v>0.30555555555555547</v>
      </c>
      <c r="G377" s="17">
        <f t="shared" si="46"/>
        <v>1.0999999999999996</v>
      </c>
      <c r="H377" s="17">
        <f t="shared" si="44"/>
        <v>6.75</v>
      </c>
      <c r="I377" s="17">
        <f t="shared" si="49"/>
        <v>-581.68055555555577</v>
      </c>
      <c r="J377" s="17">
        <f t="shared" si="47"/>
        <v>185.54634000000001</v>
      </c>
      <c r="K377" s="17">
        <f t="shared" si="48"/>
        <v>10.56953228855012</v>
      </c>
      <c r="L377" s="17">
        <f>Table1[[#This Row],[Acceleration (N)]]+Table1[[#This Row],[Roll (N)]]+Table1[[#This Row],[Aero (N)]]</f>
        <v>-385.56468326700565</v>
      </c>
      <c r="M377" s="27">
        <f>Table1[[#This Row],[Total (N)]]*$S$3/1000</f>
        <v>-2.0257056409165375</v>
      </c>
      <c r="N377" s="17"/>
      <c r="O377" s="32"/>
      <c r="P377" s="33"/>
      <c r="Q377" s="42"/>
      <c r="R377" s="43"/>
      <c r="S377">
        <f t="shared" si="42"/>
        <v>23.5</v>
      </c>
      <c r="T377">
        <f t="shared" si="43"/>
        <v>6.5277777777777777</v>
      </c>
    </row>
    <row r="378" spans="2:20" x14ac:dyDescent="0.2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45"/>
        <v>0.1388888888888889</v>
      </c>
      <c r="G378" s="17">
        <f t="shared" si="46"/>
        <v>0.5</v>
      </c>
      <c r="H378" s="17">
        <f t="shared" si="44"/>
        <v>6.8055555555555554</v>
      </c>
      <c r="I378" s="17">
        <f t="shared" si="49"/>
        <v>-394.04166666666623</v>
      </c>
      <c r="J378" s="17">
        <f t="shared" si="47"/>
        <v>185.54634000000001</v>
      </c>
      <c r="K378" s="17">
        <f t="shared" si="48"/>
        <v>10.56953228855012</v>
      </c>
      <c r="L378" s="17">
        <f>Table1[[#This Row],[Acceleration (N)]]+Table1[[#This Row],[Roll (N)]]+Table1[[#This Row],[Aero (N)]]</f>
        <v>-197.92579437811611</v>
      </c>
      <c r="M378" s="27">
        <f>Table1[[#This Row],[Total (N)]]*$S$3/1000</f>
        <v>-1.0398758381015507</v>
      </c>
      <c r="N378" s="17"/>
      <c r="O378" s="30"/>
      <c r="P378" s="31"/>
      <c r="Q378" s="40"/>
      <c r="R378" s="41"/>
      <c r="S378">
        <f t="shared" si="42"/>
        <v>24.3</v>
      </c>
      <c r="T378">
        <f t="shared" si="43"/>
        <v>6.75</v>
      </c>
    </row>
    <row r="379" spans="2:20" x14ac:dyDescent="0.2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45"/>
        <v>-6.9444444444444448E-2</v>
      </c>
      <c r="G379" s="17">
        <f t="shared" si="46"/>
        <v>-0.25</v>
      </c>
      <c r="H379" s="17">
        <f t="shared" si="44"/>
        <v>6.6111111111111107</v>
      </c>
      <c r="I379" s="17">
        <f t="shared" si="49"/>
        <v>-225.16666666666654</v>
      </c>
      <c r="J379" s="17">
        <f t="shared" si="47"/>
        <v>185.54634000000001</v>
      </c>
      <c r="K379" s="17">
        <f t="shared" si="48"/>
        <v>10.56953228855012</v>
      </c>
      <c r="L379" s="17">
        <f>Table1[[#This Row],[Acceleration (N)]]+Table1[[#This Row],[Roll (N)]]+Table1[[#This Row],[Aero (N)]]</f>
        <v>-29.050794378116407</v>
      </c>
      <c r="M379" s="27">
        <f>Table1[[#This Row],[Total (N)]]*$S$3/1000</f>
        <v>-0.15262901556806752</v>
      </c>
      <c r="N379" s="17"/>
      <c r="O379" s="32"/>
      <c r="P379" s="33"/>
      <c r="Q379" s="42"/>
      <c r="R379" s="43"/>
      <c r="S379">
        <f t="shared" si="42"/>
        <v>24.5</v>
      </c>
      <c r="T379">
        <f t="shared" si="43"/>
        <v>6.8055555555555554</v>
      </c>
    </row>
    <row r="380" spans="2:20" x14ac:dyDescent="0.2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45"/>
        <v>-0.44444444444444431</v>
      </c>
      <c r="G380" s="17">
        <f t="shared" si="46"/>
        <v>-1.5999999999999996</v>
      </c>
      <c r="H380" s="17">
        <f t="shared" si="44"/>
        <v>5.916666666666667</v>
      </c>
      <c r="I380" s="17">
        <f t="shared" si="49"/>
        <v>-75.055555555555955</v>
      </c>
      <c r="J380" s="17">
        <f t="shared" si="47"/>
        <v>185.54634000000001</v>
      </c>
      <c r="K380" s="17">
        <f t="shared" si="48"/>
        <v>10.56953228855012</v>
      </c>
      <c r="L380" s="17">
        <f>Table1[[#This Row],[Acceleration (N)]]+Table1[[#This Row],[Roll (N)]]+Table1[[#This Row],[Aero (N)]]</f>
        <v>121.06031673299418</v>
      </c>
      <c r="M380" s="27">
        <f>Table1[[#This Row],[Total (N)]]*$S$3/1000</f>
        <v>0.6360348266839162</v>
      </c>
      <c r="N380" s="17"/>
      <c r="O380" s="30"/>
      <c r="P380" s="31"/>
      <c r="Q380" s="40"/>
      <c r="R380" s="41"/>
      <c r="S380">
        <f t="shared" si="42"/>
        <v>23.8</v>
      </c>
      <c r="T380">
        <f t="shared" si="43"/>
        <v>6.6111111111111107</v>
      </c>
    </row>
    <row r="381" spans="2:20" x14ac:dyDescent="0.2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45"/>
        <v>-0.84722222222222243</v>
      </c>
      <c r="G381" s="17">
        <f t="shared" si="46"/>
        <v>-3.0500000000000007</v>
      </c>
      <c r="H381" s="17">
        <f t="shared" si="44"/>
        <v>4.9166666666666661</v>
      </c>
      <c r="I381" s="17">
        <f t="shared" si="49"/>
        <v>18.763888888889156</v>
      </c>
      <c r="J381" s="17">
        <f t="shared" si="47"/>
        <v>185.54634000000001</v>
      </c>
      <c r="K381" s="17">
        <f t="shared" si="48"/>
        <v>10.56953228855012</v>
      </c>
      <c r="L381" s="17">
        <f>Table1[[#This Row],[Acceleration (N)]]+Table1[[#This Row],[Roll (N)]]+Table1[[#This Row],[Aero (N)]]</f>
        <v>214.87976117743929</v>
      </c>
      <c r="M381" s="27">
        <f>Table1[[#This Row],[Total (N)]]*$S$3/1000</f>
        <v>1.1289497280914114</v>
      </c>
      <c r="N381" s="17"/>
      <c r="O381" s="32"/>
      <c r="P381" s="33"/>
      <c r="Q381" s="42"/>
      <c r="R381" s="43"/>
      <c r="S381">
        <f t="shared" si="42"/>
        <v>21.3</v>
      </c>
      <c r="T381">
        <f t="shared" si="43"/>
        <v>5.916666666666667</v>
      </c>
    </row>
    <row r="382" spans="2:20" x14ac:dyDescent="0.2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45"/>
        <v>-0.95833333333333337</v>
      </c>
      <c r="G382" s="17">
        <f t="shared" si="46"/>
        <v>-3.45</v>
      </c>
      <c r="H382" s="17">
        <f t="shared" si="44"/>
        <v>4</v>
      </c>
      <c r="I382" s="17">
        <f t="shared" si="49"/>
        <v>93.819444444444443</v>
      </c>
      <c r="J382" s="17">
        <f t="shared" si="47"/>
        <v>185.54634000000001</v>
      </c>
      <c r="K382" s="17">
        <f t="shared" si="48"/>
        <v>10.56953228855012</v>
      </c>
      <c r="L382" s="17">
        <f>Table1[[#This Row],[Acceleration (N)]]+Table1[[#This Row],[Roll (N)]]+Table1[[#This Row],[Aero (N)]]</f>
        <v>289.93531673299458</v>
      </c>
      <c r="M382" s="27">
        <f>Table1[[#This Row],[Total (N)]]*$S$3/1000</f>
        <v>1.5232816492174031</v>
      </c>
      <c r="N382" s="17"/>
      <c r="O382" s="30"/>
      <c r="P382" s="31"/>
      <c r="Q382" s="40"/>
      <c r="R382" s="41"/>
      <c r="S382">
        <f t="shared" si="42"/>
        <v>17.7</v>
      </c>
      <c r="T382">
        <f t="shared" si="43"/>
        <v>4.9166666666666661</v>
      </c>
    </row>
    <row r="383" spans="2:20" x14ac:dyDescent="0.2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45"/>
        <v>-0.80555555555555536</v>
      </c>
      <c r="G383" s="17">
        <f t="shared" si="46"/>
        <v>-2.8999999999999995</v>
      </c>
      <c r="H383" s="17">
        <f t="shared" si="44"/>
        <v>3.3055555555555554</v>
      </c>
      <c r="I383" s="17">
        <f t="shared" si="49"/>
        <v>243.93055555555571</v>
      </c>
      <c r="J383" s="17">
        <f t="shared" si="47"/>
        <v>185.54634000000001</v>
      </c>
      <c r="K383" s="17">
        <f t="shared" si="48"/>
        <v>10.56953228855012</v>
      </c>
      <c r="L383" s="17">
        <f>Table1[[#This Row],[Acceleration (N)]]+Table1[[#This Row],[Roll (N)]]+Table1[[#This Row],[Aero (N)]]</f>
        <v>440.04642784410589</v>
      </c>
      <c r="M383" s="27">
        <f>Table1[[#This Row],[Total (N)]]*$S$3/1000</f>
        <v>2.3119454914693907</v>
      </c>
      <c r="N383" s="17"/>
      <c r="O383" s="32"/>
      <c r="P383" s="33"/>
      <c r="Q383" s="42"/>
      <c r="R383" s="43"/>
      <c r="S383">
        <f t="shared" si="42"/>
        <v>14.4</v>
      </c>
      <c r="T383">
        <f t="shared" si="43"/>
        <v>4</v>
      </c>
    </row>
    <row r="384" spans="2:20" x14ac:dyDescent="0.2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45"/>
        <v>-0.58333333333333348</v>
      </c>
      <c r="G384" s="17">
        <f t="shared" si="46"/>
        <v>-2.1000000000000005</v>
      </c>
      <c r="H384" s="17">
        <f t="shared" si="44"/>
        <v>2.833333333333333</v>
      </c>
      <c r="I384" s="17">
        <f t="shared" si="49"/>
        <v>431.56944444444457</v>
      </c>
      <c r="J384" s="17">
        <f t="shared" si="47"/>
        <v>185.54634000000001</v>
      </c>
      <c r="K384" s="17">
        <f t="shared" si="48"/>
        <v>10.56953228855012</v>
      </c>
      <c r="L384" s="17">
        <f>Table1[[#This Row],[Acceleration (N)]]+Table1[[#This Row],[Roll (N)]]+Table1[[#This Row],[Aero (N)]]</f>
        <v>627.68531673299469</v>
      </c>
      <c r="M384" s="27">
        <f>Table1[[#This Row],[Total (N)]]*$S$3/1000</f>
        <v>3.297775294284373</v>
      </c>
      <c r="N384" s="17"/>
      <c r="O384" s="30"/>
      <c r="P384" s="31"/>
      <c r="Q384" s="40"/>
      <c r="R384" s="41"/>
      <c r="S384">
        <f t="shared" si="42"/>
        <v>11.9</v>
      </c>
      <c r="T384">
        <f t="shared" si="43"/>
        <v>3.3055555555555554</v>
      </c>
    </row>
    <row r="385" spans="2:20" x14ac:dyDescent="0.2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45"/>
        <v>-0.41666666666666663</v>
      </c>
      <c r="G385" s="17">
        <f t="shared" si="46"/>
        <v>-1.5</v>
      </c>
      <c r="H385" s="17">
        <f t="shared" si="44"/>
        <v>2.4722222222222223</v>
      </c>
      <c r="I385" s="17">
        <f t="shared" si="49"/>
        <v>412.80555555555543</v>
      </c>
      <c r="J385" s="17">
        <f t="shared" si="47"/>
        <v>185.54634000000001</v>
      </c>
      <c r="K385" s="17">
        <f t="shared" si="48"/>
        <v>10.56953228855012</v>
      </c>
      <c r="L385" s="17">
        <f>Table1[[#This Row],[Acceleration (N)]]+Table1[[#This Row],[Roll (N)]]+Table1[[#This Row],[Aero (N)]]</f>
        <v>608.92142784410555</v>
      </c>
      <c r="M385" s="27">
        <f>Table1[[#This Row],[Total (N)]]*$S$3/1000</f>
        <v>3.1991923140028735</v>
      </c>
      <c r="N385" s="17"/>
      <c r="O385" s="32"/>
      <c r="P385" s="33"/>
      <c r="Q385" s="42"/>
      <c r="R385" s="43"/>
      <c r="S385">
        <f t="shared" si="42"/>
        <v>10.199999999999999</v>
      </c>
      <c r="T385">
        <f t="shared" si="43"/>
        <v>2.833333333333333</v>
      </c>
    </row>
    <row r="386" spans="2:20" x14ac:dyDescent="0.2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45"/>
        <v>-0.30555555555555547</v>
      </c>
      <c r="G386" s="17">
        <f t="shared" si="46"/>
        <v>-1.0999999999999996</v>
      </c>
      <c r="H386" s="17">
        <f t="shared" si="44"/>
        <v>2.2222222222222223</v>
      </c>
      <c r="I386" s="17">
        <f t="shared" si="49"/>
        <v>187.63888888888889</v>
      </c>
      <c r="J386" s="17">
        <f t="shared" si="47"/>
        <v>185.54634000000001</v>
      </c>
      <c r="K386" s="17">
        <f t="shared" si="48"/>
        <v>10.56953228855012</v>
      </c>
      <c r="L386" s="17">
        <f>Table1[[#This Row],[Acceleration (N)]]+Table1[[#This Row],[Roll (N)]]+Table1[[#This Row],[Aero (N)]]</f>
        <v>383.75476117743904</v>
      </c>
      <c r="M386" s="27">
        <f>Table1[[#This Row],[Total (N)]]*$S$3/1000</f>
        <v>2.0161965506248944</v>
      </c>
      <c r="N386" s="17"/>
      <c r="O386" s="30"/>
      <c r="P386" s="31"/>
      <c r="Q386" s="40"/>
      <c r="R386" s="41"/>
      <c r="S386">
        <f t="shared" si="42"/>
        <v>8.9</v>
      </c>
      <c r="T386">
        <f t="shared" si="43"/>
        <v>2.4722222222222223</v>
      </c>
    </row>
    <row r="387" spans="2:20" x14ac:dyDescent="0.2">
      <c r="B387" s="3" t="s">
        <v>47</v>
      </c>
      <c r="C387" s="3">
        <v>379</v>
      </c>
      <c r="D387" s="3">
        <v>379</v>
      </c>
      <c r="E387" s="10">
        <v>8</v>
      </c>
      <c r="F387" s="17">
        <f t="shared" si="45"/>
        <v>-0.23611111111111113</v>
      </c>
      <c r="G387" s="17">
        <f t="shared" si="46"/>
        <v>-0.85000000000000009</v>
      </c>
      <c r="H387" s="17">
        <f t="shared" si="44"/>
        <v>2</v>
      </c>
      <c r="I387" s="17">
        <f t="shared" si="49"/>
        <v>-93.819444444444443</v>
      </c>
      <c r="J387" s="17">
        <f t="shared" si="47"/>
        <v>185.54634000000001</v>
      </c>
      <c r="K387" s="17">
        <f t="shared" si="48"/>
        <v>10.56953228855012</v>
      </c>
      <c r="L387" s="17">
        <f>Table1[[#This Row],[Acceleration (N)]]+Table1[[#This Row],[Roll (N)]]+Table1[[#This Row],[Aero (N)]]</f>
        <v>102.29642784410569</v>
      </c>
      <c r="M387" s="27">
        <f>Table1[[#This Row],[Total (N)]]*$S$3/1000</f>
        <v>0.53745184640241994</v>
      </c>
      <c r="N387" s="17"/>
      <c r="O387" s="32"/>
      <c r="P387" s="33"/>
      <c r="Q387" s="42"/>
      <c r="R387" s="43"/>
      <c r="S387">
        <f t="shared" si="42"/>
        <v>8</v>
      </c>
      <c r="T387">
        <f t="shared" si="43"/>
        <v>2.2222222222222223</v>
      </c>
    </row>
    <row r="388" spans="2:20" x14ac:dyDescent="0.2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45"/>
        <v>-0.26388888888888895</v>
      </c>
      <c r="G388" s="17">
        <f t="shared" si="46"/>
        <v>-0.95000000000000018</v>
      </c>
      <c r="H388" s="17">
        <f t="shared" si="44"/>
        <v>1.6944444444444442</v>
      </c>
      <c r="I388" s="17">
        <f t="shared" si="49"/>
        <v>-600.44444444444423</v>
      </c>
      <c r="J388" s="17">
        <f t="shared" si="47"/>
        <v>185.54634000000001</v>
      </c>
      <c r="K388" s="17">
        <f t="shared" si="48"/>
        <v>10.56953228855012</v>
      </c>
      <c r="L388" s="17">
        <f>Table1[[#This Row],[Acceleration (N)]]+Table1[[#This Row],[Roll (N)]]+Table1[[#This Row],[Aero (N)]]</f>
        <v>-404.32857215589411</v>
      </c>
      <c r="M388" s="27">
        <f>Table1[[#This Row],[Total (N)]]*$S$3/1000</f>
        <v>-2.124288621198033</v>
      </c>
      <c r="N388" s="17"/>
      <c r="O388" s="30"/>
      <c r="P388" s="31"/>
      <c r="Q388" s="40"/>
      <c r="R388" s="41"/>
      <c r="S388">
        <f t="shared" si="42"/>
        <v>7.2</v>
      </c>
      <c r="T388">
        <f t="shared" si="43"/>
        <v>2</v>
      </c>
    </row>
    <row r="389" spans="2:20" x14ac:dyDescent="0.2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45"/>
        <v>-0.31944444444444442</v>
      </c>
      <c r="G389" s="17">
        <f t="shared" si="46"/>
        <v>-1.1499999999999999</v>
      </c>
      <c r="H389" s="17">
        <f t="shared" si="44"/>
        <v>1.3611111111111112</v>
      </c>
      <c r="I389" s="17">
        <f t="shared" si="49"/>
        <v>-1144.5972222222224</v>
      </c>
      <c r="J389" s="17">
        <f t="shared" si="47"/>
        <v>185.54634000000001</v>
      </c>
      <c r="K389" s="17">
        <f t="shared" si="48"/>
        <v>10.56953228855012</v>
      </c>
      <c r="L389" s="17">
        <f>Table1[[#This Row],[Acceleration (N)]]+Table1[[#This Row],[Roll (N)]]+Table1[[#This Row],[Aero (N)]]</f>
        <v>-948.48134993367228</v>
      </c>
      <c r="M389" s="27">
        <f>Table1[[#This Row],[Total (N)]]*$S$3/1000</f>
        <v>-4.9831950493614858</v>
      </c>
      <c r="N389" s="17"/>
      <c r="O389" s="32"/>
      <c r="P389" s="33"/>
      <c r="Q389" s="42"/>
      <c r="R389" s="43"/>
      <c r="S389">
        <f t="shared" si="42"/>
        <v>6.1</v>
      </c>
      <c r="T389">
        <f t="shared" si="43"/>
        <v>1.6944444444444442</v>
      </c>
    </row>
    <row r="390" spans="2:20" x14ac:dyDescent="0.2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45"/>
        <v>-0.33333333333333326</v>
      </c>
      <c r="G390" s="17">
        <f t="shared" si="46"/>
        <v>-1.1999999999999997</v>
      </c>
      <c r="H390" s="17">
        <f t="shared" si="44"/>
        <v>1.0277777777777779</v>
      </c>
      <c r="I390" s="17">
        <f t="shared" si="49"/>
        <v>-1294.7083333333335</v>
      </c>
      <c r="J390" s="17">
        <f t="shared" si="47"/>
        <v>185.54634000000001</v>
      </c>
      <c r="K390" s="17">
        <f t="shared" si="48"/>
        <v>10.56953228855012</v>
      </c>
      <c r="L390" s="17">
        <f>Table1[[#This Row],[Acceleration (N)]]+Table1[[#This Row],[Roll (N)]]+Table1[[#This Row],[Aero (N)]]</f>
        <v>-1098.5924610447832</v>
      </c>
      <c r="M390" s="27">
        <f>Table1[[#This Row],[Total (N)]]*$S$3/1000</f>
        <v>-5.7718588916134719</v>
      </c>
      <c r="N390" s="17"/>
      <c r="O390" s="30"/>
      <c r="P390" s="31"/>
      <c r="Q390" s="40"/>
      <c r="R390" s="41"/>
      <c r="S390">
        <f t="shared" si="42"/>
        <v>4.9000000000000004</v>
      </c>
      <c r="T390">
        <f t="shared" si="43"/>
        <v>1.3611111111111112</v>
      </c>
    </row>
    <row r="391" spans="2:20" x14ac:dyDescent="0.2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45"/>
        <v>-0.36111111111111116</v>
      </c>
      <c r="G391" s="17">
        <f t="shared" si="46"/>
        <v>-1.3000000000000003</v>
      </c>
      <c r="H391" s="17">
        <f t="shared" si="44"/>
        <v>0.63888888888888884</v>
      </c>
      <c r="I391" s="17">
        <f t="shared" si="49"/>
        <v>-1088.3055555555552</v>
      </c>
      <c r="J391" s="17">
        <f t="shared" si="47"/>
        <v>185.54634000000001</v>
      </c>
      <c r="K391" s="17">
        <f t="shared" si="48"/>
        <v>10.56953228855012</v>
      </c>
      <c r="L391" s="17">
        <f>Table1[[#This Row],[Acceleration (N)]]+Table1[[#This Row],[Roll (N)]]+Table1[[#This Row],[Aero (N)]]</f>
        <v>-892.18968326700508</v>
      </c>
      <c r="M391" s="27">
        <f>Table1[[#This Row],[Total (N)]]*$S$3/1000</f>
        <v>-4.6874461085169887</v>
      </c>
      <c r="N391" s="17"/>
      <c r="O391" s="32"/>
      <c r="P391" s="33"/>
      <c r="Q391" s="42"/>
      <c r="R391" s="43"/>
      <c r="S391">
        <f t="shared" si="42"/>
        <v>3.7</v>
      </c>
      <c r="T391">
        <f t="shared" si="43"/>
        <v>1.0277777777777779</v>
      </c>
    </row>
    <row r="392" spans="2:20" x14ac:dyDescent="0.2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45"/>
        <v>-0.3888888888888889</v>
      </c>
      <c r="G392" s="17">
        <f t="shared" si="46"/>
        <v>-1.4000000000000001</v>
      </c>
      <c r="H392" s="17">
        <f t="shared" si="44"/>
        <v>0.25</v>
      </c>
      <c r="I392" s="17">
        <f t="shared" si="49"/>
        <v>-788.08333333333348</v>
      </c>
      <c r="J392" s="17">
        <f t="shared" si="47"/>
        <v>185.54634000000001</v>
      </c>
      <c r="K392" s="17">
        <f t="shared" si="48"/>
        <v>10.56953228855012</v>
      </c>
      <c r="L392" s="17">
        <f>Table1[[#This Row],[Acceleration (N)]]+Table1[[#This Row],[Roll (N)]]+Table1[[#This Row],[Aero (N)]]</f>
        <v>-591.96746104478336</v>
      </c>
      <c r="M392" s="27">
        <f>Table1[[#This Row],[Total (N)]]*$S$3/1000</f>
        <v>-3.1101184240130184</v>
      </c>
      <c r="N392" s="17"/>
      <c r="O392" s="30"/>
      <c r="P392" s="31"/>
      <c r="Q392" s="40"/>
      <c r="R392" s="41"/>
      <c r="S392">
        <f t="shared" ref="S392:S455" si="50">IF(R392=1,"",E392)</f>
        <v>2.2999999999999998</v>
      </c>
      <c r="T392">
        <f t="shared" ref="T392:T455" si="51">E392/3.6</f>
        <v>0.63888888888888884</v>
      </c>
    </row>
    <row r="393" spans="2:20" x14ac:dyDescent="0.2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45"/>
        <v>-0.31944444444444442</v>
      </c>
      <c r="G393" s="17">
        <f t="shared" si="46"/>
        <v>-1.1499999999999999</v>
      </c>
      <c r="H393" s="17">
        <f t="shared" ref="H393:H456" si="52">E394/3.6</f>
        <v>0</v>
      </c>
      <c r="I393" s="17">
        <f t="shared" si="49"/>
        <v>-562.91666666666663</v>
      </c>
      <c r="J393" s="17">
        <f t="shared" si="47"/>
        <v>185.54634000000001</v>
      </c>
      <c r="K393" s="17">
        <f t="shared" si="48"/>
        <v>10.56953228855012</v>
      </c>
      <c r="L393" s="17">
        <f>Table1[[#This Row],[Acceleration (N)]]+Table1[[#This Row],[Roll (N)]]+Table1[[#This Row],[Aero (N)]]</f>
        <v>-366.80079437811651</v>
      </c>
      <c r="M393" s="27">
        <f>Table1[[#This Row],[Total (N)]]*$S$3/1000</f>
        <v>-1.9271226606350376</v>
      </c>
      <c r="N393" s="17"/>
      <c r="O393" s="32"/>
      <c r="P393" s="33"/>
      <c r="Q393" s="42"/>
      <c r="R393" s="43"/>
      <c r="S393">
        <f t="shared" si="50"/>
        <v>0.9</v>
      </c>
      <c r="T393">
        <f t="shared" si="51"/>
        <v>0.25</v>
      </c>
    </row>
    <row r="394" spans="2:20" x14ac:dyDescent="0.2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53">($E395-$E393)/2/3.6</f>
        <v>-0.125</v>
      </c>
      <c r="G394" s="17">
        <f t="shared" ref="G394:G457" si="54">($E395-$E393)/2</f>
        <v>-0.45</v>
      </c>
      <c r="H394" s="17">
        <f t="shared" si="52"/>
        <v>0</v>
      </c>
      <c r="I394" s="17">
        <f t="shared" si="49"/>
        <v>-412.80555555555543</v>
      </c>
      <c r="J394" s="17">
        <f t="shared" si="47"/>
        <v>185.54634000000001</v>
      </c>
      <c r="K394" s="17">
        <f t="shared" si="48"/>
        <v>10.56953228855012</v>
      </c>
      <c r="L394" s="17">
        <f>Table1[[#This Row],[Acceleration (N)]]+Table1[[#This Row],[Roll (N)]]+Table1[[#This Row],[Aero (N)]]</f>
        <v>-216.68968326700531</v>
      </c>
      <c r="M394" s="27">
        <f>Table1[[#This Row],[Total (N)]]*$S$3/1000</f>
        <v>-1.1384588183830506</v>
      </c>
      <c r="N394" s="17"/>
      <c r="O394" s="30"/>
      <c r="P394" s="31"/>
      <c r="Q394" s="40"/>
      <c r="R394" s="41"/>
      <c r="S394">
        <f t="shared" si="50"/>
        <v>0</v>
      </c>
      <c r="T394">
        <f t="shared" si="51"/>
        <v>0</v>
      </c>
    </row>
    <row r="395" spans="2:20" x14ac:dyDescent="0.2">
      <c r="B395" s="3" t="s">
        <v>47</v>
      </c>
      <c r="C395" s="3">
        <v>387</v>
      </c>
      <c r="D395" s="3">
        <v>387</v>
      </c>
      <c r="E395" s="10">
        <v>0</v>
      </c>
      <c r="F395" s="17">
        <f t="shared" si="53"/>
        <v>0</v>
      </c>
      <c r="G395" s="17">
        <f t="shared" si="54"/>
        <v>0</v>
      </c>
      <c r="H395" s="17">
        <f t="shared" si="52"/>
        <v>0</v>
      </c>
      <c r="I395" s="17">
        <f t="shared" si="49"/>
        <v>-318.98611111111114</v>
      </c>
      <c r="J395" s="17">
        <f t="shared" si="47"/>
        <v>185.54634000000001</v>
      </c>
      <c r="K395" s="17">
        <f t="shared" si="48"/>
        <v>10.56953228855012</v>
      </c>
      <c r="L395" s="17">
        <f>Table1[[#This Row],[Acceleration (N)]]+Table1[[#This Row],[Roll (N)]]+Table1[[#This Row],[Aero (N)]]</f>
        <v>-122.87023882256101</v>
      </c>
      <c r="M395" s="27">
        <f>Table1[[#This Row],[Total (N)]]*$S$3/1000</f>
        <v>-0.64554391697555991</v>
      </c>
      <c r="N395" s="17"/>
      <c r="O395" s="32"/>
      <c r="P395" s="33"/>
      <c r="Q395" s="42"/>
      <c r="R395" s="43"/>
      <c r="S395">
        <f t="shared" si="50"/>
        <v>0</v>
      </c>
      <c r="T395">
        <f t="shared" si="51"/>
        <v>0</v>
      </c>
    </row>
    <row r="396" spans="2:20" x14ac:dyDescent="0.2">
      <c r="B396" s="3" t="s">
        <v>47</v>
      </c>
      <c r="C396" s="3">
        <v>388</v>
      </c>
      <c r="D396" s="3">
        <v>388</v>
      </c>
      <c r="E396" s="10">
        <v>0</v>
      </c>
      <c r="F396" s="17">
        <f t="shared" si="53"/>
        <v>0</v>
      </c>
      <c r="G396" s="17">
        <f t="shared" si="54"/>
        <v>0</v>
      </c>
      <c r="H396" s="17">
        <f t="shared" si="52"/>
        <v>0</v>
      </c>
      <c r="I396" s="17">
        <f t="shared" si="49"/>
        <v>-356.51388888888897</v>
      </c>
      <c r="J396" s="17">
        <f t="shared" si="47"/>
        <v>185.54634000000001</v>
      </c>
      <c r="K396" s="17">
        <f t="shared" si="48"/>
        <v>10.56953228855012</v>
      </c>
      <c r="L396" s="17">
        <f>Table1[[#This Row],[Acceleration (N)]]+Table1[[#This Row],[Roll (N)]]+Table1[[#This Row],[Aero (N)]]</f>
        <v>-160.39801660033885</v>
      </c>
      <c r="M396" s="27">
        <f>Table1[[#This Row],[Total (N)]]*$S$3/1000</f>
        <v>-0.84270987753855686</v>
      </c>
      <c r="N396" s="17"/>
      <c r="O396" s="30"/>
      <c r="P396" s="31"/>
      <c r="Q396" s="40"/>
      <c r="R396" s="41"/>
      <c r="S396">
        <f t="shared" si="50"/>
        <v>0</v>
      </c>
      <c r="T396">
        <f t="shared" si="51"/>
        <v>0</v>
      </c>
    </row>
    <row r="397" spans="2:20" x14ac:dyDescent="0.2">
      <c r="B397" s="3" t="s">
        <v>47</v>
      </c>
      <c r="C397" s="3">
        <v>389</v>
      </c>
      <c r="D397" s="3">
        <v>389</v>
      </c>
      <c r="E397" s="10">
        <v>0</v>
      </c>
      <c r="F397" s="17">
        <f t="shared" si="53"/>
        <v>0</v>
      </c>
      <c r="G397" s="17">
        <f t="shared" si="54"/>
        <v>0</v>
      </c>
      <c r="H397" s="17">
        <f t="shared" si="52"/>
        <v>0</v>
      </c>
      <c r="I397" s="17">
        <f t="shared" si="49"/>
        <v>-431.5694444444444</v>
      </c>
      <c r="J397" s="17">
        <f t="shared" si="47"/>
        <v>185.54634000000001</v>
      </c>
      <c r="K397" s="17">
        <f t="shared" si="48"/>
        <v>10.56953228855012</v>
      </c>
      <c r="L397" s="17">
        <f>Table1[[#This Row],[Acceleration (N)]]+Table1[[#This Row],[Roll (N)]]+Table1[[#This Row],[Aero (N)]]</f>
        <v>-235.45357215589428</v>
      </c>
      <c r="M397" s="27">
        <f>Table1[[#This Row],[Total (N)]]*$S$3/1000</f>
        <v>-1.2370417986645494</v>
      </c>
      <c r="N397" s="17"/>
      <c r="O397" s="32"/>
      <c r="P397" s="33"/>
      <c r="Q397" s="42"/>
      <c r="R397" s="43"/>
      <c r="S397">
        <f t="shared" si="50"/>
        <v>0</v>
      </c>
      <c r="T397">
        <f t="shared" si="51"/>
        <v>0</v>
      </c>
    </row>
    <row r="398" spans="2:20" x14ac:dyDescent="0.2">
      <c r="B398" s="3" t="s">
        <v>47</v>
      </c>
      <c r="C398" s="3">
        <v>390</v>
      </c>
      <c r="D398" s="3">
        <v>390</v>
      </c>
      <c r="E398" s="10">
        <v>0</v>
      </c>
      <c r="F398" s="17">
        <f t="shared" si="53"/>
        <v>0</v>
      </c>
      <c r="G398" s="17">
        <f t="shared" si="54"/>
        <v>0</v>
      </c>
      <c r="H398" s="17">
        <f t="shared" si="52"/>
        <v>0</v>
      </c>
      <c r="I398" s="17">
        <f t="shared" si="49"/>
        <v>-450.33333333333326</v>
      </c>
      <c r="J398" s="17">
        <f t="shared" si="47"/>
        <v>185.54634000000001</v>
      </c>
      <c r="K398" s="17">
        <f t="shared" si="48"/>
        <v>10.56953228855012</v>
      </c>
      <c r="L398" s="17">
        <f>Table1[[#This Row],[Acceleration (N)]]+Table1[[#This Row],[Roll (N)]]+Table1[[#This Row],[Aero (N)]]</f>
        <v>-254.21746104478316</v>
      </c>
      <c r="M398" s="27">
        <f>Table1[[#This Row],[Total (N)]]*$S$3/1000</f>
        <v>-1.3356247789460476</v>
      </c>
      <c r="N398" s="17"/>
      <c r="O398" s="30"/>
      <c r="P398" s="31"/>
      <c r="Q398" s="40"/>
      <c r="R398" s="41"/>
      <c r="S398">
        <f t="shared" si="50"/>
        <v>0</v>
      </c>
      <c r="T398">
        <f t="shared" si="51"/>
        <v>0</v>
      </c>
    </row>
    <row r="399" spans="2:20" x14ac:dyDescent="0.2">
      <c r="B399" s="3" t="s">
        <v>47</v>
      </c>
      <c r="C399" s="3">
        <v>391</v>
      </c>
      <c r="D399" s="3">
        <v>391</v>
      </c>
      <c r="E399" s="10">
        <v>0</v>
      </c>
      <c r="F399" s="17">
        <f t="shared" si="53"/>
        <v>6.9444444444444448E-2</v>
      </c>
      <c r="G399" s="17">
        <f t="shared" si="54"/>
        <v>0.25</v>
      </c>
      <c r="H399" s="17">
        <f t="shared" si="52"/>
        <v>0.1388888888888889</v>
      </c>
      <c r="I399" s="17">
        <f t="shared" si="49"/>
        <v>-487.8611111111112</v>
      </c>
      <c r="J399" s="17">
        <f t="shared" si="47"/>
        <v>185.54634000000001</v>
      </c>
      <c r="K399" s="17">
        <f t="shared" si="48"/>
        <v>10.56953228855012</v>
      </c>
      <c r="L399" s="17">
        <f>Table1[[#This Row],[Acceleration (N)]]+Table1[[#This Row],[Roll (N)]]+Table1[[#This Row],[Aero (N)]]</f>
        <v>-291.74523882256108</v>
      </c>
      <c r="M399" s="27">
        <f>Table1[[#This Row],[Total (N)]]*$S$3/1000</f>
        <v>-1.5327907395090452</v>
      </c>
      <c r="N399" s="17"/>
      <c r="O399" s="32"/>
      <c r="P399" s="33"/>
      <c r="Q399" s="42"/>
      <c r="R399" s="43"/>
      <c r="S399">
        <f t="shared" si="50"/>
        <v>0</v>
      </c>
      <c r="T399">
        <f t="shared" si="51"/>
        <v>0</v>
      </c>
    </row>
    <row r="400" spans="2:20" x14ac:dyDescent="0.2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53"/>
        <v>0.29166666666666669</v>
      </c>
      <c r="G400" s="17">
        <f t="shared" si="54"/>
        <v>1.05</v>
      </c>
      <c r="H400" s="17">
        <f t="shared" si="52"/>
        <v>0.58333333333333337</v>
      </c>
      <c r="I400" s="17">
        <f t="shared" si="49"/>
        <v>-525.38888888888891</v>
      </c>
      <c r="J400" s="17">
        <f t="shared" ref="J400:J463" si="55">$O$11*9.81*$O$12</f>
        <v>185.54634000000001</v>
      </c>
      <c r="K400" s="17">
        <f t="shared" ref="K400:K463" si="56">0.5*1.383*0.014*1.293^2*$S$6^2</f>
        <v>10.56953228855012</v>
      </c>
      <c r="L400" s="17">
        <f>Table1[[#This Row],[Acceleration (N)]]+Table1[[#This Row],[Roll (N)]]+Table1[[#This Row],[Aero (N)]]</f>
        <v>-329.27301660033879</v>
      </c>
      <c r="M400" s="27">
        <f>Table1[[#This Row],[Total (N)]]*$S$3/1000</f>
        <v>-1.7299567000720413</v>
      </c>
      <c r="N400" s="17"/>
      <c r="O400" s="30"/>
      <c r="P400" s="31"/>
      <c r="Q400" s="40"/>
      <c r="R400" s="41"/>
      <c r="S400">
        <f t="shared" si="50"/>
        <v>0.5</v>
      </c>
      <c r="T400">
        <f t="shared" si="51"/>
        <v>0.1388888888888889</v>
      </c>
    </row>
    <row r="401" spans="2:20" x14ac:dyDescent="0.2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53"/>
        <v>0.59722222222222221</v>
      </c>
      <c r="G401" s="17">
        <f t="shared" si="54"/>
        <v>2.15</v>
      </c>
      <c r="H401" s="17">
        <f t="shared" si="52"/>
        <v>1.3333333333333333</v>
      </c>
      <c r="I401" s="17">
        <f t="shared" ref="I401:I464" si="57">$O$11*F393</f>
        <v>-431.5694444444444</v>
      </c>
      <c r="J401" s="17">
        <f t="shared" si="55"/>
        <v>185.54634000000001</v>
      </c>
      <c r="K401" s="17">
        <f t="shared" si="56"/>
        <v>10.56953228855012</v>
      </c>
      <c r="L401" s="17">
        <f>Table1[[#This Row],[Acceleration (N)]]+Table1[[#This Row],[Roll (N)]]+Table1[[#This Row],[Aero (N)]]</f>
        <v>-235.45357215589428</v>
      </c>
      <c r="M401" s="27">
        <f>Table1[[#This Row],[Total (N)]]*$S$3/1000</f>
        <v>-1.2370417986645494</v>
      </c>
      <c r="N401" s="17"/>
      <c r="O401" s="32"/>
      <c r="P401" s="33"/>
      <c r="Q401" s="42"/>
      <c r="R401" s="43"/>
      <c r="S401">
        <f t="shared" si="50"/>
        <v>2.1</v>
      </c>
      <c r="T401">
        <f t="shared" si="51"/>
        <v>0.58333333333333337</v>
      </c>
    </row>
    <row r="402" spans="2:20" x14ac:dyDescent="0.2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53"/>
        <v>0.86111111111111127</v>
      </c>
      <c r="G402" s="17">
        <f t="shared" si="54"/>
        <v>3.1000000000000005</v>
      </c>
      <c r="H402" s="17">
        <f t="shared" si="52"/>
        <v>2.3055555555555558</v>
      </c>
      <c r="I402" s="17">
        <f t="shared" si="57"/>
        <v>-168.875</v>
      </c>
      <c r="J402" s="17">
        <f t="shared" si="55"/>
        <v>185.54634000000001</v>
      </c>
      <c r="K402" s="17">
        <f t="shared" si="56"/>
        <v>10.56953228855012</v>
      </c>
      <c r="L402" s="17">
        <f>Table1[[#This Row],[Acceleration (N)]]+Table1[[#This Row],[Roll (N)]]+Table1[[#This Row],[Aero (N)]]</f>
        <v>27.240872288550136</v>
      </c>
      <c r="M402" s="27">
        <f>Table1[[#This Row],[Total (N)]]*$S$3/1000</f>
        <v>0.14311992527642672</v>
      </c>
      <c r="N402" s="17"/>
      <c r="O402" s="30"/>
      <c r="P402" s="31"/>
      <c r="Q402" s="40"/>
      <c r="R402" s="41"/>
      <c r="S402">
        <f t="shared" si="50"/>
        <v>4.8</v>
      </c>
      <c r="T402">
        <f t="shared" si="51"/>
        <v>1.3333333333333333</v>
      </c>
    </row>
    <row r="403" spans="2:20" x14ac:dyDescent="0.2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53"/>
        <v>1.0416666666666667</v>
      </c>
      <c r="G403" s="17">
        <f t="shared" si="54"/>
        <v>3.7500000000000004</v>
      </c>
      <c r="H403" s="17">
        <f t="shared" si="52"/>
        <v>3.416666666666667</v>
      </c>
      <c r="I403" s="17">
        <f t="shared" si="57"/>
        <v>0</v>
      </c>
      <c r="J403" s="17">
        <f t="shared" si="55"/>
        <v>185.54634000000001</v>
      </c>
      <c r="K403" s="17">
        <f t="shared" si="56"/>
        <v>10.56953228855012</v>
      </c>
      <c r="L403" s="17">
        <f>Table1[[#This Row],[Acceleration (N)]]+Table1[[#This Row],[Roll (N)]]+Table1[[#This Row],[Aero (N)]]</f>
        <v>196.11587228855012</v>
      </c>
      <c r="M403" s="27">
        <f>Table1[[#This Row],[Total (N)]]*$S$3/1000</f>
        <v>1.0303667478099114</v>
      </c>
      <c r="N403" s="17"/>
      <c r="O403" s="32"/>
      <c r="P403" s="33"/>
      <c r="Q403" s="42"/>
      <c r="R403" s="43"/>
      <c r="S403">
        <f t="shared" si="50"/>
        <v>8.3000000000000007</v>
      </c>
      <c r="T403">
        <f t="shared" si="51"/>
        <v>2.3055555555555558</v>
      </c>
    </row>
    <row r="404" spans="2:20" x14ac:dyDescent="0.2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53"/>
        <v>1.1527777777777779</v>
      </c>
      <c r="G404" s="17">
        <f t="shared" si="54"/>
        <v>4.1500000000000004</v>
      </c>
      <c r="H404" s="17">
        <f t="shared" si="52"/>
        <v>4.6111111111111116</v>
      </c>
      <c r="I404" s="17">
        <f t="shared" si="57"/>
        <v>0</v>
      </c>
      <c r="J404" s="17">
        <f t="shared" si="55"/>
        <v>185.54634000000001</v>
      </c>
      <c r="K404" s="17">
        <f t="shared" si="56"/>
        <v>10.56953228855012</v>
      </c>
      <c r="L404" s="17">
        <f>Table1[[#This Row],[Acceleration (N)]]+Table1[[#This Row],[Roll (N)]]+Table1[[#This Row],[Aero (N)]]</f>
        <v>196.11587228855012</v>
      </c>
      <c r="M404" s="27">
        <f>Table1[[#This Row],[Total (N)]]*$S$3/1000</f>
        <v>1.0303667478099114</v>
      </c>
      <c r="N404" s="17"/>
      <c r="O404" s="30"/>
      <c r="P404" s="31"/>
      <c r="Q404" s="40"/>
      <c r="R404" s="41"/>
      <c r="S404">
        <f t="shared" si="50"/>
        <v>12.3</v>
      </c>
      <c r="T404">
        <f t="shared" si="51"/>
        <v>3.416666666666667</v>
      </c>
    </row>
    <row r="405" spans="2:20" x14ac:dyDescent="0.2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53"/>
        <v>1.1944444444444442</v>
      </c>
      <c r="G405" s="17">
        <f t="shared" si="54"/>
        <v>4.2999999999999989</v>
      </c>
      <c r="H405" s="17">
        <f t="shared" si="52"/>
        <v>5.8055555555555554</v>
      </c>
      <c r="I405" s="17">
        <f t="shared" si="57"/>
        <v>0</v>
      </c>
      <c r="J405" s="17">
        <f t="shared" si="55"/>
        <v>185.54634000000001</v>
      </c>
      <c r="K405" s="17">
        <f t="shared" si="56"/>
        <v>10.56953228855012</v>
      </c>
      <c r="L405" s="17">
        <f>Table1[[#This Row],[Acceleration (N)]]+Table1[[#This Row],[Roll (N)]]+Table1[[#This Row],[Aero (N)]]</f>
        <v>196.11587228855012</v>
      </c>
      <c r="M405" s="27">
        <f>Table1[[#This Row],[Total (N)]]*$S$3/1000</f>
        <v>1.0303667478099114</v>
      </c>
      <c r="N405" s="17"/>
      <c r="O405" s="32"/>
      <c r="P405" s="33"/>
      <c r="Q405" s="42"/>
      <c r="R405" s="43"/>
      <c r="S405">
        <f t="shared" si="50"/>
        <v>16.600000000000001</v>
      </c>
      <c r="T405">
        <f t="shared" si="51"/>
        <v>4.6111111111111116</v>
      </c>
    </row>
    <row r="406" spans="2:20" x14ac:dyDescent="0.2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53"/>
        <v>1.0555555555555551</v>
      </c>
      <c r="G406" s="17">
        <f t="shared" si="54"/>
        <v>3.7999999999999989</v>
      </c>
      <c r="H406" s="17">
        <f t="shared" si="52"/>
        <v>6.7222222222222214</v>
      </c>
      <c r="I406" s="17">
        <f t="shared" si="57"/>
        <v>0</v>
      </c>
      <c r="J406" s="17">
        <f t="shared" si="55"/>
        <v>185.54634000000001</v>
      </c>
      <c r="K406" s="17">
        <f t="shared" si="56"/>
        <v>10.56953228855012</v>
      </c>
      <c r="L406" s="17">
        <f>Table1[[#This Row],[Acceleration (N)]]+Table1[[#This Row],[Roll (N)]]+Table1[[#This Row],[Aero (N)]]</f>
        <v>196.11587228855012</v>
      </c>
      <c r="M406" s="27">
        <f>Table1[[#This Row],[Total (N)]]*$S$3/1000</f>
        <v>1.0303667478099114</v>
      </c>
      <c r="N406" s="17"/>
      <c r="O406" s="30"/>
      <c r="P406" s="31"/>
      <c r="Q406" s="40"/>
      <c r="R406" s="41"/>
      <c r="S406">
        <f t="shared" si="50"/>
        <v>20.9</v>
      </c>
      <c r="T406">
        <f t="shared" si="51"/>
        <v>5.8055555555555554</v>
      </c>
    </row>
    <row r="407" spans="2:20" x14ac:dyDescent="0.2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53"/>
        <v>0.65277777777777812</v>
      </c>
      <c r="G407" s="17">
        <f t="shared" si="54"/>
        <v>2.3500000000000014</v>
      </c>
      <c r="H407" s="17">
        <f t="shared" si="52"/>
        <v>7.1111111111111116</v>
      </c>
      <c r="I407" s="17">
        <f t="shared" si="57"/>
        <v>93.819444444444443</v>
      </c>
      <c r="J407" s="17">
        <f t="shared" si="55"/>
        <v>185.54634000000001</v>
      </c>
      <c r="K407" s="17">
        <f t="shared" si="56"/>
        <v>10.56953228855012</v>
      </c>
      <c r="L407" s="17">
        <f>Table1[[#This Row],[Acceleration (N)]]+Table1[[#This Row],[Roll (N)]]+Table1[[#This Row],[Aero (N)]]</f>
        <v>289.93531673299458</v>
      </c>
      <c r="M407" s="27">
        <f>Table1[[#This Row],[Total (N)]]*$S$3/1000</f>
        <v>1.5232816492174031</v>
      </c>
      <c r="N407" s="17"/>
      <c r="O407" s="32"/>
      <c r="P407" s="33"/>
      <c r="Q407" s="42"/>
      <c r="R407" s="43"/>
      <c r="S407">
        <f t="shared" si="50"/>
        <v>24.2</v>
      </c>
      <c r="T407">
        <f t="shared" si="51"/>
        <v>6.7222222222222214</v>
      </c>
    </row>
    <row r="408" spans="2:20" x14ac:dyDescent="0.2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53"/>
        <v>0.19444444444444473</v>
      </c>
      <c r="G408" s="17">
        <f t="shared" si="54"/>
        <v>0.70000000000000107</v>
      </c>
      <c r="H408" s="17">
        <f t="shared" si="52"/>
        <v>7.1111111111111116</v>
      </c>
      <c r="I408" s="17">
        <f t="shared" si="57"/>
        <v>394.04166666666669</v>
      </c>
      <c r="J408" s="17">
        <f t="shared" si="55"/>
        <v>185.54634000000001</v>
      </c>
      <c r="K408" s="17">
        <f t="shared" si="56"/>
        <v>10.56953228855012</v>
      </c>
      <c r="L408" s="17">
        <f>Table1[[#This Row],[Acceleration (N)]]+Table1[[#This Row],[Roll (N)]]+Table1[[#This Row],[Aero (N)]]</f>
        <v>590.15753895521686</v>
      </c>
      <c r="M408" s="27">
        <f>Table1[[#This Row],[Total (N)]]*$S$3/1000</f>
        <v>3.1006093337213767</v>
      </c>
      <c r="N408" s="17"/>
      <c r="O408" s="30"/>
      <c r="P408" s="31"/>
      <c r="Q408" s="40"/>
      <c r="R408" s="41"/>
      <c r="S408">
        <f t="shared" si="50"/>
        <v>25.6</v>
      </c>
      <c r="T408">
        <f t="shared" si="51"/>
        <v>7.1111111111111116</v>
      </c>
    </row>
    <row r="409" spans="2:20" x14ac:dyDescent="0.2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53"/>
        <v>-9.7222222222222612E-2</v>
      </c>
      <c r="G409" s="17">
        <f t="shared" si="54"/>
        <v>-0.35000000000000142</v>
      </c>
      <c r="H409" s="17">
        <f t="shared" si="52"/>
        <v>6.9166666666666661</v>
      </c>
      <c r="I409" s="17">
        <f t="shared" si="57"/>
        <v>806.84722222222217</v>
      </c>
      <c r="J409" s="17">
        <f t="shared" si="55"/>
        <v>185.54634000000001</v>
      </c>
      <c r="K409" s="17">
        <f t="shared" si="56"/>
        <v>10.56953228855012</v>
      </c>
      <c r="L409" s="17">
        <f>Table1[[#This Row],[Acceleration (N)]]+Table1[[#This Row],[Roll (N)]]+Table1[[#This Row],[Aero (N)]]</f>
        <v>1002.9630945107723</v>
      </c>
      <c r="M409" s="27">
        <f>Table1[[#This Row],[Total (N)]]*$S$3/1000</f>
        <v>5.2694348999143381</v>
      </c>
      <c r="N409" s="17"/>
      <c r="O409" s="32"/>
      <c r="P409" s="33"/>
      <c r="Q409" s="42"/>
      <c r="R409" s="43"/>
      <c r="S409">
        <f t="shared" si="50"/>
        <v>25.6</v>
      </c>
      <c r="T409">
        <f t="shared" si="51"/>
        <v>7.1111111111111116</v>
      </c>
    </row>
    <row r="410" spans="2:20" x14ac:dyDescent="0.2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53"/>
        <v>-0.31944444444444453</v>
      </c>
      <c r="G410" s="17">
        <f t="shared" si="54"/>
        <v>-1.1500000000000004</v>
      </c>
      <c r="H410" s="17">
        <f t="shared" si="52"/>
        <v>6.4722222222222223</v>
      </c>
      <c r="I410" s="17">
        <f t="shared" si="57"/>
        <v>1163.3611111111113</v>
      </c>
      <c r="J410" s="17">
        <f t="shared" si="55"/>
        <v>185.54634000000001</v>
      </c>
      <c r="K410" s="17">
        <f t="shared" si="56"/>
        <v>10.56953228855012</v>
      </c>
      <c r="L410" s="17">
        <f>Table1[[#This Row],[Acceleration (N)]]+Table1[[#This Row],[Roll (N)]]+Table1[[#This Row],[Aero (N)]]</f>
        <v>1359.4769833996615</v>
      </c>
      <c r="M410" s="27">
        <f>Table1[[#This Row],[Total (N)]]*$S$3/1000</f>
        <v>7.1425115252628082</v>
      </c>
      <c r="N410" s="17"/>
      <c r="O410" s="30"/>
      <c r="P410" s="31"/>
      <c r="Q410" s="40"/>
      <c r="R410" s="41"/>
      <c r="S410">
        <f t="shared" si="50"/>
        <v>24.9</v>
      </c>
      <c r="T410">
        <f t="shared" si="51"/>
        <v>6.9166666666666661</v>
      </c>
    </row>
    <row r="411" spans="2:20" x14ac:dyDescent="0.2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53"/>
        <v>-0.45833333333333293</v>
      </c>
      <c r="G411" s="17">
        <f t="shared" si="54"/>
        <v>-1.6499999999999986</v>
      </c>
      <c r="H411" s="17">
        <f t="shared" si="52"/>
        <v>6</v>
      </c>
      <c r="I411" s="17">
        <f t="shared" si="57"/>
        <v>1407.2916666666667</v>
      </c>
      <c r="J411" s="17">
        <f t="shared" si="55"/>
        <v>185.54634000000001</v>
      </c>
      <c r="K411" s="17">
        <f t="shared" si="56"/>
        <v>10.56953228855012</v>
      </c>
      <c r="L411" s="17">
        <f>Table1[[#This Row],[Acceleration (N)]]+Table1[[#This Row],[Roll (N)]]+Table1[[#This Row],[Aero (N)]]</f>
        <v>1603.407538955217</v>
      </c>
      <c r="M411" s="27">
        <f>Table1[[#This Row],[Total (N)]]*$S$3/1000</f>
        <v>8.424090268922285</v>
      </c>
      <c r="N411" s="17"/>
      <c r="O411" s="32"/>
      <c r="P411" s="33"/>
      <c r="Q411" s="42"/>
      <c r="R411" s="43"/>
      <c r="S411">
        <f t="shared" si="50"/>
        <v>23.3</v>
      </c>
      <c r="T411">
        <f t="shared" si="51"/>
        <v>6.4722222222222223</v>
      </c>
    </row>
    <row r="412" spans="2:20" x14ac:dyDescent="0.2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53"/>
        <v>-0.43055555555555575</v>
      </c>
      <c r="G412" s="17">
        <f t="shared" si="54"/>
        <v>-1.5500000000000007</v>
      </c>
      <c r="H412" s="17">
        <f t="shared" si="52"/>
        <v>5.6111111111111107</v>
      </c>
      <c r="I412" s="17">
        <f t="shared" si="57"/>
        <v>1557.4027777777781</v>
      </c>
      <c r="J412" s="17">
        <f t="shared" si="55"/>
        <v>185.54634000000001</v>
      </c>
      <c r="K412" s="17">
        <f t="shared" si="56"/>
        <v>10.56953228855012</v>
      </c>
      <c r="L412" s="17">
        <f>Table1[[#This Row],[Acceleration (N)]]+Table1[[#This Row],[Roll (N)]]+Table1[[#This Row],[Aero (N)]]</f>
        <v>1753.5186500663283</v>
      </c>
      <c r="M412" s="27">
        <f>Table1[[#This Row],[Total (N)]]*$S$3/1000</f>
        <v>9.2127541111742737</v>
      </c>
      <c r="N412" s="17"/>
      <c r="O412" s="30"/>
      <c r="P412" s="31"/>
      <c r="Q412" s="40"/>
      <c r="R412" s="41"/>
      <c r="S412">
        <f t="shared" si="50"/>
        <v>21.6</v>
      </c>
      <c r="T412">
        <f t="shared" si="51"/>
        <v>6</v>
      </c>
    </row>
    <row r="413" spans="2:20" x14ac:dyDescent="0.2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53"/>
        <v>-0.40277777777777807</v>
      </c>
      <c r="G413" s="17">
        <f t="shared" si="54"/>
        <v>-1.4500000000000011</v>
      </c>
      <c r="H413" s="17">
        <f t="shared" si="52"/>
        <v>5.1944444444444438</v>
      </c>
      <c r="I413" s="17">
        <f t="shared" si="57"/>
        <v>1613.6944444444441</v>
      </c>
      <c r="J413" s="17">
        <f t="shared" si="55"/>
        <v>185.54634000000001</v>
      </c>
      <c r="K413" s="17">
        <f t="shared" si="56"/>
        <v>10.56953228855012</v>
      </c>
      <c r="L413" s="17">
        <f>Table1[[#This Row],[Acceleration (N)]]+Table1[[#This Row],[Roll (N)]]+Table1[[#This Row],[Aero (N)]]</f>
        <v>1809.8103167329944</v>
      </c>
      <c r="M413" s="27">
        <f>Table1[[#This Row],[Total (N)]]*$S$3/1000</f>
        <v>9.5085030520187654</v>
      </c>
      <c r="N413" s="17"/>
      <c r="O413" s="32"/>
      <c r="P413" s="33"/>
      <c r="Q413" s="42"/>
      <c r="R413" s="43"/>
      <c r="S413">
        <f t="shared" si="50"/>
        <v>20.2</v>
      </c>
      <c r="T413">
        <f t="shared" si="51"/>
        <v>5.6111111111111107</v>
      </c>
    </row>
    <row r="414" spans="2:20" x14ac:dyDescent="0.2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53"/>
        <v>-0.44444444444444431</v>
      </c>
      <c r="G414" s="17">
        <f t="shared" si="54"/>
        <v>-1.5999999999999996</v>
      </c>
      <c r="H414" s="17">
        <f t="shared" si="52"/>
        <v>4.7222222222222223</v>
      </c>
      <c r="I414" s="17">
        <f t="shared" si="57"/>
        <v>1426.055555555555</v>
      </c>
      <c r="J414" s="17">
        <f t="shared" si="55"/>
        <v>185.54634000000001</v>
      </c>
      <c r="K414" s="17">
        <f t="shared" si="56"/>
        <v>10.56953228855012</v>
      </c>
      <c r="L414" s="17">
        <f>Table1[[#This Row],[Acceleration (N)]]+Table1[[#This Row],[Roll (N)]]+Table1[[#This Row],[Aero (N)]]</f>
        <v>1622.1714278441052</v>
      </c>
      <c r="M414" s="27">
        <f>Table1[[#This Row],[Total (N)]]*$S$3/1000</f>
        <v>8.5226732492037804</v>
      </c>
      <c r="N414" s="17"/>
      <c r="O414" s="30"/>
      <c r="P414" s="31"/>
      <c r="Q414" s="40"/>
      <c r="R414" s="41"/>
      <c r="S414">
        <f t="shared" si="50"/>
        <v>18.7</v>
      </c>
      <c r="T414">
        <f t="shared" si="51"/>
        <v>5.1944444444444438</v>
      </c>
    </row>
    <row r="415" spans="2:20" x14ac:dyDescent="0.2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53"/>
        <v>-0.47222222222222199</v>
      </c>
      <c r="G415" s="17">
        <f t="shared" si="54"/>
        <v>-1.6999999999999993</v>
      </c>
      <c r="H415" s="17">
        <f t="shared" si="52"/>
        <v>4.25</v>
      </c>
      <c r="I415" s="17">
        <f t="shared" si="57"/>
        <v>881.90277777777828</v>
      </c>
      <c r="J415" s="17">
        <f t="shared" si="55"/>
        <v>185.54634000000001</v>
      </c>
      <c r="K415" s="17">
        <f t="shared" si="56"/>
        <v>10.56953228855012</v>
      </c>
      <c r="L415" s="17">
        <f>Table1[[#This Row],[Acceleration (N)]]+Table1[[#This Row],[Roll (N)]]+Table1[[#This Row],[Aero (N)]]</f>
        <v>1078.0186500663285</v>
      </c>
      <c r="M415" s="27">
        <f>Table1[[#This Row],[Total (N)]]*$S$3/1000</f>
        <v>5.6637668210403351</v>
      </c>
      <c r="N415" s="17"/>
      <c r="O415" s="32"/>
      <c r="P415" s="33"/>
      <c r="Q415" s="42"/>
      <c r="R415" s="43"/>
      <c r="S415">
        <f t="shared" si="50"/>
        <v>17</v>
      </c>
      <c r="T415">
        <f t="shared" si="51"/>
        <v>4.7222222222222223</v>
      </c>
    </row>
    <row r="416" spans="2:20" x14ac:dyDescent="0.2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53"/>
        <v>-0.38888888888888895</v>
      </c>
      <c r="G416" s="17">
        <f t="shared" si="54"/>
        <v>-1.4000000000000004</v>
      </c>
      <c r="H416" s="17">
        <f t="shared" si="52"/>
        <v>3.9444444444444442</v>
      </c>
      <c r="I416" s="17">
        <f t="shared" si="57"/>
        <v>262.6944444444448</v>
      </c>
      <c r="J416" s="17">
        <f t="shared" si="55"/>
        <v>185.54634000000001</v>
      </c>
      <c r="K416" s="17">
        <f t="shared" si="56"/>
        <v>10.56953228855012</v>
      </c>
      <c r="L416" s="17">
        <f>Table1[[#This Row],[Acceleration (N)]]+Table1[[#This Row],[Roll (N)]]+Table1[[#This Row],[Aero (N)]]</f>
        <v>458.81031673299492</v>
      </c>
      <c r="M416" s="27">
        <f>Table1[[#This Row],[Total (N)]]*$S$3/1000</f>
        <v>2.4105284717508897</v>
      </c>
      <c r="N416" s="17"/>
      <c r="O416" s="30"/>
      <c r="P416" s="31"/>
      <c r="Q416" s="40"/>
      <c r="R416" s="41"/>
      <c r="S416">
        <f t="shared" si="50"/>
        <v>15.3</v>
      </c>
      <c r="T416">
        <f t="shared" si="51"/>
        <v>4.25</v>
      </c>
    </row>
    <row r="417" spans="2:20" x14ac:dyDescent="0.2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53"/>
        <v>-0.19444444444444448</v>
      </c>
      <c r="G417" s="17">
        <f t="shared" si="54"/>
        <v>-0.70000000000000018</v>
      </c>
      <c r="H417" s="17">
        <f t="shared" si="52"/>
        <v>3.8611111111111112</v>
      </c>
      <c r="I417" s="17">
        <f t="shared" si="57"/>
        <v>-131.34722222222274</v>
      </c>
      <c r="J417" s="17">
        <f t="shared" si="55"/>
        <v>185.54634000000001</v>
      </c>
      <c r="K417" s="17">
        <f t="shared" si="56"/>
        <v>10.56953228855012</v>
      </c>
      <c r="L417" s="17">
        <f>Table1[[#This Row],[Acceleration (N)]]+Table1[[#This Row],[Roll (N)]]+Table1[[#This Row],[Aero (N)]]</f>
        <v>64.768650066327396</v>
      </c>
      <c r="M417" s="27">
        <f>Table1[[#This Row],[Total (N)]]*$S$3/1000</f>
        <v>0.34028588583942065</v>
      </c>
      <c r="N417" s="17"/>
      <c r="O417" s="32"/>
      <c r="P417" s="33"/>
      <c r="Q417" s="42"/>
      <c r="R417" s="43"/>
      <c r="S417">
        <f t="shared" si="50"/>
        <v>14.2</v>
      </c>
      <c r="T417">
        <f t="shared" si="51"/>
        <v>3.9444444444444442</v>
      </c>
    </row>
    <row r="418" spans="2:20" x14ac:dyDescent="0.2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53"/>
        <v>-2.7777777777777679E-2</v>
      </c>
      <c r="G418" s="17">
        <f t="shared" si="54"/>
        <v>-9.9999999999999645E-2</v>
      </c>
      <c r="H418" s="17">
        <f t="shared" si="52"/>
        <v>3.8888888888888888</v>
      </c>
      <c r="I418" s="17">
        <f t="shared" si="57"/>
        <v>-431.56944444444457</v>
      </c>
      <c r="J418" s="17">
        <f t="shared" si="55"/>
        <v>185.54634000000001</v>
      </c>
      <c r="K418" s="17">
        <f t="shared" si="56"/>
        <v>10.56953228855012</v>
      </c>
      <c r="L418" s="17">
        <f>Table1[[#This Row],[Acceleration (N)]]+Table1[[#This Row],[Roll (N)]]+Table1[[#This Row],[Aero (N)]]</f>
        <v>-235.45357215589445</v>
      </c>
      <c r="M418" s="27">
        <f>Table1[[#This Row],[Total (N)]]*$S$3/1000</f>
        <v>-1.2370417986645503</v>
      </c>
      <c r="N418" s="17"/>
      <c r="O418" s="30"/>
      <c r="P418" s="31"/>
      <c r="Q418" s="40"/>
      <c r="R418" s="41"/>
      <c r="S418">
        <f t="shared" si="50"/>
        <v>13.9</v>
      </c>
      <c r="T418">
        <f t="shared" si="51"/>
        <v>3.8611111111111112</v>
      </c>
    </row>
    <row r="419" spans="2:20" x14ac:dyDescent="0.2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53"/>
        <v>4.1666666666666519E-2</v>
      </c>
      <c r="G419" s="17">
        <f t="shared" si="54"/>
        <v>0.14999999999999947</v>
      </c>
      <c r="H419" s="17">
        <f t="shared" si="52"/>
        <v>3.9444444444444442</v>
      </c>
      <c r="I419" s="17">
        <f t="shared" si="57"/>
        <v>-619.2083333333328</v>
      </c>
      <c r="J419" s="17">
        <f t="shared" si="55"/>
        <v>185.54634000000001</v>
      </c>
      <c r="K419" s="17">
        <f t="shared" si="56"/>
        <v>10.56953228855012</v>
      </c>
      <c r="L419" s="17">
        <f>Table1[[#This Row],[Acceleration (N)]]+Table1[[#This Row],[Roll (N)]]+Table1[[#This Row],[Aero (N)]]</f>
        <v>-423.09246104478268</v>
      </c>
      <c r="M419" s="27">
        <f>Table1[[#This Row],[Total (N)]]*$S$3/1000</f>
        <v>-2.2228716014795298</v>
      </c>
      <c r="N419" s="17"/>
      <c r="O419" s="32"/>
      <c r="P419" s="33"/>
      <c r="Q419" s="42"/>
      <c r="R419" s="43"/>
      <c r="S419">
        <f t="shared" si="50"/>
        <v>14</v>
      </c>
      <c r="T419">
        <f t="shared" si="51"/>
        <v>3.8888888888888888</v>
      </c>
    </row>
    <row r="420" spans="2:20" x14ac:dyDescent="0.2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53"/>
        <v>6.9444444444444448E-2</v>
      </c>
      <c r="G420" s="17">
        <f t="shared" si="54"/>
        <v>0.25</v>
      </c>
      <c r="H420" s="17">
        <f t="shared" si="52"/>
        <v>4.0277777777777777</v>
      </c>
      <c r="I420" s="17">
        <f t="shared" si="57"/>
        <v>-581.68055555555577</v>
      </c>
      <c r="J420" s="17">
        <f t="shared" si="55"/>
        <v>185.54634000000001</v>
      </c>
      <c r="K420" s="17">
        <f t="shared" si="56"/>
        <v>10.56953228855012</v>
      </c>
      <c r="L420" s="17">
        <f>Table1[[#This Row],[Acceleration (N)]]+Table1[[#This Row],[Roll (N)]]+Table1[[#This Row],[Aero (N)]]</f>
        <v>-385.56468326700565</v>
      </c>
      <c r="M420" s="27">
        <f>Table1[[#This Row],[Total (N)]]*$S$3/1000</f>
        <v>-2.0257056409165375</v>
      </c>
      <c r="N420" s="17"/>
      <c r="O420" s="30"/>
      <c r="P420" s="31"/>
      <c r="Q420" s="40"/>
      <c r="R420" s="41"/>
      <c r="S420">
        <f t="shared" si="50"/>
        <v>14.2</v>
      </c>
      <c r="T420">
        <f t="shared" si="51"/>
        <v>3.9444444444444442</v>
      </c>
    </row>
    <row r="421" spans="2:20" x14ac:dyDescent="0.2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53"/>
        <v>9.7222222222222363E-2</v>
      </c>
      <c r="G421" s="17">
        <f t="shared" si="54"/>
        <v>0.35000000000000053</v>
      </c>
      <c r="H421" s="17">
        <f t="shared" si="52"/>
        <v>4.1388888888888893</v>
      </c>
      <c r="I421" s="17">
        <f t="shared" si="57"/>
        <v>-544.15277777777817</v>
      </c>
      <c r="J421" s="17">
        <f t="shared" si="55"/>
        <v>185.54634000000001</v>
      </c>
      <c r="K421" s="17">
        <f t="shared" si="56"/>
        <v>10.56953228855012</v>
      </c>
      <c r="L421" s="17">
        <f>Table1[[#This Row],[Acceleration (N)]]+Table1[[#This Row],[Roll (N)]]+Table1[[#This Row],[Aero (N)]]</f>
        <v>-348.03690548922805</v>
      </c>
      <c r="M421" s="27">
        <f>Table1[[#This Row],[Total (N)]]*$S$3/1000</f>
        <v>-1.8285396803535416</v>
      </c>
      <c r="N421" s="17"/>
      <c r="O421" s="32"/>
      <c r="P421" s="33"/>
      <c r="Q421" s="42"/>
      <c r="R421" s="43"/>
      <c r="S421">
        <f t="shared" si="50"/>
        <v>14.5</v>
      </c>
      <c r="T421">
        <f t="shared" si="51"/>
        <v>4.0277777777777777</v>
      </c>
    </row>
    <row r="422" spans="2:20" x14ac:dyDescent="0.2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53"/>
        <v>0.19444444444444448</v>
      </c>
      <c r="G422" s="17">
        <f t="shared" si="54"/>
        <v>0.70000000000000018</v>
      </c>
      <c r="H422" s="17">
        <f t="shared" si="52"/>
        <v>4.416666666666667</v>
      </c>
      <c r="I422" s="17">
        <f t="shared" si="57"/>
        <v>-600.44444444444423</v>
      </c>
      <c r="J422" s="17">
        <f t="shared" si="55"/>
        <v>185.54634000000001</v>
      </c>
      <c r="K422" s="17">
        <f t="shared" si="56"/>
        <v>10.56953228855012</v>
      </c>
      <c r="L422" s="17">
        <f>Table1[[#This Row],[Acceleration (N)]]+Table1[[#This Row],[Roll (N)]]+Table1[[#This Row],[Aero (N)]]</f>
        <v>-404.32857215589411</v>
      </c>
      <c r="M422" s="27">
        <f>Table1[[#This Row],[Total (N)]]*$S$3/1000</f>
        <v>-2.124288621198033</v>
      </c>
      <c r="N422" s="17"/>
      <c r="O422" s="30"/>
      <c r="P422" s="31"/>
      <c r="Q422" s="40"/>
      <c r="R422" s="41"/>
      <c r="S422">
        <f t="shared" si="50"/>
        <v>14.9</v>
      </c>
      <c r="T422">
        <f t="shared" si="51"/>
        <v>4.1388888888888893</v>
      </c>
    </row>
    <row r="423" spans="2:20" x14ac:dyDescent="0.2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53"/>
        <v>0.34722222222222199</v>
      </c>
      <c r="G423" s="17">
        <f t="shared" si="54"/>
        <v>1.2499999999999991</v>
      </c>
      <c r="H423" s="17">
        <f t="shared" si="52"/>
        <v>4.833333333333333</v>
      </c>
      <c r="I423" s="17">
        <f t="shared" si="57"/>
        <v>-637.97222222222194</v>
      </c>
      <c r="J423" s="17">
        <f t="shared" si="55"/>
        <v>185.54634000000001</v>
      </c>
      <c r="K423" s="17">
        <f t="shared" si="56"/>
        <v>10.56953228855012</v>
      </c>
      <c r="L423" s="17">
        <f>Table1[[#This Row],[Acceleration (N)]]+Table1[[#This Row],[Roll (N)]]+Table1[[#This Row],[Aero (N)]]</f>
        <v>-441.85634993367182</v>
      </c>
      <c r="M423" s="27">
        <f>Table1[[#This Row],[Total (N)]]*$S$3/1000</f>
        <v>-2.3214545817610297</v>
      </c>
      <c r="N423" s="17"/>
      <c r="O423" s="32"/>
      <c r="P423" s="33"/>
      <c r="Q423" s="42"/>
      <c r="R423" s="43"/>
      <c r="S423">
        <f t="shared" si="50"/>
        <v>15.9</v>
      </c>
      <c r="T423">
        <f t="shared" si="51"/>
        <v>4.416666666666667</v>
      </c>
    </row>
    <row r="424" spans="2:20" x14ac:dyDescent="0.2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53"/>
        <v>0.38888888888888873</v>
      </c>
      <c r="G424" s="17">
        <f t="shared" si="54"/>
        <v>1.3999999999999995</v>
      </c>
      <c r="H424" s="17">
        <f t="shared" si="52"/>
        <v>5.1944444444444438</v>
      </c>
      <c r="I424" s="17">
        <f t="shared" si="57"/>
        <v>-525.38888888888903</v>
      </c>
      <c r="J424" s="17">
        <f t="shared" si="55"/>
        <v>185.54634000000001</v>
      </c>
      <c r="K424" s="17">
        <f t="shared" si="56"/>
        <v>10.56953228855012</v>
      </c>
      <c r="L424" s="17">
        <f>Table1[[#This Row],[Acceleration (N)]]+Table1[[#This Row],[Roll (N)]]+Table1[[#This Row],[Aero (N)]]</f>
        <v>-329.27301660033891</v>
      </c>
      <c r="M424" s="27">
        <f>Table1[[#This Row],[Total (N)]]*$S$3/1000</f>
        <v>-1.7299567000720419</v>
      </c>
      <c r="N424" s="17"/>
      <c r="O424" s="30"/>
      <c r="P424" s="31"/>
      <c r="Q424" s="40"/>
      <c r="R424" s="41"/>
      <c r="S424">
        <f t="shared" si="50"/>
        <v>17.399999999999999</v>
      </c>
      <c r="T424">
        <f t="shared" si="51"/>
        <v>4.833333333333333</v>
      </c>
    </row>
    <row r="425" spans="2:20" x14ac:dyDescent="0.2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53"/>
        <v>0.23611111111111149</v>
      </c>
      <c r="G425" s="17">
        <f t="shared" si="54"/>
        <v>0.85000000000000142</v>
      </c>
      <c r="H425" s="17">
        <f t="shared" si="52"/>
        <v>5.3055555555555562</v>
      </c>
      <c r="I425" s="17">
        <f t="shared" si="57"/>
        <v>-262.69444444444451</v>
      </c>
      <c r="J425" s="17">
        <f t="shared" si="55"/>
        <v>185.54634000000001</v>
      </c>
      <c r="K425" s="17">
        <f t="shared" si="56"/>
        <v>10.56953228855012</v>
      </c>
      <c r="L425" s="17">
        <f>Table1[[#This Row],[Acceleration (N)]]+Table1[[#This Row],[Roll (N)]]+Table1[[#This Row],[Aero (N)]]</f>
        <v>-66.578572155894378</v>
      </c>
      <c r="M425" s="27">
        <f>Table1[[#This Row],[Total (N)]]*$S$3/1000</f>
        <v>-0.34979497613106514</v>
      </c>
      <c r="N425" s="17"/>
      <c r="O425" s="32"/>
      <c r="P425" s="33"/>
      <c r="Q425" s="42"/>
      <c r="R425" s="43"/>
      <c r="S425">
        <f t="shared" si="50"/>
        <v>18.7</v>
      </c>
      <c r="T425">
        <f t="shared" si="51"/>
        <v>5.1944444444444438</v>
      </c>
    </row>
    <row r="426" spans="2:20" x14ac:dyDescent="0.2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53"/>
        <v>1.3888888888889086E-2</v>
      </c>
      <c r="G426" s="17">
        <f t="shared" si="54"/>
        <v>5.0000000000000711E-2</v>
      </c>
      <c r="H426" s="17">
        <f t="shared" si="52"/>
        <v>5.2222222222222223</v>
      </c>
      <c r="I426" s="17">
        <f t="shared" si="57"/>
        <v>-37.527777777777644</v>
      </c>
      <c r="J426" s="17">
        <f t="shared" si="55"/>
        <v>185.54634000000001</v>
      </c>
      <c r="K426" s="17">
        <f t="shared" si="56"/>
        <v>10.56953228855012</v>
      </c>
      <c r="L426" s="17">
        <f>Table1[[#This Row],[Acceleration (N)]]+Table1[[#This Row],[Roll (N)]]+Table1[[#This Row],[Aero (N)]]</f>
        <v>158.58809451077249</v>
      </c>
      <c r="M426" s="27">
        <f>Table1[[#This Row],[Total (N)]]*$S$3/1000</f>
        <v>0.8332007872469156</v>
      </c>
      <c r="N426" s="17"/>
      <c r="O426" s="30"/>
      <c r="P426" s="31"/>
      <c r="Q426" s="40"/>
      <c r="R426" s="41"/>
      <c r="S426">
        <f t="shared" si="50"/>
        <v>19.100000000000001</v>
      </c>
      <c r="T426">
        <f t="shared" si="51"/>
        <v>5.3055555555555562</v>
      </c>
    </row>
    <row r="427" spans="2:20" x14ac:dyDescent="0.2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53"/>
        <v>-0.20833333333333331</v>
      </c>
      <c r="G427" s="17">
        <f t="shared" si="54"/>
        <v>-0.75</v>
      </c>
      <c r="H427" s="17">
        <f t="shared" si="52"/>
        <v>4.8888888888888893</v>
      </c>
      <c r="I427" s="17">
        <f t="shared" si="57"/>
        <v>56.291666666666465</v>
      </c>
      <c r="J427" s="17">
        <f t="shared" si="55"/>
        <v>185.54634000000001</v>
      </c>
      <c r="K427" s="17">
        <f t="shared" si="56"/>
        <v>10.56953228855012</v>
      </c>
      <c r="L427" s="17">
        <f>Table1[[#This Row],[Acceleration (N)]]+Table1[[#This Row],[Roll (N)]]+Table1[[#This Row],[Aero (N)]]</f>
        <v>252.40753895521658</v>
      </c>
      <c r="M427" s="27">
        <f>Table1[[#This Row],[Total (N)]]*$S$3/1000</f>
        <v>1.3261156886544052</v>
      </c>
      <c r="N427" s="17"/>
      <c r="O427" s="32"/>
      <c r="P427" s="33"/>
      <c r="Q427" s="42"/>
      <c r="R427" s="43"/>
      <c r="S427">
        <f t="shared" si="50"/>
        <v>18.8</v>
      </c>
      <c r="T427">
        <f t="shared" si="51"/>
        <v>5.2222222222222223</v>
      </c>
    </row>
    <row r="428" spans="2:20" x14ac:dyDescent="0.2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53"/>
        <v>-0.30555555555555547</v>
      </c>
      <c r="G428" s="17">
        <f t="shared" si="54"/>
        <v>-1.0999999999999996</v>
      </c>
      <c r="H428" s="17">
        <f t="shared" si="52"/>
        <v>4.6111111111111116</v>
      </c>
      <c r="I428" s="17">
        <f t="shared" si="57"/>
        <v>93.819444444444443</v>
      </c>
      <c r="J428" s="17">
        <f t="shared" si="55"/>
        <v>185.54634000000001</v>
      </c>
      <c r="K428" s="17">
        <f t="shared" si="56"/>
        <v>10.56953228855012</v>
      </c>
      <c r="L428" s="17">
        <f>Table1[[#This Row],[Acceleration (N)]]+Table1[[#This Row],[Roll (N)]]+Table1[[#This Row],[Aero (N)]]</f>
        <v>289.93531673299458</v>
      </c>
      <c r="M428" s="27">
        <f>Table1[[#This Row],[Total (N)]]*$S$3/1000</f>
        <v>1.5232816492174031</v>
      </c>
      <c r="N428" s="17"/>
      <c r="O428" s="30"/>
      <c r="P428" s="31"/>
      <c r="Q428" s="40"/>
      <c r="R428" s="41"/>
      <c r="S428">
        <f t="shared" si="50"/>
        <v>17.600000000000001</v>
      </c>
      <c r="T428">
        <f t="shared" si="51"/>
        <v>4.8888888888888893</v>
      </c>
    </row>
    <row r="429" spans="2:20" x14ac:dyDescent="0.2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53"/>
        <v>-0.19444444444444473</v>
      </c>
      <c r="G429" s="17">
        <f t="shared" si="54"/>
        <v>-0.70000000000000107</v>
      </c>
      <c r="H429" s="17">
        <f t="shared" si="52"/>
        <v>4.5</v>
      </c>
      <c r="I429" s="17">
        <f t="shared" si="57"/>
        <v>131.3472222222224</v>
      </c>
      <c r="J429" s="17">
        <f t="shared" si="55"/>
        <v>185.54634000000001</v>
      </c>
      <c r="K429" s="17">
        <f t="shared" si="56"/>
        <v>10.56953228855012</v>
      </c>
      <c r="L429" s="17">
        <f>Table1[[#This Row],[Acceleration (N)]]+Table1[[#This Row],[Roll (N)]]+Table1[[#This Row],[Aero (N)]]</f>
        <v>327.46309451077252</v>
      </c>
      <c r="M429" s="27">
        <f>Table1[[#This Row],[Total (N)]]*$S$3/1000</f>
        <v>1.7204476097804007</v>
      </c>
      <c r="N429" s="17"/>
      <c r="O429" s="32"/>
      <c r="P429" s="33"/>
      <c r="Q429" s="42"/>
      <c r="R429" s="43"/>
      <c r="S429">
        <f t="shared" si="50"/>
        <v>16.600000000000001</v>
      </c>
      <c r="T429">
        <f t="shared" si="51"/>
        <v>4.6111111111111116</v>
      </c>
    </row>
    <row r="430" spans="2:20" x14ac:dyDescent="0.2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53"/>
        <v>-2.7777777777778172E-2</v>
      </c>
      <c r="G430" s="17">
        <f t="shared" si="54"/>
        <v>-0.10000000000000142</v>
      </c>
      <c r="H430" s="17">
        <f t="shared" si="52"/>
        <v>4.5555555555555554</v>
      </c>
      <c r="I430" s="17">
        <f t="shared" si="57"/>
        <v>262.69444444444451</v>
      </c>
      <c r="J430" s="17">
        <f t="shared" si="55"/>
        <v>185.54634000000001</v>
      </c>
      <c r="K430" s="17">
        <f t="shared" si="56"/>
        <v>10.56953228855012</v>
      </c>
      <c r="L430" s="17">
        <f>Table1[[#This Row],[Acceleration (N)]]+Table1[[#This Row],[Roll (N)]]+Table1[[#This Row],[Aero (N)]]</f>
        <v>458.81031673299469</v>
      </c>
      <c r="M430" s="27">
        <f>Table1[[#This Row],[Total (N)]]*$S$3/1000</f>
        <v>2.4105284717508884</v>
      </c>
      <c r="N430" s="17"/>
      <c r="O430" s="30"/>
      <c r="P430" s="31"/>
      <c r="Q430" s="40"/>
      <c r="R430" s="41"/>
      <c r="S430">
        <f t="shared" si="50"/>
        <v>16.2</v>
      </c>
      <c r="T430">
        <f t="shared" si="51"/>
        <v>4.5</v>
      </c>
    </row>
    <row r="431" spans="2:20" x14ac:dyDescent="0.2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53"/>
        <v>0.1388888888888889</v>
      </c>
      <c r="G431" s="17">
        <f t="shared" si="54"/>
        <v>0.5</v>
      </c>
      <c r="H431" s="17">
        <f t="shared" si="52"/>
        <v>4.7777777777777777</v>
      </c>
      <c r="I431" s="17">
        <f t="shared" si="57"/>
        <v>469.09722222222189</v>
      </c>
      <c r="J431" s="17">
        <f t="shared" si="55"/>
        <v>185.54634000000001</v>
      </c>
      <c r="K431" s="17">
        <f t="shared" si="56"/>
        <v>10.56953228855012</v>
      </c>
      <c r="L431" s="17">
        <f>Table1[[#This Row],[Acceleration (N)]]+Table1[[#This Row],[Roll (N)]]+Table1[[#This Row],[Aero (N)]]</f>
        <v>665.21309451077207</v>
      </c>
      <c r="M431" s="27">
        <f>Table1[[#This Row],[Total (N)]]*$S$3/1000</f>
        <v>3.494941254847368</v>
      </c>
      <c r="N431" s="17"/>
      <c r="O431" s="32"/>
      <c r="P431" s="33"/>
      <c r="Q431" s="42"/>
      <c r="R431" s="43"/>
      <c r="S431">
        <f t="shared" si="50"/>
        <v>16.399999999999999</v>
      </c>
      <c r="T431">
        <f t="shared" si="51"/>
        <v>4.5555555555555554</v>
      </c>
    </row>
    <row r="432" spans="2:20" x14ac:dyDescent="0.2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53"/>
        <v>0.37500000000000039</v>
      </c>
      <c r="G432" s="17">
        <f t="shared" si="54"/>
        <v>1.3500000000000014</v>
      </c>
      <c r="H432" s="17">
        <f t="shared" si="52"/>
        <v>5.3055555555555562</v>
      </c>
      <c r="I432" s="17">
        <f t="shared" si="57"/>
        <v>525.38888888888869</v>
      </c>
      <c r="J432" s="17">
        <f t="shared" si="55"/>
        <v>185.54634000000001</v>
      </c>
      <c r="K432" s="17">
        <f t="shared" si="56"/>
        <v>10.56953228855012</v>
      </c>
      <c r="L432" s="17">
        <f>Table1[[#This Row],[Acceleration (N)]]+Table1[[#This Row],[Roll (N)]]+Table1[[#This Row],[Aero (N)]]</f>
        <v>721.50476117743881</v>
      </c>
      <c r="M432" s="27">
        <f>Table1[[#This Row],[Total (N)]]*$S$3/1000</f>
        <v>3.7906901956918633</v>
      </c>
      <c r="N432" s="17"/>
      <c r="O432" s="30"/>
      <c r="P432" s="31"/>
      <c r="Q432" s="40"/>
      <c r="R432" s="41"/>
      <c r="S432">
        <f t="shared" si="50"/>
        <v>17.2</v>
      </c>
      <c r="T432">
        <f t="shared" si="51"/>
        <v>4.7777777777777777</v>
      </c>
    </row>
    <row r="433" spans="2:20" x14ac:dyDescent="0.2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53"/>
        <v>0.75000000000000022</v>
      </c>
      <c r="G433" s="17">
        <f t="shared" si="54"/>
        <v>2.7000000000000011</v>
      </c>
      <c r="H433" s="17">
        <f t="shared" si="52"/>
        <v>6.2777777777777777</v>
      </c>
      <c r="I433" s="17">
        <f t="shared" si="57"/>
        <v>318.98611111111165</v>
      </c>
      <c r="J433" s="17">
        <f t="shared" si="55"/>
        <v>185.54634000000001</v>
      </c>
      <c r="K433" s="17">
        <f t="shared" si="56"/>
        <v>10.56953228855012</v>
      </c>
      <c r="L433" s="17">
        <f>Table1[[#This Row],[Acceleration (N)]]+Table1[[#This Row],[Roll (N)]]+Table1[[#This Row],[Aero (N)]]</f>
        <v>515.10198339966178</v>
      </c>
      <c r="M433" s="27">
        <f>Table1[[#This Row],[Total (N)]]*$S$3/1000</f>
        <v>2.7062774125953855</v>
      </c>
      <c r="N433" s="17"/>
      <c r="O433" s="32"/>
      <c r="P433" s="33"/>
      <c r="Q433" s="42"/>
      <c r="R433" s="43"/>
      <c r="S433">
        <f t="shared" si="50"/>
        <v>19.100000000000001</v>
      </c>
      <c r="T433">
        <f t="shared" si="51"/>
        <v>5.3055555555555562</v>
      </c>
    </row>
    <row r="434" spans="2:20" x14ac:dyDescent="0.2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53"/>
        <v>1.1527777777777775</v>
      </c>
      <c r="G434" s="17">
        <f t="shared" si="54"/>
        <v>4.1499999999999986</v>
      </c>
      <c r="H434" s="17">
        <f t="shared" si="52"/>
        <v>7.6111111111111107</v>
      </c>
      <c r="I434" s="17">
        <f t="shared" si="57"/>
        <v>18.763888888889156</v>
      </c>
      <c r="J434" s="17">
        <f t="shared" si="55"/>
        <v>185.54634000000001</v>
      </c>
      <c r="K434" s="17">
        <f t="shared" si="56"/>
        <v>10.56953228855012</v>
      </c>
      <c r="L434" s="17">
        <f>Table1[[#This Row],[Acceleration (N)]]+Table1[[#This Row],[Roll (N)]]+Table1[[#This Row],[Aero (N)]]</f>
        <v>214.87976117743929</v>
      </c>
      <c r="M434" s="27">
        <f>Table1[[#This Row],[Total (N)]]*$S$3/1000</f>
        <v>1.1289497280914114</v>
      </c>
      <c r="N434" s="17"/>
      <c r="O434" s="30"/>
      <c r="P434" s="31"/>
      <c r="Q434" s="40"/>
      <c r="R434" s="41"/>
      <c r="S434">
        <f t="shared" si="50"/>
        <v>22.6</v>
      </c>
      <c r="T434">
        <f t="shared" si="51"/>
        <v>6.2777777777777777</v>
      </c>
    </row>
    <row r="435" spans="2:20" x14ac:dyDescent="0.2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53"/>
        <v>1.25</v>
      </c>
      <c r="G435" s="17">
        <f t="shared" si="54"/>
        <v>4.5</v>
      </c>
      <c r="H435" s="17">
        <f t="shared" si="52"/>
        <v>8.7777777777777786</v>
      </c>
      <c r="I435" s="17">
        <f t="shared" si="57"/>
        <v>-281.45833333333331</v>
      </c>
      <c r="J435" s="17">
        <f t="shared" si="55"/>
        <v>185.54634000000001</v>
      </c>
      <c r="K435" s="17">
        <f t="shared" si="56"/>
        <v>10.56953228855012</v>
      </c>
      <c r="L435" s="17">
        <f>Table1[[#This Row],[Acceleration (N)]]+Table1[[#This Row],[Roll (N)]]+Table1[[#This Row],[Aero (N)]]</f>
        <v>-85.342461044783178</v>
      </c>
      <c r="M435" s="27">
        <f>Table1[[#This Row],[Total (N)]]*$S$3/1000</f>
        <v>-0.44837795641256301</v>
      </c>
      <c r="N435" s="17"/>
      <c r="O435" s="32"/>
      <c r="P435" s="33"/>
      <c r="Q435" s="42"/>
      <c r="R435" s="43"/>
      <c r="S435">
        <f t="shared" si="50"/>
        <v>27.4</v>
      </c>
      <c r="T435">
        <f t="shared" si="51"/>
        <v>7.6111111111111107</v>
      </c>
    </row>
    <row r="436" spans="2:20" x14ac:dyDescent="0.2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53"/>
        <v>0.83333333333333326</v>
      </c>
      <c r="G436" s="17">
        <f t="shared" si="54"/>
        <v>3</v>
      </c>
      <c r="H436" s="17">
        <f t="shared" si="52"/>
        <v>9.2777777777777768</v>
      </c>
      <c r="I436" s="17">
        <f t="shared" si="57"/>
        <v>-412.80555555555543</v>
      </c>
      <c r="J436" s="17">
        <f t="shared" si="55"/>
        <v>185.54634000000001</v>
      </c>
      <c r="K436" s="17">
        <f t="shared" si="56"/>
        <v>10.56953228855012</v>
      </c>
      <c r="L436" s="17">
        <f>Table1[[#This Row],[Acceleration (N)]]+Table1[[#This Row],[Roll (N)]]+Table1[[#This Row],[Aero (N)]]</f>
        <v>-216.68968326700531</v>
      </c>
      <c r="M436" s="27">
        <f>Table1[[#This Row],[Total (N)]]*$S$3/1000</f>
        <v>-1.1384588183830506</v>
      </c>
      <c r="N436" s="17"/>
      <c r="O436" s="30"/>
      <c r="P436" s="31"/>
      <c r="Q436" s="40"/>
      <c r="R436" s="41"/>
      <c r="S436">
        <f t="shared" si="50"/>
        <v>31.6</v>
      </c>
      <c r="T436">
        <f t="shared" si="51"/>
        <v>8.7777777777777786</v>
      </c>
    </row>
    <row r="437" spans="2:20" x14ac:dyDescent="0.2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53"/>
        <v>0.26388888888888867</v>
      </c>
      <c r="G437" s="17">
        <f t="shared" si="54"/>
        <v>0.94999999999999929</v>
      </c>
      <c r="H437" s="17">
        <f t="shared" si="52"/>
        <v>9.3055555555555554</v>
      </c>
      <c r="I437" s="17">
        <f t="shared" si="57"/>
        <v>-262.6944444444448</v>
      </c>
      <c r="J437" s="17">
        <f t="shared" si="55"/>
        <v>185.54634000000001</v>
      </c>
      <c r="K437" s="17">
        <f t="shared" si="56"/>
        <v>10.56953228855012</v>
      </c>
      <c r="L437" s="17">
        <f>Table1[[#This Row],[Acceleration (N)]]+Table1[[#This Row],[Roll (N)]]+Table1[[#This Row],[Aero (N)]]</f>
        <v>-66.578572155894662</v>
      </c>
      <c r="M437" s="27">
        <f>Table1[[#This Row],[Total (N)]]*$S$3/1000</f>
        <v>-0.34979497613106669</v>
      </c>
      <c r="N437" s="17"/>
      <c r="O437" s="32"/>
      <c r="P437" s="33"/>
      <c r="Q437" s="42"/>
      <c r="R437" s="43"/>
      <c r="S437">
        <f t="shared" si="50"/>
        <v>33.4</v>
      </c>
      <c r="T437">
        <f t="shared" si="51"/>
        <v>9.2777777777777768</v>
      </c>
    </row>
    <row r="438" spans="2:20" x14ac:dyDescent="0.2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53"/>
        <v>-8.3333333333333523E-2</v>
      </c>
      <c r="G438" s="17">
        <f t="shared" si="54"/>
        <v>-0.30000000000000071</v>
      </c>
      <c r="H438" s="17">
        <f t="shared" si="52"/>
        <v>9.1111111111111107</v>
      </c>
      <c r="I438" s="17">
        <f t="shared" si="57"/>
        <v>-37.527777777778311</v>
      </c>
      <c r="J438" s="17">
        <f t="shared" si="55"/>
        <v>185.54634000000001</v>
      </c>
      <c r="K438" s="17">
        <f t="shared" si="56"/>
        <v>10.56953228855012</v>
      </c>
      <c r="L438" s="17">
        <f>Table1[[#This Row],[Acceleration (N)]]+Table1[[#This Row],[Roll (N)]]+Table1[[#This Row],[Aero (N)]]</f>
        <v>158.58809451077181</v>
      </c>
      <c r="M438" s="27">
        <f>Table1[[#This Row],[Total (N)]]*$S$3/1000</f>
        <v>0.83320078724691204</v>
      </c>
      <c r="N438" s="17"/>
      <c r="O438" s="30"/>
      <c r="P438" s="31"/>
      <c r="Q438" s="40"/>
      <c r="R438" s="41"/>
      <c r="S438">
        <f t="shared" si="50"/>
        <v>33.5</v>
      </c>
      <c r="T438">
        <f t="shared" si="51"/>
        <v>9.3055555555555554</v>
      </c>
    </row>
    <row r="439" spans="2:20" x14ac:dyDescent="0.2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53"/>
        <v>-0.2222222222222224</v>
      </c>
      <c r="G439" s="17">
        <f t="shared" si="54"/>
        <v>-0.80000000000000071</v>
      </c>
      <c r="H439" s="17">
        <f t="shared" si="52"/>
        <v>8.8611111111111107</v>
      </c>
      <c r="I439" s="17">
        <f t="shared" si="57"/>
        <v>187.63888888888889</v>
      </c>
      <c r="J439" s="17">
        <f t="shared" si="55"/>
        <v>185.54634000000001</v>
      </c>
      <c r="K439" s="17">
        <f t="shared" si="56"/>
        <v>10.56953228855012</v>
      </c>
      <c r="L439" s="17">
        <f>Table1[[#This Row],[Acceleration (N)]]+Table1[[#This Row],[Roll (N)]]+Table1[[#This Row],[Aero (N)]]</f>
        <v>383.75476117743904</v>
      </c>
      <c r="M439" s="27">
        <f>Table1[[#This Row],[Total (N)]]*$S$3/1000</f>
        <v>2.0161965506248944</v>
      </c>
      <c r="N439" s="17"/>
      <c r="O439" s="32"/>
      <c r="P439" s="33"/>
      <c r="Q439" s="42"/>
      <c r="R439" s="43"/>
      <c r="S439">
        <f t="shared" si="50"/>
        <v>32.799999999999997</v>
      </c>
      <c r="T439">
        <f t="shared" si="51"/>
        <v>9.1111111111111107</v>
      </c>
    </row>
    <row r="440" spans="2:20" x14ac:dyDescent="0.2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53"/>
        <v>-0.20833333333333284</v>
      </c>
      <c r="G440" s="17">
        <f t="shared" si="54"/>
        <v>-0.74999999999999822</v>
      </c>
      <c r="H440" s="17">
        <f t="shared" si="52"/>
        <v>8.6944444444444446</v>
      </c>
      <c r="I440" s="17">
        <f t="shared" si="57"/>
        <v>506.62500000000051</v>
      </c>
      <c r="J440" s="17">
        <f t="shared" si="55"/>
        <v>185.54634000000001</v>
      </c>
      <c r="K440" s="17">
        <f t="shared" si="56"/>
        <v>10.56953228855012</v>
      </c>
      <c r="L440" s="17">
        <f>Table1[[#This Row],[Acceleration (N)]]+Table1[[#This Row],[Roll (N)]]+Table1[[#This Row],[Aero (N)]]</f>
        <v>702.74087228855069</v>
      </c>
      <c r="M440" s="27">
        <f>Table1[[#This Row],[Total (N)]]*$S$3/1000</f>
        <v>3.6921072154103687</v>
      </c>
      <c r="N440" s="17"/>
      <c r="O440" s="30"/>
      <c r="P440" s="31"/>
      <c r="Q440" s="40"/>
      <c r="R440" s="41"/>
      <c r="S440">
        <f t="shared" si="50"/>
        <v>31.9</v>
      </c>
      <c r="T440">
        <f t="shared" si="51"/>
        <v>8.8611111111111107</v>
      </c>
    </row>
    <row r="441" spans="2:20" x14ac:dyDescent="0.2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53"/>
        <v>-0.11111111111111072</v>
      </c>
      <c r="G441" s="17">
        <f t="shared" si="54"/>
        <v>-0.39999999999999858</v>
      </c>
      <c r="H441" s="17">
        <f t="shared" si="52"/>
        <v>8.6388888888888893</v>
      </c>
      <c r="I441" s="17">
        <f t="shared" si="57"/>
        <v>1013.2500000000003</v>
      </c>
      <c r="J441" s="17">
        <f t="shared" si="55"/>
        <v>185.54634000000001</v>
      </c>
      <c r="K441" s="17">
        <f t="shared" si="56"/>
        <v>10.56953228855012</v>
      </c>
      <c r="L441" s="17">
        <f>Table1[[#This Row],[Acceleration (N)]]+Table1[[#This Row],[Roll (N)]]+Table1[[#This Row],[Aero (N)]]</f>
        <v>1209.3658722885505</v>
      </c>
      <c r="M441" s="27">
        <f>Table1[[#This Row],[Total (N)]]*$S$3/1000</f>
        <v>6.3538476830108221</v>
      </c>
      <c r="N441" s="17"/>
      <c r="O441" s="32"/>
      <c r="P441" s="33"/>
      <c r="Q441" s="42"/>
      <c r="R441" s="43"/>
      <c r="S441">
        <f t="shared" si="50"/>
        <v>31.3</v>
      </c>
      <c r="T441">
        <f t="shared" si="51"/>
        <v>8.6944444444444446</v>
      </c>
    </row>
    <row r="442" spans="2:20" x14ac:dyDescent="0.2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53"/>
        <v>-9.7222222222222127E-2</v>
      </c>
      <c r="G442" s="17">
        <f t="shared" si="54"/>
        <v>-0.34999999999999964</v>
      </c>
      <c r="H442" s="17">
        <f t="shared" si="52"/>
        <v>8.5</v>
      </c>
      <c r="I442" s="17">
        <f t="shared" si="57"/>
        <v>1557.4027777777774</v>
      </c>
      <c r="J442" s="17">
        <f t="shared" si="55"/>
        <v>185.54634000000001</v>
      </c>
      <c r="K442" s="17">
        <f t="shared" si="56"/>
        <v>10.56953228855012</v>
      </c>
      <c r="L442" s="17">
        <f>Table1[[#This Row],[Acceleration (N)]]+Table1[[#This Row],[Roll (N)]]+Table1[[#This Row],[Aero (N)]]</f>
        <v>1753.5186500663276</v>
      </c>
      <c r="M442" s="27">
        <f>Table1[[#This Row],[Total (N)]]*$S$3/1000</f>
        <v>9.2127541111742701</v>
      </c>
      <c r="N442" s="17"/>
      <c r="O442" s="30"/>
      <c r="P442" s="31"/>
      <c r="Q442" s="40"/>
      <c r="R442" s="41"/>
      <c r="S442">
        <f t="shared" si="50"/>
        <v>31.1</v>
      </c>
      <c r="T442">
        <f t="shared" si="51"/>
        <v>8.6388888888888893</v>
      </c>
    </row>
    <row r="443" spans="2:20" x14ac:dyDescent="0.2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53"/>
        <v>-0.26388888888888917</v>
      </c>
      <c r="G443" s="17">
        <f t="shared" si="54"/>
        <v>-0.95000000000000107</v>
      </c>
      <c r="H443" s="17">
        <f t="shared" si="52"/>
        <v>8.1111111111111107</v>
      </c>
      <c r="I443" s="17">
        <f t="shared" si="57"/>
        <v>1688.75</v>
      </c>
      <c r="J443" s="17">
        <f t="shared" si="55"/>
        <v>185.54634000000001</v>
      </c>
      <c r="K443" s="17">
        <f t="shared" si="56"/>
        <v>10.56953228855012</v>
      </c>
      <c r="L443" s="17">
        <f>Table1[[#This Row],[Acceleration (N)]]+Table1[[#This Row],[Roll (N)]]+Table1[[#This Row],[Aero (N)]]</f>
        <v>1884.8658722885502</v>
      </c>
      <c r="M443" s="27">
        <f>Table1[[#This Row],[Total (N)]]*$S$3/1000</f>
        <v>9.9028349731447598</v>
      </c>
      <c r="N443" s="17"/>
      <c r="O443" s="32"/>
      <c r="P443" s="33"/>
      <c r="Q443" s="42"/>
      <c r="R443" s="43"/>
      <c r="S443">
        <f t="shared" si="50"/>
        <v>30.6</v>
      </c>
      <c r="T443">
        <f t="shared" si="51"/>
        <v>8.5</v>
      </c>
    </row>
    <row r="444" spans="2:20" x14ac:dyDescent="0.2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53"/>
        <v>-0.54166666666666696</v>
      </c>
      <c r="G444" s="17">
        <f t="shared" si="54"/>
        <v>-1.9500000000000011</v>
      </c>
      <c r="H444" s="17">
        <f t="shared" si="52"/>
        <v>7.4166666666666661</v>
      </c>
      <c r="I444" s="17">
        <f t="shared" si="57"/>
        <v>1125.8333333333333</v>
      </c>
      <c r="J444" s="17">
        <f t="shared" si="55"/>
        <v>185.54634000000001</v>
      </c>
      <c r="K444" s="17">
        <f t="shared" si="56"/>
        <v>10.56953228855012</v>
      </c>
      <c r="L444" s="17">
        <f>Table1[[#This Row],[Acceleration (N)]]+Table1[[#This Row],[Roll (N)]]+Table1[[#This Row],[Aero (N)]]</f>
        <v>1321.9492056218835</v>
      </c>
      <c r="M444" s="27">
        <f>Table1[[#This Row],[Total (N)]]*$S$3/1000</f>
        <v>6.9453455646998101</v>
      </c>
      <c r="N444" s="17"/>
      <c r="O444" s="30"/>
      <c r="P444" s="31"/>
      <c r="Q444" s="40"/>
      <c r="R444" s="41"/>
      <c r="S444">
        <f t="shared" si="50"/>
        <v>29.2</v>
      </c>
      <c r="T444">
        <f t="shared" si="51"/>
        <v>8.1111111111111107</v>
      </c>
    </row>
    <row r="445" spans="2:20" x14ac:dyDescent="0.2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53"/>
        <v>-0.86111111111111094</v>
      </c>
      <c r="G445" s="17">
        <f t="shared" si="54"/>
        <v>-3.0999999999999996</v>
      </c>
      <c r="H445" s="17">
        <f t="shared" si="52"/>
        <v>6.3888888888888884</v>
      </c>
      <c r="I445" s="17">
        <f t="shared" si="57"/>
        <v>356.51388888888857</v>
      </c>
      <c r="J445" s="17">
        <f t="shared" si="55"/>
        <v>185.54634000000001</v>
      </c>
      <c r="K445" s="17">
        <f t="shared" si="56"/>
        <v>10.56953228855012</v>
      </c>
      <c r="L445" s="17">
        <f>Table1[[#This Row],[Acceleration (N)]]+Table1[[#This Row],[Roll (N)]]+Table1[[#This Row],[Aero (N)]]</f>
        <v>552.6297611774387</v>
      </c>
      <c r="M445" s="27">
        <f>Table1[[#This Row],[Total (N)]]*$S$3/1000</f>
        <v>2.9034433731583777</v>
      </c>
      <c r="N445" s="17"/>
      <c r="O445" s="32"/>
      <c r="P445" s="33"/>
      <c r="Q445" s="42"/>
      <c r="R445" s="43"/>
      <c r="S445">
        <f t="shared" si="50"/>
        <v>26.7</v>
      </c>
      <c r="T445">
        <f t="shared" si="51"/>
        <v>7.4166666666666661</v>
      </c>
    </row>
    <row r="446" spans="2:20" x14ac:dyDescent="0.2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53"/>
        <v>-1.1805555555555556</v>
      </c>
      <c r="G446" s="17">
        <f t="shared" si="54"/>
        <v>-4.25</v>
      </c>
      <c r="H446" s="17">
        <f t="shared" si="52"/>
        <v>5.0555555555555554</v>
      </c>
      <c r="I446" s="17">
        <f t="shared" si="57"/>
        <v>-112.58333333333358</v>
      </c>
      <c r="J446" s="17">
        <f t="shared" si="55"/>
        <v>185.54634000000001</v>
      </c>
      <c r="K446" s="17">
        <f t="shared" si="56"/>
        <v>10.56953228855012</v>
      </c>
      <c r="L446" s="17">
        <f>Table1[[#This Row],[Acceleration (N)]]+Table1[[#This Row],[Roll (N)]]+Table1[[#This Row],[Aero (N)]]</f>
        <v>83.532538955216552</v>
      </c>
      <c r="M446" s="27">
        <f>Table1[[#This Row],[Total (N)]]*$S$3/1000</f>
        <v>0.43886886612092035</v>
      </c>
      <c r="N446" s="17"/>
      <c r="O446" s="30"/>
      <c r="P446" s="31"/>
      <c r="Q446" s="40"/>
      <c r="R446" s="41"/>
      <c r="S446">
        <f t="shared" si="50"/>
        <v>23</v>
      </c>
      <c r="T446">
        <f t="shared" si="51"/>
        <v>6.3888888888888884</v>
      </c>
    </row>
    <row r="447" spans="2:20" x14ac:dyDescent="0.2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53"/>
        <v>-1.4027777777777777</v>
      </c>
      <c r="G447" s="17">
        <f t="shared" si="54"/>
        <v>-5.05</v>
      </c>
      <c r="H447" s="17">
        <f t="shared" si="52"/>
        <v>3.5833333333333335</v>
      </c>
      <c r="I447" s="17">
        <f t="shared" si="57"/>
        <v>-300.22222222222246</v>
      </c>
      <c r="J447" s="17">
        <f t="shared" si="55"/>
        <v>185.54634000000001</v>
      </c>
      <c r="K447" s="17">
        <f t="shared" si="56"/>
        <v>10.56953228855012</v>
      </c>
      <c r="L447" s="17">
        <f>Table1[[#This Row],[Acceleration (N)]]+Table1[[#This Row],[Roll (N)]]+Table1[[#This Row],[Aero (N)]]</f>
        <v>-104.10634993367232</v>
      </c>
      <c r="M447" s="27">
        <f>Table1[[#This Row],[Total (N)]]*$S$3/1000</f>
        <v>-0.54696093669406265</v>
      </c>
      <c r="N447" s="17"/>
      <c r="O447" s="32"/>
      <c r="P447" s="33"/>
      <c r="Q447" s="42"/>
      <c r="R447" s="43"/>
      <c r="S447">
        <f t="shared" si="50"/>
        <v>18.2</v>
      </c>
      <c r="T447">
        <f t="shared" si="51"/>
        <v>5.0555555555555554</v>
      </c>
    </row>
    <row r="448" spans="2:20" x14ac:dyDescent="0.2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53"/>
        <v>-1.4583333333333333</v>
      </c>
      <c r="G448" s="17">
        <f t="shared" si="54"/>
        <v>-5.25</v>
      </c>
      <c r="H448" s="17">
        <f t="shared" si="52"/>
        <v>2.1388888888888888</v>
      </c>
      <c r="I448" s="17">
        <f t="shared" si="57"/>
        <v>-281.45833333333269</v>
      </c>
      <c r="J448" s="17">
        <f t="shared" si="55"/>
        <v>185.54634000000001</v>
      </c>
      <c r="K448" s="17">
        <f t="shared" si="56"/>
        <v>10.56953228855012</v>
      </c>
      <c r="L448" s="17">
        <f>Table1[[#This Row],[Acceleration (N)]]+Table1[[#This Row],[Roll (N)]]+Table1[[#This Row],[Aero (N)]]</f>
        <v>-85.342461044782553</v>
      </c>
      <c r="M448" s="27">
        <f>Table1[[#This Row],[Total (N)]]*$S$3/1000</f>
        <v>-0.44837795641255973</v>
      </c>
      <c r="N448" s="17"/>
      <c r="O448" s="30"/>
      <c r="P448" s="31"/>
      <c r="Q448" s="40"/>
      <c r="R448" s="41"/>
      <c r="S448">
        <f t="shared" si="50"/>
        <v>12.9</v>
      </c>
      <c r="T448">
        <f t="shared" si="51"/>
        <v>3.5833333333333335</v>
      </c>
    </row>
    <row r="449" spans="2:20" x14ac:dyDescent="0.2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53"/>
        <v>-1.2638888888888891</v>
      </c>
      <c r="G449" s="17">
        <f t="shared" si="54"/>
        <v>-4.5500000000000007</v>
      </c>
      <c r="H449" s="17">
        <f t="shared" si="52"/>
        <v>1.0555555555555556</v>
      </c>
      <c r="I449" s="17">
        <f t="shared" si="57"/>
        <v>-150.11111111111057</v>
      </c>
      <c r="J449" s="17">
        <f t="shared" si="55"/>
        <v>185.54634000000001</v>
      </c>
      <c r="K449" s="17">
        <f t="shared" si="56"/>
        <v>10.56953228855012</v>
      </c>
      <c r="L449" s="17">
        <f>Table1[[#This Row],[Acceleration (N)]]+Table1[[#This Row],[Roll (N)]]+Table1[[#This Row],[Aero (N)]]</f>
        <v>46.004761177439562</v>
      </c>
      <c r="M449" s="27">
        <f>Table1[[#This Row],[Total (N)]]*$S$3/1000</f>
        <v>0.24170290555792787</v>
      </c>
      <c r="N449" s="17"/>
      <c r="O449" s="32"/>
      <c r="P449" s="33"/>
      <c r="Q449" s="42"/>
      <c r="R449" s="43"/>
      <c r="S449">
        <f t="shared" si="50"/>
        <v>7.7</v>
      </c>
      <c r="T449">
        <f t="shared" si="51"/>
        <v>2.1388888888888888</v>
      </c>
    </row>
    <row r="450" spans="2:20" x14ac:dyDescent="0.2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53"/>
        <v>-0.88888888888888895</v>
      </c>
      <c r="G450" s="17">
        <f t="shared" si="54"/>
        <v>-3.2</v>
      </c>
      <c r="H450" s="17">
        <f t="shared" si="52"/>
        <v>0.3611111111111111</v>
      </c>
      <c r="I450" s="17">
        <f t="shared" si="57"/>
        <v>-131.34722222222209</v>
      </c>
      <c r="J450" s="17">
        <f t="shared" si="55"/>
        <v>185.54634000000001</v>
      </c>
      <c r="K450" s="17">
        <f t="shared" si="56"/>
        <v>10.56953228855012</v>
      </c>
      <c r="L450" s="17">
        <f>Table1[[#This Row],[Acceleration (N)]]+Table1[[#This Row],[Roll (N)]]+Table1[[#This Row],[Aero (N)]]</f>
        <v>64.76865006632805</v>
      </c>
      <c r="M450" s="27">
        <f>Table1[[#This Row],[Total (N)]]*$S$3/1000</f>
        <v>0.34028588583942404</v>
      </c>
      <c r="N450" s="17"/>
      <c r="O450" s="30"/>
      <c r="P450" s="31"/>
      <c r="Q450" s="40"/>
      <c r="R450" s="41"/>
      <c r="S450">
        <f t="shared" si="50"/>
        <v>3.8</v>
      </c>
      <c r="T450">
        <f t="shared" si="51"/>
        <v>1.0555555555555556</v>
      </c>
    </row>
    <row r="451" spans="2:20" x14ac:dyDescent="0.2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53"/>
        <v>-0.49999999999999994</v>
      </c>
      <c r="G451" s="17">
        <f t="shared" si="54"/>
        <v>-1.7999999999999998</v>
      </c>
      <c r="H451" s="17">
        <f t="shared" si="52"/>
        <v>5.5555555555555559E-2</v>
      </c>
      <c r="I451" s="17">
        <f t="shared" si="57"/>
        <v>-356.51388888888926</v>
      </c>
      <c r="J451" s="17">
        <f t="shared" si="55"/>
        <v>185.54634000000001</v>
      </c>
      <c r="K451" s="17">
        <f t="shared" si="56"/>
        <v>10.56953228855012</v>
      </c>
      <c r="L451" s="17">
        <f>Table1[[#This Row],[Acceleration (N)]]+Table1[[#This Row],[Roll (N)]]+Table1[[#This Row],[Aero (N)]]</f>
        <v>-160.39801660033913</v>
      </c>
      <c r="M451" s="27">
        <f>Table1[[#This Row],[Total (N)]]*$S$3/1000</f>
        <v>-0.84270987753855831</v>
      </c>
      <c r="N451" s="17"/>
      <c r="O451" s="32"/>
      <c r="P451" s="33"/>
      <c r="Q451" s="42"/>
      <c r="R451" s="43"/>
      <c r="S451">
        <f t="shared" si="50"/>
        <v>1.3</v>
      </c>
      <c r="T451">
        <f t="shared" si="51"/>
        <v>0.3611111111111111</v>
      </c>
    </row>
    <row r="452" spans="2:20" x14ac:dyDescent="0.2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53"/>
        <v>-0.18055555555555555</v>
      </c>
      <c r="G452" s="17">
        <f t="shared" si="54"/>
        <v>-0.65</v>
      </c>
      <c r="H452" s="17">
        <f t="shared" si="52"/>
        <v>0</v>
      </c>
      <c r="I452" s="17">
        <f t="shared" si="57"/>
        <v>-731.79166666666708</v>
      </c>
      <c r="J452" s="17">
        <f t="shared" si="55"/>
        <v>185.54634000000001</v>
      </c>
      <c r="K452" s="17">
        <f t="shared" si="56"/>
        <v>10.56953228855012</v>
      </c>
      <c r="L452" s="17">
        <f>Table1[[#This Row],[Acceleration (N)]]+Table1[[#This Row],[Roll (N)]]+Table1[[#This Row],[Aero (N)]]</f>
        <v>-535.67579437811696</v>
      </c>
      <c r="M452" s="27">
        <f>Table1[[#This Row],[Total (N)]]*$S$3/1000</f>
        <v>-2.8143694831685249</v>
      </c>
      <c r="N452" s="17"/>
      <c r="O452" s="30"/>
      <c r="P452" s="31"/>
      <c r="Q452" s="40"/>
      <c r="R452" s="41"/>
      <c r="S452">
        <f t="shared" si="50"/>
        <v>0.2</v>
      </c>
      <c r="T452">
        <f t="shared" si="51"/>
        <v>5.5555555555555559E-2</v>
      </c>
    </row>
    <row r="453" spans="2:20" x14ac:dyDescent="0.2">
      <c r="B453" s="3" t="s">
        <v>47</v>
      </c>
      <c r="C453" s="3">
        <v>445</v>
      </c>
      <c r="D453" s="3">
        <v>445</v>
      </c>
      <c r="E453" s="10">
        <v>0</v>
      </c>
      <c r="F453" s="17">
        <f t="shared" si="53"/>
        <v>-2.777777777777778E-2</v>
      </c>
      <c r="G453" s="17">
        <f t="shared" si="54"/>
        <v>-0.1</v>
      </c>
      <c r="H453" s="17">
        <f t="shared" si="52"/>
        <v>0</v>
      </c>
      <c r="I453" s="17">
        <f t="shared" si="57"/>
        <v>-1163.3611111111109</v>
      </c>
      <c r="J453" s="17">
        <f t="shared" si="55"/>
        <v>185.54634000000001</v>
      </c>
      <c r="K453" s="17">
        <f t="shared" si="56"/>
        <v>10.56953228855012</v>
      </c>
      <c r="L453" s="17">
        <f>Table1[[#This Row],[Acceleration (N)]]+Table1[[#This Row],[Roll (N)]]+Table1[[#This Row],[Aero (N)]]</f>
        <v>-967.24523882256074</v>
      </c>
      <c r="M453" s="27">
        <f>Table1[[#This Row],[Total (N)]]*$S$3/1000</f>
        <v>-5.0817780296429822</v>
      </c>
      <c r="N453" s="17"/>
      <c r="O453" s="32"/>
      <c r="P453" s="33"/>
      <c r="Q453" s="42"/>
      <c r="R453" s="43"/>
      <c r="S453">
        <f t="shared" si="50"/>
        <v>0</v>
      </c>
      <c r="T453">
        <f t="shared" si="51"/>
        <v>0</v>
      </c>
    </row>
    <row r="454" spans="2:20" x14ac:dyDescent="0.2">
      <c r="B454" s="3" t="s">
        <v>47</v>
      </c>
      <c r="C454" s="3">
        <v>446</v>
      </c>
      <c r="D454" s="3">
        <v>446</v>
      </c>
      <c r="E454" s="10">
        <v>0</v>
      </c>
      <c r="F454" s="17">
        <f t="shared" si="53"/>
        <v>0</v>
      </c>
      <c r="G454" s="17">
        <f t="shared" si="54"/>
        <v>0</v>
      </c>
      <c r="H454" s="17">
        <f t="shared" si="52"/>
        <v>0</v>
      </c>
      <c r="I454" s="17">
        <f t="shared" si="57"/>
        <v>-1594.9305555555557</v>
      </c>
      <c r="J454" s="17">
        <f t="shared" si="55"/>
        <v>185.54634000000001</v>
      </c>
      <c r="K454" s="17">
        <f t="shared" si="56"/>
        <v>10.56953228855012</v>
      </c>
      <c r="L454" s="17">
        <f>Table1[[#This Row],[Acceleration (N)]]+Table1[[#This Row],[Roll (N)]]+Table1[[#This Row],[Aero (N)]]</f>
        <v>-1398.8146832670054</v>
      </c>
      <c r="M454" s="27">
        <f>Table1[[#This Row],[Total (N)]]*$S$3/1000</f>
        <v>-7.3491865761174449</v>
      </c>
      <c r="N454" s="17"/>
      <c r="O454" s="30"/>
      <c r="P454" s="31"/>
      <c r="Q454" s="40"/>
      <c r="R454" s="41"/>
      <c r="S454">
        <f t="shared" si="50"/>
        <v>0</v>
      </c>
      <c r="T454">
        <f t="shared" si="51"/>
        <v>0</v>
      </c>
    </row>
    <row r="455" spans="2:20" x14ac:dyDescent="0.2">
      <c r="B455" s="3" t="s">
        <v>47</v>
      </c>
      <c r="C455" s="3">
        <v>447</v>
      </c>
      <c r="D455" s="3">
        <v>447</v>
      </c>
      <c r="E455" s="10">
        <v>0</v>
      </c>
      <c r="F455" s="17">
        <f t="shared" si="53"/>
        <v>0</v>
      </c>
      <c r="G455" s="17">
        <f t="shared" si="54"/>
        <v>0</v>
      </c>
      <c r="H455" s="17">
        <f t="shared" si="52"/>
        <v>0</v>
      </c>
      <c r="I455" s="17">
        <f t="shared" si="57"/>
        <v>-1895.1527777777776</v>
      </c>
      <c r="J455" s="17">
        <f t="shared" si="55"/>
        <v>185.54634000000001</v>
      </c>
      <c r="K455" s="17">
        <f t="shared" si="56"/>
        <v>10.56953228855012</v>
      </c>
      <c r="L455" s="17">
        <f>Table1[[#This Row],[Acceleration (N)]]+Table1[[#This Row],[Roll (N)]]+Table1[[#This Row],[Aero (N)]]</f>
        <v>-1699.0369054892274</v>
      </c>
      <c r="M455" s="27">
        <f>Table1[[#This Row],[Total (N)]]*$S$3/1000</f>
        <v>-8.9265142606214152</v>
      </c>
      <c r="N455" s="17"/>
      <c r="O455" s="32"/>
      <c r="P455" s="33"/>
      <c r="Q455" s="42"/>
      <c r="R455" s="43"/>
      <c r="S455">
        <f t="shared" si="50"/>
        <v>0</v>
      </c>
      <c r="T455">
        <f t="shared" si="51"/>
        <v>0</v>
      </c>
    </row>
    <row r="456" spans="2:20" x14ac:dyDescent="0.2">
      <c r="B456" s="3" t="s">
        <v>47</v>
      </c>
      <c r="C456" s="3">
        <v>448</v>
      </c>
      <c r="D456" s="3">
        <v>448</v>
      </c>
      <c r="E456" s="10">
        <v>0</v>
      </c>
      <c r="F456" s="17">
        <f t="shared" si="53"/>
        <v>0</v>
      </c>
      <c r="G456" s="17">
        <f t="shared" si="54"/>
        <v>0</v>
      </c>
      <c r="H456" s="17">
        <f t="shared" si="52"/>
        <v>0</v>
      </c>
      <c r="I456" s="17">
        <f t="shared" si="57"/>
        <v>-1970.2083333333333</v>
      </c>
      <c r="J456" s="17">
        <f t="shared" si="55"/>
        <v>185.54634000000001</v>
      </c>
      <c r="K456" s="17">
        <f t="shared" si="56"/>
        <v>10.56953228855012</v>
      </c>
      <c r="L456" s="17">
        <f>Table1[[#This Row],[Acceleration (N)]]+Table1[[#This Row],[Roll (N)]]+Table1[[#This Row],[Aero (N)]]</f>
        <v>-1774.092461044783</v>
      </c>
      <c r="M456" s="27">
        <f>Table1[[#This Row],[Total (N)]]*$S$3/1000</f>
        <v>-9.3208461817474095</v>
      </c>
      <c r="N456" s="17"/>
      <c r="O456" s="30"/>
      <c r="P456" s="31"/>
      <c r="Q456" s="40"/>
      <c r="R456" s="41"/>
      <c r="S456">
        <f t="shared" ref="S456:S519" si="58">IF(R456=1,"",E456)</f>
        <v>0</v>
      </c>
      <c r="T456">
        <f t="shared" ref="T456:T519" si="59">E456/3.6</f>
        <v>0</v>
      </c>
    </row>
    <row r="457" spans="2:20" x14ac:dyDescent="0.2">
      <c r="B457" s="3" t="s">
        <v>47</v>
      </c>
      <c r="C457" s="3">
        <v>449</v>
      </c>
      <c r="D457" s="3">
        <v>449</v>
      </c>
      <c r="E457" s="10">
        <v>0</v>
      </c>
      <c r="F457" s="17">
        <f t="shared" si="53"/>
        <v>0</v>
      </c>
      <c r="G457" s="17">
        <f t="shared" si="54"/>
        <v>0</v>
      </c>
      <c r="H457" s="17">
        <f t="shared" ref="H457:H520" si="60">E458/3.6</f>
        <v>0</v>
      </c>
      <c r="I457" s="17">
        <f t="shared" si="57"/>
        <v>-1707.5138888888891</v>
      </c>
      <c r="J457" s="17">
        <f t="shared" si="55"/>
        <v>185.54634000000001</v>
      </c>
      <c r="K457" s="17">
        <f t="shared" si="56"/>
        <v>10.56953228855012</v>
      </c>
      <c r="L457" s="17">
        <f>Table1[[#This Row],[Acceleration (N)]]+Table1[[#This Row],[Roll (N)]]+Table1[[#This Row],[Aero (N)]]</f>
        <v>-1511.3980166003389</v>
      </c>
      <c r="M457" s="27">
        <f>Table1[[#This Row],[Total (N)]]*$S$3/1000</f>
        <v>-7.9406844578064355</v>
      </c>
      <c r="N457" s="17"/>
      <c r="O457" s="32"/>
      <c r="P457" s="33"/>
      <c r="Q457" s="42"/>
      <c r="R457" s="43"/>
      <c r="S457">
        <f t="shared" si="58"/>
        <v>0</v>
      </c>
      <c r="T457">
        <f t="shared" si="59"/>
        <v>0</v>
      </c>
    </row>
    <row r="458" spans="2:20" x14ac:dyDescent="0.2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61">($E459-$E457)/2/3.6</f>
        <v>0</v>
      </c>
      <c r="G458" s="17">
        <f t="shared" ref="G458:G521" si="62">($E459-$E457)/2</f>
        <v>0</v>
      </c>
      <c r="H458" s="17">
        <f t="shared" si="60"/>
        <v>0</v>
      </c>
      <c r="I458" s="17">
        <f t="shared" si="57"/>
        <v>-1200.8888888888889</v>
      </c>
      <c r="J458" s="17">
        <f t="shared" si="55"/>
        <v>185.54634000000001</v>
      </c>
      <c r="K458" s="17">
        <f t="shared" si="56"/>
        <v>10.56953228855012</v>
      </c>
      <c r="L458" s="17">
        <f>Table1[[#This Row],[Acceleration (N)]]+Table1[[#This Row],[Roll (N)]]+Table1[[#This Row],[Aero (N)]]</f>
        <v>-1004.7730166003388</v>
      </c>
      <c r="M458" s="27">
        <f>Table1[[#This Row],[Total (N)]]*$S$3/1000</f>
        <v>-5.2789439902059803</v>
      </c>
      <c r="N458" s="17"/>
      <c r="O458" s="30"/>
      <c r="P458" s="31"/>
      <c r="Q458" s="40"/>
      <c r="R458" s="41"/>
      <c r="S458">
        <f t="shared" si="58"/>
        <v>0</v>
      </c>
      <c r="T458">
        <f t="shared" si="59"/>
        <v>0</v>
      </c>
    </row>
    <row r="459" spans="2:20" x14ac:dyDescent="0.2">
      <c r="B459" s="3" t="s">
        <v>47</v>
      </c>
      <c r="C459" s="3">
        <v>451</v>
      </c>
      <c r="D459" s="3">
        <v>451</v>
      </c>
      <c r="E459" s="10">
        <v>0</v>
      </c>
      <c r="F459" s="17">
        <f t="shared" si="61"/>
        <v>0</v>
      </c>
      <c r="G459" s="17">
        <f t="shared" si="62"/>
        <v>0</v>
      </c>
      <c r="H459" s="17">
        <f t="shared" si="60"/>
        <v>0</v>
      </c>
      <c r="I459" s="17">
        <f t="shared" si="57"/>
        <v>-675.49999999999989</v>
      </c>
      <c r="J459" s="17">
        <f t="shared" si="55"/>
        <v>185.54634000000001</v>
      </c>
      <c r="K459" s="17">
        <f t="shared" si="56"/>
        <v>10.56953228855012</v>
      </c>
      <c r="L459" s="17">
        <f>Table1[[#This Row],[Acceleration (N)]]+Table1[[#This Row],[Roll (N)]]+Table1[[#This Row],[Aero (N)]]</f>
        <v>-479.38412771144976</v>
      </c>
      <c r="M459" s="27">
        <f>Table1[[#This Row],[Total (N)]]*$S$3/1000</f>
        <v>-2.5186205423240273</v>
      </c>
      <c r="N459" s="17"/>
      <c r="O459" s="32"/>
      <c r="P459" s="33"/>
      <c r="Q459" s="42"/>
      <c r="R459" s="43"/>
      <c r="S459">
        <f t="shared" si="58"/>
        <v>0</v>
      </c>
      <c r="T459">
        <f t="shared" si="59"/>
        <v>0</v>
      </c>
    </row>
    <row r="460" spans="2:20" x14ac:dyDescent="0.2">
      <c r="B460" s="3" t="s">
        <v>47</v>
      </c>
      <c r="C460" s="3">
        <v>452</v>
      </c>
      <c r="D460" s="3">
        <v>452</v>
      </c>
      <c r="E460" s="10">
        <v>0</v>
      </c>
      <c r="F460" s="17">
        <f t="shared" si="61"/>
        <v>0</v>
      </c>
      <c r="G460" s="17">
        <f t="shared" si="62"/>
        <v>0</v>
      </c>
      <c r="H460" s="17">
        <f t="shared" si="60"/>
        <v>0</v>
      </c>
      <c r="I460" s="17">
        <f t="shared" si="57"/>
        <v>-243.93055555555554</v>
      </c>
      <c r="J460" s="17">
        <f t="shared" si="55"/>
        <v>185.54634000000001</v>
      </c>
      <c r="K460" s="17">
        <f t="shared" si="56"/>
        <v>10.56953228855012</v>
      </c>
      <c r="L460" s="17">
        <f>Table1[[#This Row],[Acceleration (N)]]+Table1[[#This Row],[Roll (N)]]+Table1[[#This Row],[Aero (N)]]</f>
        <v>-47.814683267005407</v>
      </c>
      <c r="M460" s="27">
        <f>Table1[[#This Row],[Total (N)]]*$S$3/1000</f>
        <v>-0.25121199584956644</v>
      </c>
      <c r="N460" s="17"/>
      <c r="O460" s="30"/>
      <c r="P460" s="31"/>
      <c r="Q460" s="40"/>
      <c r="R460" s="41"/>
      <c r="S460">
        <f t="shared" si="58"/>
        <v>0</v>
      </c>
      <c r="T460">
        <f t="shared" si="59"/>
        <v>0</v>
      </c>
    </row>
    <row r="461" spans="2:20" x14ac:dyDescent="0.2">
      <c r="B461" s="3" t="s">
        <v>47</v>
      </c>
      <c r="C461" s="3">
        <v>453</v>
      </c>
      <c r="D461" s="3">
        <v>453</v>
      </c>
      <c r="E461" s="10">
        <v>0</v>
      </c>
      <c r="F461" s="17">
        <f t="shared" si="61"/>
        <v>0</v>
      </c>
      <c r="G461" s="17">
        <f t="shared" si="62"/>
        <v>0</v>
      </c>
      <c r="H461" s="17">
        <f t="shared" si="60"/>
        <v>0</v>
      </c>
      <c r="I461" s="17">
        <f t="shared" si="57"/>
        <v>-37.527777777777779</v>
      </c>
      <c r="J461" s="17">
        <f t="shared" si="55"/>
        <v>185.54634000000001</v>
      </c>
      <c r="K461" s="17">
        <f t="shared" si="56"/>
        <v>10.56953228855012</v>
      </c>
      <c r="L461" s="17">
        <f>Table1[[#This Row],[Acceleration (N)]]+Table1[[#This Row],[Roll (N)]]+Table1[[#This Row],[Aero (N)]]</f>
        <v>158.58809451077235</v>
      </c>
      <c r="M461" s="27">
        <f>Table1[[#This Row],[Total (N)]]*$S$3/1000</f>
        <v>0.83320078724691482</v>
      </c>
      <c r="N461" s="17"/>
      <c r="O461" s="32"/>
      <c r="P461" s="33"/>
      <c r="Q461" s="42"/>
      <c r="R461" s="43"/>
      <c r="S461">
        <f t="shared" si="58"/>
        <v>0</v>
      </c>
      <c r="T461">
        <f t="shared" si="59"/>
        <v>0</v>
      </c>
    </row>
    <row r="462" spans="2:20" x14ac:dyDescent="0.2">
      <c r="B462" s="3" t="s">
        <v>47</v>
      </c>
      <c r="C462" s="3">
        <v>454</v>
      </c>
      <c r="D462" s="3">
        <v>454</v>
      </c>
      <c r="E462" s="10">
        <v>0</v>
      </c>
      <c r="F462" s="17">
        <f t="shared" si="61"/>
        <v>0</v>
      </c>
      <c r="G462" s="17">
        <f t="shared" si="62"/>
        <v>0</v>
      </c>
      <c r="H462" s="17">
        <f t="shared" si="60"/>
        <v>0</v>
      </c>
      <c r="I462" s="17">
        <f t="shared" si="57"/>
        <v>0</v>
      </c>
      <c r="J462" s="17">
        <f t="shared" si="55"/>
        <v>185.54634000000001</v>
      </c>
      <c r="K462" s="17">
        <f t="shared" si="56"/>
        <v>10.56953228855012</v>
      </c>
      <c r="L462" s="17">
        <f>Table1[[#This Row],[Acceleration (N)]]+Table1[[#This Row],[Roll (N)]]+Table1[[#This Row],[Aero (N)]]</f>
        <v>196.11587228855012</v>
      </c>
      <c r="M462" s="27">
        <f>Table1[[#This Row],[Total (N)]]*$S$3/1000</f>
        <v>1.0303667478099114</v>
      </c>
      <c r="N462" s="17"/>
      <c r="O462" s="30"/>
      <c r="P462" s="31"/>
      <c r="Q462" s="40"/>
      <c r="R462" s="41"/>
      <c r="S462">
        <f t="shared" si="58"/>
        <v>0</v>
      </c>
      <c r="T462">
        <f t="shared" si="59"/>
        <v>0</v>
      </c>
    </row>
    <row r="463" spans="2:20" x14ac:dyDescent="0.2">
      <c r="B463" s="3" t="s">
        <v>47</v>
      </c>
      <c r="C463" s="3">
        <v>455</v>
      </c>
      <c r="D463" s="3">
        <v>455</v>
      </c>
      <c r="E463" s="10">
        <v>0</v>
      </c>
      <c r="F463" s="17">
        <f t="shared" si="61"/>
        <v>0</v>
      </c>
      <c r="G463" s="17">
        <f t="shared" si="62"/>
        <v>0</v>
      </c>
      <c r="H463" s="17">
        <f t="shared" si="60"/>
        <v>0</v>
      </c>
      <c r="I463" s="17">
        <f t="shared" si="57"/>
        <v>0</v>
      </c>
      <c r="J463" s="17">
        <f t="shared" si="55"/>
        <v>185.54634000000001</v>
      </c>
      <c r="K463" s="17">
        <f t="shared" si="56"/>
        <v>10.56953228855012</v>
      </c>
      <c r="L463" s="17">
        <f>Table1[[#This Row],[Acceleration (N)]]+Table1[[#This Row],[Roll (N)]]+Table1[[#This Row],[Aero (N)]]</f>
        <v>196.11587228855012</v>
      </c>
      <c r="M463" s="27">
        <f>Table1[[#This Row],[Total (N)]]*$S$3/1000</f>
        <v>1.0303667478099114</v>
      </c>
      <c r="N463" s="17"/>
      <c r="O463" s="32"/>
      <c r="P463" s="33"/>
      <c r="Q463" s="42"/>
      <c r="R463" s="43"/>
      <c r="S463">
        <f t="shared" si="58"/>
        <v>0</v>
      </c>
      <c r="T463">
        <f t="shared" si="59"/>
        <v>0</v>
      </c>
    </row>
    <row r="464" spans="2:20" x14ac:dyDescent="0.2">
      <c r="B464" s="3" t="s">
        <v>47</v>
      </c>
      <c r="C464" s="3">
        <v>456</v>
      </c>
      <c r="D464" s="3">
        <v>456</v>
      </c>
      <c r="E464" s="10">
        <v>0</v>
      </c>
      <c r="F464" s="17">
        <f t="shared" si="61"/>
        <v>0</v>
      </c>
      <c r="G464" s="17">
        <f t="shared" si="62"/>
        <v>0</v>
      </c>
      <c r="H464" s="17">
        <f t="shared" si="60"/>
        <v>0</v>
      </c>
      <c r="I464" s="17">
        <f t="shared" si="57"/>
        <v>0</v>
      </c>
      <c r="J464" s="17">
        <f t="shared" ref="J464:J527" si="63">$O$11*9.81*$O$12</f>
        <v>185.54634000000001</v>
      </c>
      <c r="K464" s="17">
        <f t="shared" ref="K464:K527" si="64">0.5*1.383*0.014*1.293^2*$S$6^2</f>
        <v>10.56953228855012</v>
      </c>
      <c r="L464" s="17">
        <f>Table1[[#This Row],[Acceleration (N)]]+Table1[[#This Row],[Roll (N)]]+Table1[[#This Row],[Aero (N)]]</f>
        <v>196.11587228855012</v>
      </c>
      <c r="M464" s="27">
        <f>Table1[[#This Row],[Total (N)]]*$S$3/1000</f>
        <v>1.0303667478099114</v>
      </c>
      <c r="N464" s="17"/>
      <c r="O464" s="30"/>
      <c r="P464" s="31"/>
      <c r="Q464" s="40"/>
      <c r="R464" s="41"/>
      <c r="S464">
        <f t="shared" si="58"/>
        <v>0</v>
      </c>
      <c r="T464">
        <f t="shared" si="59"/>
        <v>0</v>
      </c>
    </row>
    <row r="465" spans="2:20" x14ac:dyDescent="0.2">
      <c r="B465" s="3" t="s">
        <v>47</v>
      </c>
      <c r="C465" s="3">
        <v>457</v>
      </c>
      <c r="D465" s="3">
        <v>457</v>
      </c>
      <c r="E465" s="10">
        <v>0</v>
      </c>
      <c r="F465" s="17">
        <f t="shared" si="61"/>
        <v>0</v>
      </c>
      <c r="G465" s="17">
        <f t="shared" si="62"/>
        <v>0</v>
      </c>
      <c r="H465" s="17">
        <f t="shared" si="60"/>
        <v>0</v>
      </c>
      <c r="I465" s="17">
        <f t="shared" ref="I465:I528" si="65">$O$11*F457</f>
        <v>0</v>
      </c>
      <c r="J465" s="17">
        <f t="shared" si="63"/>
        <v>185.54634000000001</v>
      </c>
      <c r="K465" s="17">
        <f t="shared" si="64"/>
        <v>10.56953228855012</v>
      </c>
      <c r="L465" s="17">
        <f>Table1[[#This Row],[Acceleration (N)]]+Table1[[#This Row],[Roll (N)]]+Table1[[#This Row],[Aero (N)]]</f>
        <v>196.11587228855012</v>
      </c>
      <c r="M465" s="27">
        <f>Table1[[#This Row],[Total (N)]]*$S$3/1000</f>
        <v>1.0303667478099114</v>
      </c>
      <c r="N465" s="17"/>
      <c r="O465" s="32"/>
      <c r="P465" s="33"/>
      <c r="Q465" s="42"/>
      <c r="R465" s="43"/>
      <c r="S465">
        <f t="shared" si="58"/>
        <v>0</v>
      </c>
      <c r="T465">
        <f t="shared" si="59"/>
        <v>0</v>
      </c>
    </row>
    <row r="466" spans="2:20" x14ac:dyDescent="0.2">
      <c r="B466" s="3" t="s">
        <v>47</v>
      </c>
      <c r="C466" s="3">
        <v>458</v>
      </c>
      <c r="D466" s="3">
        <v>458</v>
      </c>
      <c r="E466" s="10">
        <v>0</v>
      </c>
      <c r="F466" s="17">
        <f t="shared" si="61"/>
        <v>0</v>
      </c>
      <c r="G466" s="17">
        <f t="shared" si="62"/>
        <v>0</v>
      </c>
      <c r="H466" s="17">
        <f t="shared" si="60"/>
        <v>0</v>
      </c>
      <c r="I466" s="17">
        <f t="shared" si="65"/>
        <v>0</v>
      </c>
      <c r="J466" s="17">
        <f t="shared" si="63"/>
        <v>185.54634000000001</v>
      </c>
      <c r="K466" s="17">
        <f t="shared" si="64"/>
        <v>10.56953228855012</v>
      </c>
      <c r="L466" s="17">
        <f>Table1[[#This Row],[Acceleration (N)]]+Table1[[#This Row],[Roll (N)]]+Table1[[#This Row],[Aero (N)]]</f>
        <v>196.11587228855012</v>
      </c>
      <c r="M466" s="27">
        <f>Table1[[#This Row],[Total (N)]]*$S$3/1000</f>
        <v>1.0303667478099114</v>
      </c>
      <c r="N466" s="17"/>
      <c r="O466" s="30"/>
      <c r="P466" s="31"/>
      <c r="Q466" s="40"/>
      <c r="R466" s="41"/>
      <c r="S466">
        <f t="shared" si="58"/>
        <v>0</v>
      </c>
      <c r="T466">
        <f t="shared" si="59"/>
        <v>0</v>
      </c>
    </row>
    <row r="467" spans="2:20" x14ac:dyDescent="0.2">
      <c r="B467" s="3" t="s">
        <v>47</v>
      </c>
      <c r="C467" s="3">
        <v>459</v>
      </c>
      <c r="D467" s="3">
        <v>459</v>
      </c>
      <c r="E467" s="10">
        <v>0</v>
      </c>
      <c r="F467" s="17">
        <f t="shared" si="61"/>
        <v>0</v>
      </c>
      <c r="G467" s="17">
        <f t="shared" si="62"/>
        <v>0</v>
      </c>
      <c r="H467" s="17">
        <f t="shared" si="60"/>
        <v>0</v>
      </c>
      <c r="I467" s="17">
        <f t="shared" si="65"/>
        <v>0</v>
      </c>
      <c r="J467" s="17">
        <f t="shared" si="63"/>
        <v>185.54634000000001</v>
      </c>
      <c r="K467" s="17">
        <f t="shared" si="64"/>
        <v>10.56953228855012</v>
      </c>
      <c r="L467" s="17">
        <f>Table1[[#This Row],[Acceleration (N)]]+Table1[[#This Row],[Roll (N)]]+Table1[[#This Row],[Aero (N)]]</f>
        <v>196.11587228855012</v>
      </c>
      <c r="M467" s="27">
        <f>Table1[[#This Row],[Total (N)]]*$S$3/1000</f>
        <v>1.0303667478099114</v>
      </c>
      <c r="N467" s="17"/>
      <c r="O467" s="32"/>
      <c r="P467" s="33"/>
      <c r="Q467" s="42"/>
      <c r="R467" s="43"/>
      <c r="S467">
        <f t="shared" si="58"/>
        <v>0</v>
      </c>
      <c r="T467">
        <f t="shared" si="59"/>
        <v>0</v>
      </c>
    </row>
    <row r="468" spans="2:20" x14ac:dyDescent="0.2">
      <c r="B468" s="3" t="s">
        <v>47</v>
      </c>
      <c r="C468" s="3">
        <v>460</v>
      </c>
      <c r="D468" s="3">
        <v>460</v>
      </c>
      <c r="E468" s="10">
        <v>0</v>
      </c>
      <c r="F468" s="17">
        <f t="shared" si="61"/>
        <v>0</v>
      </c>
      <c r="G468" s="17">
        <f t="shared" si="62"/>
        <v>0</v>
      </c>
      <c r="H468" s="17">
        <f t="shared" si="60"/>
        <v>0</v>
      </c>
      <c r="I468" s="17">
        <f t="shared" si="65"/>
        <v>0</v>
      </c>
      <c r="J468" s="17">
        <f t="shared" si="63"/>
        <v>185.54634000000001</v>
      </c>
      <c r="K468" s="17">
        <f t="shared" si="64"/>
        <v>10.56953228855012</v>
      </c>
      <c r="L468" s="17">
        <f>Table1[[#This Row],[Acceleration (N)]]+Table1[[#This Row],[Roll (N)]]+Table1[[#This Row],[Aero (N)]]</f>
        <v>196.11587228855012</v>
      </c>
      <c r="M468" s="27">
        <f>Table1[[#This Row],[Total (N)]]*$S$3/1000</f>
        <v>1.0303667478099114</v>
      </c>
      <c r="N468" s="17"/>
      <c r="O468" s="30"/>
      <c r="P468" s="31"/>
      <c r="Q468" s="40"/>
      <c r="R468" s="41"/>
      <c r="S468">
        <f t="shared" si="58"/>
        <v>0</v>
      </c>
      <c r="T468">
        <f t="shared" si="59"/>
        <v>0</v>
      </c>
    </row>
    <row r="469" spans="2:20" x14ac:dyDescent="0.2">
      <c r="B469" s="3" t="s">
        <v>47</v>
      </c>
      <c r="C469" s="3">
        <v>461</v>
      </c>
      <c r="D469" s="3">
        <v>461</v>
      </c>
      <c r="E469" s="10">
        <v>0</v>
      </c>
      <c r="F469" s="17">
        <f t="shared" si="61"/>
        <v>0</v>
      </c>
      <c r="G469" s="17">
        <f t="shared" si="62"/>
        <v>0</v>
      </c>
      <c r="H469" s="17">
        <f t="shared" si="60"/>
        <v>0</v>
      </c>
      <c r="I469" s="17">
        <f t="shared" si="65"/>
        <v>0</v>
      </c>
      <c r="J469" s="17">
        <f t="shared" si="63"/>
        <v>185.54634000000001</v>
      </c>
      <c r="K469" s="17">
        <f t="shared" si="64"/>
        <v>10.56953228855012</v>
      </c>
      <c r="L469" s="17">
        <f>Table1[[#This Row],[Acceleration (N)]]+Table1[[#This Row],[Roll (N)]]+Table1[[#This Row],[Aero (N)]]</f>
        <v>196.11587228855012</v>
      </c>
      <c r="M469" s="27">
        <f>Table1[[#This Row],[Total (N)]]*$S$3/1000</f>
        <v>1.0303667478099114</v>
      </c>
      <c r="N469" s="17"/>
      <c r="O469" s="32"/>
      <c r="P469" s="33"/>
      <c r="Q469" s="42"/>
      <c r="R469" s="43"/>
      <c r="S469">
        <f t="shared" si="58"/>
        <v>0</v>
      </c>
      <c r="T469">
        <f t="shared" si="59"/>
        <v>0</v>
      </c>
    </row>
    <row r="470" spans="2:20" x14ac:dyDescent="0.2">
      <c r="B470" s="3" t="s">
        <v>47</v>
      </c>
      <c r="C470" s="3">
        <v>462</v>
      </c>
      <c r="D470" s="3">
        <v>462</v>
      </c>
      <c r="E470" s="10">
        <v>0</v>
      </c>
      <c r="F470" s="17">
        <f t="shared" si="61"/>
        <v>0</v>
      </c>
      <c r="G470" s="17">
        <f t="shared" si="62"/>
        <v>0</v>
      </c>
      <c r="H470" s="17">
        <f t="shared" si="60"/>
        <v>0</v>
      </c>
      <c r="I470" s="17">
        <f t="shared" si="65"/>
        <v>0</v>
      </c>
      <c r="J470" s="17">
        <f t="shared" si="63"/>
        <v>185.54634000000001</v>
      </c>
      <c r="K470" s="17">
        <f t="shared" si="64"/>
        <v>10.56953228855012</v>
      </c>
      <c r="L470" s="17">
        <f>Table1[[#This Row],[Acceleration (N)]]+Table1[[#This Row],[Roll (N)]]+Table1[[#This Row],[Aero (N)]]</f>
        <v>196.11587228855012</v>
      </c>
      <c r="M470" s="27">
        <f>Table1[[#This Row],[Total (N)]]*$S$3/1000</f>
        <v>1.0303667478099114</v>
      </c>
      <c r="N470" s="17"/>
      <c r="O470" s="30"/>
      <c r="P470" s="31"/>
      <c r="Q470" s="40"/>
      <c r="R470" s="41"/>
      <c r="S470">
        <f t="shared" si="58"/>
        <v>0</v>
      </c>
      <c r="T470">
        <f t="shared" si="59"/>
        <v>0</v>
      </c>
    </row>
    <row r="471" spans="2:20" x14ac:dyDescent="0.2">
      <c r="B471" s="3" t="s">
        <v>47</v>
      </c>
      <c r="C471" s="3">
        <v>463</v>
      </c>
      <c r="D471" s="3">
        <v>463</v>
      </c>
      <c r="E471" s="10">
        <v>0</v>
      </c>
      <c r="F471" s="17">
        <f t="shared" si="61"/>
        <v>0</v>
      </c>
      <c r="G471" s="17">
        <f t="shared" si="62"/>
        <v>0</v>
      </c>
      <c r="H471" s="17">
        <f t="shared" si="60"/>
        <v>0</v>
      </c>
      <c r="I471" s="17">
        <f t="shared" si="65"/>
        <v>0</v>
      </c>
      <c r="J471" s="17">
        <f t="shared" si="63"/>
        <v>185.54634000000001</v>
      </c>
      <c r="K471" s="17">
        <f t="shared" si="64"/>
        <v>10.56953228855012</v>
      </c>
      <c r="L471" s="17">
        <f>Table1[[#This Row],[Acceleration (N)]]+Table1[[#This Row],[Roll (N)]]+Table1[[#This Row],[Aero (N)]]</f>
        <v>196.11587228855012</v>
      </c>
      <c r="M471" s="27">
        <f>Table1[[#This Row],[Total (N)]]*$S$3/1000</f>
        <v>1.0303667478099114</v>
      </c>
      <c r="N471" s="17"/>
      <c r="O471" s="32"/>
      <c r="P471" s="33"/>
      <c r="Q471" s="42"/>
      <c r="R471" s="43"/>
      <c r="S471">
        <f t="shared" si="58"/>
        <v>0</v>
      </c>
      <c r="T471">
        <f t="shared" si="59"/>
        <v>0</v>
      </c>
    </row>
    <row r="472" spans="2:20" x14ac:dyDescent="0.2">
      <c r="B472" s="3" t="s">
        <v>47</v>
      </c>
      <c r="C472" s="3">
        <v>464</v>
      </c>
      <c r="D472" s="3">
        <v>464</v>
      </c>
      <c r="E472" s="10">
        <v>0</v>
      </c>
      <c r="F472" s="17">
        <f t="shared" si="61"/>
        <v>0</v>
      </c>
      <c r="G472" s="17">
        <f t="shared" si="62"/>
        <v>0</v>
      </c>
      <c r="H472" s="17">
        <f t="shared" si="60"/>
        <v>0</v>
      </c>
      <c r="I472" s="17">
        <f t="shared" si="65"/>
        <v>0</v>
      </c>
      <c r="J472" s="17">
        <f t="shared" si="63"/>
        <v>185.54634000000001</v>
      </c>
      <c r="K472" s="17">
        <f t="shared" si="64"/>
        <v>10.56953228855012</v>
      </c>
      <c r="L472" s="17">
        <f>Table1[[#This Row],[Acceleration (N)]]+Table1[[#This Row],[Roll (N)]]+Table1[[#This Row],[Aero (N)]]</f>
        <v>196.11587228855012</v>
      </c>
      <c r="M472" s="27">
        <f>Table1[[#This Row],[Total (N)]]*$S$3/1000</f>
        <v>1.0303667478099114</v>
      </c>
      <c r="N472" s="17"/>
      <c r="O472" s="30"/>
      <c r="P472" s="31"/>
      <c r="Q472" s="40"/>
      <c r="R472" s="41"/>
      <c r="S472">
        <f t="shared" si="58"/>
        <v>0</v>
      </c>
      <c r="T472">
        <f t="shared" si="59"/>
        <v>0</v>
      </c>
    </row>
    <row r="473" spans="2:20" x14ac:dyDescent="0.2">
      <c r="B473" s="3" t="s">
        <v>47</v>
      </c>
      <c r="C473" s="3">
        <v>465</v>
      </c>
      <c r="D473" s="3">
        <v>465</v>
      </c>
      <c r="E473" s="10">
        <v>0</v>
      </c>
      <c r="F473" s="17">
        <f t="shared" si="61"/>
        <v>0</v>
      </c>
      <c r="G473" s="17">
        <f t="shared" si="62"/>
        <v>0</v>
      </c>
      <c r="H473" s="17">
        <f t="shared" si="60"/>
        <v>0</v>
      </c>
      <c r="I473" s="17">
        <f t="shared" si="65"/>
        <v>0</v>
      </c>
      <c r="J473" s="17">
        <f t="shared" si="63"/>
        <v>185.54634000000001</v>
      </c>
      <c r="K473" s="17">
        <f t="shared" si="64"/>
        <v>10.56953228855012</v>
      </c>
      <c r="L473" s="17">
        <f>Table1[[#This Row],[Acceleration (N)]]+Table1[[#This Row],[Roll (N)]]+Table1[[#This Row],[Aero (N)]]</f>
        <v>196.11587228855012</v>
      </c>
      <c r="M473" s="27">
        <f>Table1[[#This Row],[Total (N)]]*$S$3/1000</f>
        <v>1.0303667478099114</v>
      </c>
      <c r="N473" s="17"/>
      <c r="O473" s="32"/>
      <c r="P473" s="33"/>
      <c r="Q473" s="42"/>
      <c r="R473" s="43"/>
      <c r="S473">
        <f t="shared" si="58"/>
        <v>0</v>
      </c>
      <c r="T473">
        <f t="shared" si="59"/>
        <v>0</v>
      </c>
    </row>
    <row r="474" spans="2:20" x14ac:dyDescent="0.2">
      <c r="B474" s="3" t="s">
        <v>47</v>
      </c>
      <c r="C474" s="3">
        <v>466</v>
      </c>
      <c r="D474" s="3">
        <v>466</v>
      </c>
      <c r="E474" s="10">
        <v>0</v>
      </c>
      <c r="F474" s="17">
        <f t="shared" si="61"/>
        <v>0</v>
      </c>
      <c r="G474" s="17">
        <f t="shared" si="62"/>
        <v>0</v>
      </c>
      <c r="H474" s="17">
        <f t="shared" si="60"/>
        <v>0</v>
      </c>
      <c r="I474" s="17">
        <f t="shared" si="65"/>
        <v>0</v>
      </c>
      <c r="J474" s="17">
        <f t="shared" si="63"/>
        <v>185.54634000000001</v>
      </c>
      <c r="K474" s="17">
        <f t="shared" si="64"/>
        <v>10.56953228855012</v>
      </c>
      <c r="L474" s="17">
        <f>Table1[[#This Row],[Acceleration (N)]]+Table1[[#This Row],[Roll (N)]]+Table1[[#This Row],[Aero (N)]]</f>
        <v>196.11587228855012</v>
      </c>
      <c r="M474" s="27">
        <f>Table1[[#This Row],[Total (N)]]*$S$3/1000</f>
        <v>1.0303667478099114</v>
      </c>
      <c r="N474" s="17"/>
      <c r="O474" s="30"/>
      <c r="P474" s="31"/>
      <c r="Q474" s="40"/>
      <c r="R474" s="41"/>
      <c r="S474">
        <f t="shared" si="58"/>
        <v>0</v>
      </c>
      <c r="T474">
        <f t="shared" si="59"/>
        <v>0</v>
      </c>
    </row>
    <row r="475" spans="2:20" x14ac:dyDescent="0.2">
      <c r="B475" s="3" t="s">
        <v>47</v>
      </c>
      <c r="C475" s="3">
        <v>467</v>
      </c>
      <c r="D475" s="3">
        <v>467</v>
      </c>
      <c r="E475" s="10">
        <v>0</v>
      </c>
      <c r="F475" s="17">
        <f t="shared" si="61"/>
        <v>0</v>
      </c>
      <c r="G475" s="17">
        <f t="shared" si="62"/>
        <v>0</v>
      </c>
      <c r="H475" s="17">
        <f t="shared" si="60"/>
        <v>0</v>
      </c>
      <c r="I475" s="17">
        <f t="shared" si="65"/>
        <v>0</v>
      </c>
      <c r="J475" s="17">
        <f t="shared" si="63"/>
        <v>185.54634000000001</v>
      </c>
      <c r="K475" s="17">
        <f t="shared" si="64"/>
        <v>10.56953228855012</v>
      </c>
      <c r="L475" s="17">
        <f>Table1[[#This Row],[Acceleration (N)]]+Table1[[#This Row],[Roll (N)]]+Table1[[#This Row],[Aero (N)]]</f>
        <v>196.11587228855012</v>
      </c>
      <c r="M475" s="27">
        <f>Table1[[#This Row],[Total (N)]]*$S$3/1000</f>
        <v>1.0303667478099114</v>
      </c>
      <c r="N475" s="17"/>
      <c r="O475" s="32"/>
      <c r="P475" s="33"/>
      <c r="Q475" s="42"/>
      <c r="R475" s="43"/>
      <c r="S475">
        <f t="shared" si="58"/>
        <v>0</v>
      </c>
      <c r="T475">
        <f t="shared" si="59"/>
        <v>0</v>
      </c>
    </row>
    <row r="476" spans="2:20" x14ac:dyDescent="0.2">
      <c r="B476" s="3" t="s">
        <v>47</v>
      </c>
      <c r="C476" s="3">
        <v>468</v>
      </c>
      <c r="D476" s="3">
        <v>468</v>
      </c>
      <c r="E476" s="10">
        <v>0</v>
      </c>
      <c r="F476" s="17">
        <f t="shared" si="61"/>
        <v>0</v>
      </c>
      <c r="G476" s="17">
        <f t="shared" si="62"/>
        <v>0</v>
      </c>
      <c r="H476" s="17">
        <f t="shared" si="60"/>
        <v>0</v>
      </c>
      <c r="I476" s="17">
        <f t="shared" si="65"/>
        <v>0</v>
      </c>
      <c r="J476" s="17">
        <f t="shared" si="63"/>
        <v>185.54634000000001</v>
      </c>
      <c r="K476" s="17">
        <f t="shared" si="64"/>
        <v>10.56953228855012</v>
      </c>
      <c r="L476" s="17">
        <f>Table1[[#This Row],[Acceleration (N)]]+Table1[[#This Row],[Roll (N)]]+Table1[[#This Row],[Aero (N)]]</f>
        <v>196.11587228855012</v>
      </c>
      <c r="M476" s="27">
        <f>Table1[[#This Row],[Total (N)]]*$S$3/1000</f>
        <v>1.0303667478099114</v>
      </c>
      <c r="N476" s="17"/>
      <c r="O476" s="30"/>
      <c r="P476" s="31"/>
      <c r="Q476" s="40"/>
      <c r="R476" s="41"/>
      <c r="S476">
        <f t="shared" si="58"/>
        <v>0</v>
      </c>
      <c r="T476">
        <f t="shared" si="59"/>
        <v>0</v>
      </c>
    </row>
    <row r="477" spans="2:20" x14ac:dyDescent="0.2">
      <c r="B477" s="3" t="s">
        <v>47</v>
      </c>
      <c r="C477" s="3">
        <v>469</v>
      </c>
      <c r="D477" s="3">
        <v>469</v>
      </c>
      <c r="E477" s="10">
        <v>0</v>
      </c>
      <c r="F477" s="17">
        <f t="shared" si="61"/>
        <v>0</v>
      </c>
      <c r="G477" s="17">
        <f t="shared" si="62"/>
        <v>0</v>
      </c>
      <c r="H477" s="17">
        <f t="shared" si="60"/>
        <v>0</v>
      </c>
      <c r="I477" s="17">
        <f t="shared" si="65"/>
        <v>0</v>
      </c>
      <c r="J477" s="17">
        <f t="shared" si="63"/>
        <v>185.54634000000001</v>
      </c>
      <c r="K477" s="17">
        <f t="shared" si="64"/>
        <v>10.56953228855012</v>
      </c>
      <c r="L477" s="17">
        <f>Table1[[#This Row],[Acceleration (N)]]+Table1[[#This Row],[Roll (N)]]+Table1[[#This Row],[Aero (N)]]</f>
        <v>196.11587228855012</v>
      </c>
      <c r="M477" s="27">
        <f>Table1[[#This Row],[Total (N)]]*$S$3/1000</f>
        <v>1.0303667478099114</v>
      </c>
      <c r="N477" s="17"/>
      <c r="O477" s="32"/>
      <c r="P477" s="33"/>
      <c r="Q477" s="42"/>
      <c r="R477" s="43"/>
      <c r="S477">
        <f t="shared" si="58"/>
        <v>0</v>
      </c>
      <c r="T477">
        <f t="shared" si="59"/>
        <v>0</v>
      </c>
    </row>
    <row r="478" spans="2:20" x14ac:dyDescent="0.2">
      <c r="B478" s="3" t="s">
        <v>47</v>
      </c>
      <c r="C478" s="3">
        <v>470</v>
      </c>
      <c r="D478" s="3">
        <v>470</v>
      </c>
      <c r="E478" s="10">
        <v>0</v>
      </c>
      <c r="F478" s="17">
        <f t="shared" si="61"/>
        <v>0</v>
      </c>
      <c r="G478" s="17">
        <f t="shared" si="62"/>
        <v>0</v>
      </c>
      <c r="H478" s="17">
        <f t="shared" si="60"/>
        <v>0</v>
      </c>
      <c r="I478" s="17">
        <f t="shared" si="65"/>
        <v>0</v>
      </c>
      <c r="J478" s="17">
        <f t="shared" si="63"/>
        <v>185.54634000000001</v>
      </c>
      <c r="K478" s="17">
        <f t="shared" si="64"/>
        <v>10.56953228855012</v>
      </c>
      <c r="L478" s="17">
        <f>Table1[[#This Row],[Acceleration (N)]]+Table1[[#This Row],[Roll (N)]]+Table1[[#This Row],[Aero (N)]]</f>
        <v>196.11587228855012</v>
      </c>
      <c r="M478" s="27">
        <f>Table1[[#This Row],[Total (N)]]*$S$3/1000</f>
        <v>1.0303667478099114</v>
      </c>
      <c r="N478" s="17"/>
      <c r="O478" s="30"/>
      <c r="P478" s="31"/>
      <c r="Q478" s="40"/>
      <c r="R478" s="41"/>
      <c r="S478">
        <f t="shared" si="58"/>
        <v>0</v>
      </c>
      <c r="T478">
        <f t="shared" si="59"/>
        <v>0</v>
      </c>
    </row>
    <row r="479" spans="2:20" x14ac:dyDescent="0.2">
      <c r="B479" s="3" t="s">
        <v>47</v>
      </c>
      <c r="C479" s="3">
        <v>471</v>
      </c>
      <c r="D479" s="3">
        <v>471</v>
      </c>
      <c r="E479" s="10">
        <v>0</v>
      </c>
      <c r="F479" s="17">
        <f t="shared" si="61"/>
        <v>0</v>
      </c>
      <c r="G479" s="17">
        <f t="shared" si="62"/>
        <v>0</v>
      </c>
      <c r="H479" s="17">
        <f t="shared" si="60"/>
        <v>0</v>
      </c>
      <c r="I479" s="17">
        <f t="shared" si="65"/>
        <v>0</v>
      </c>
      <c r="J479" s="17">
        <f t="shared" si="63"/>
        <v>185.54634000000001</v>
      </c>
      <c r="K479" s="17">
        <f t="shared" si="64"/>
        <v>10.56953228855012</v>
      </c>
      <c r="L479" s="17">
        <f>Table1[[#This Row],[Acceleration (N)]]+Table1[[#This Row],[Roll (N)]]+Table1[[#This Row],[Aero (N)]]</f>
        <v>196.11587228855012</v>
      </c>
      <c r="M479" s="27">
        <f>Table1[[#This Row],[Total (N)]]*$S$3/1000</f>
        <v>1.0303667478099114</v>
      </c>
      <c r="N479" s="17"/>
      <c r="O479" s="32"/>
      <c r="P479" s="33"/>
      <c r="Q479" s="42"/>
      <c r="R479" s="43"/>
      <c r="S479">
        <f t="shared" si="58"/>
        <v>0</v>
      </c>
      <c r="T479">
        <f t="shared" si="59"/>
        <v>0</v>
      </c>
    </row>
    <row r="480" spans="2:20" x14ac:dyDescent="0.2">
      <c r="B480" s="3" t="s">
        <v>47</v>
      </c>
      <c r="C480" s="3">
        <v>472</v>
      </c>
      <c r="D480" s="3">
        <v>472</v>
      </c>
      <c r="E480" s="10">
        <v>0</v>
      </c>
      <c r="F480" s="17">
        <f t="shared" si="61"/>
        <v>0</v>
      </c>
      <c r="G480" s="17">
        <f t="shared" si="62"/>
        <v>0</v>
      </c>
      <c r="H480" s="17">
        <f t="shared" si="60"/>
        <v>0</v>
      </c>
      <c r="I480" s="17">
        <f t="shared" si="65"/>
        <v>0</v>
      </c>
      <c r="J480" s="17">
        <f t="shared" si="63"/>
        <v>185.54634000000001</v>
      </c>
      <c r="K480" s="17">
        <f t="shared" si="64"/>
        <v>10.56953228855012</v>
      </c>
      <c r="L480" s="17">
        <f>Table1[[#This Row],[Acceleration (N)]]+Table1[[#This Row],[Roll (N)]]+Table1[[#This Row],[Aero (N)]]</f>
        <v>196.11587228855012</v>
      </c>
      <c r="M480" s="27">
        <f>Table1[[#This Row],[Total (N)]]*$S$3/1000</f>
        <v>1.0303667478099114</v>
      </c>
      <c r="N480" s="17"/>
      <c r="O480" s="30"/>
      <c r="P480" s="31"/>
      <c r="Q480" s="40"/>
      <c r="R480" s="41"/>
      <c r="S480">
        <f t="shared" si="58"/>
        <v>0</v>
      </c>
      <c r="T480">
        <f t="shared" si="59"/>
        <v>0</v>
      </c>
    </row>
    <row r="481" spans="2:20" x14ac:dyDescent="0.2">
      <c r="B481" s="3" t="s">
        <v>47</v>
      </c>
      <c r="C481" s="3">
        <v>473</v>
      </c>
      <c r="D481" s="3">
        <v>473</v>
      </c>
      <c r="E481" s="10">
        <v>0</v>
      </c>
      <c r="F481" s="17">
        <f t="shared" si="61"/>
        <v>0</v>
      </c>
      <c r="G481" s="17">
        <f t="shared" si="62"/>
        <v>0</v>
      </c>
      <c r="H481" s="17">
        <f t="shared" si="60"/>
        <v>0</v>
      </c>
      <c r="I481" s="17">
        <f t="shared" si="65"/>
        <v>0</v>
      </c>
      <c r="J481" s="17">
        <f t="shared" si="63"/>
        <v>185.54634000000001</v>
      </c>
      <c r="K481" s="17">
        <f t="shared" si="64"/>
        <v>10.56953228855012</v>
      </c>
      <c r="L481" s="17">
        <f>Table1[[#This Row],[Acceleration (N)]]+Table1[[#This Row],[Roll (N)]]+Table1[[#This Row],[Aero (N)]]</f>
        <v>196.11587228855012</v>
      </c>
      <c r="M481" s="27">
        <f>Table1[[#This Row],[Total (N)]]*$S$3/1000</f>
        <v>1.0303667478099114</v>
      </c>
      <c r="N481" s="17"/>
      <c r="O481" s="32"/>
      <c r="P481" s="33"/>
      <c r="Q481" s="42"/>
      <c r="R481" s="43"/>
      <c r="S481">
        <f t="shared" si="58"/>
        <v>0</v>
      </c>
      <c r="T481">
        <f t="shared" si="59"/>
        <v>0</v>
      </c>
    </row>
    <row r="482" spans="2:20" x14ac:dyDescent="0.2">
      <c r="B482" s="3" t="s">
        <v>47</v>
      </c>
      <c r="C482" s="3">
        <v>474</v>
      </c>
      <c r="D482" s="3">
        <v>474</v>
      </c>
      <c r="E482" s="10">
        <v>0</v>
      </c>
      <c r="F482" s="17">
        <f t="shared" si="61"/>
        <v>0</v>
      </c>
      <c r="G482" s="17">
        <f t="shared" si="62"/>
        <v>0</v>
      </c>
      <c r="H482" s="17">
        <f t="shared" si="60"/>
        <v>0</v>
      </c>
      <c r="I482" s="17">
        <f t="shared" si="65"/>
        <v>0</v>
      </c>
      <c r="J482" s="17">
        <f t="shared" si="63"/>
        <v>185.54634000000001</v>
      </c>
      <c r="K482" s="17">
        <f t="shared" si="64"/>
        <v>10.56953228855012</v>
      </c>
      <c r="L482" s="17">
        <f>Table1[[#This Row],[Acceleration (N)]]+Table1[[#This Row],[Roll (N)]]+Table1[[#This Row],[Aero (N)]]</f>
        <v>196.11587228855012</v>
      </c>
      <c r="M482" s="27">
        <f>Table1[[#This Row],[Total (N)]]*$S$3/1000</f>
        <v>1.0303667478099114</v>
      </c>
      <c r="N482" s="17"/>
      <c r="O482" s="30"/>
      <c r="P482" s="31"/>
      <c r="Q482" s="40"/>
      <c r="R482" s="41"/>
      <c r="S482">
        <f t="shared" si="58"/>
        <v>0</v>
      </c>
      <c r="T482">
        <f t="shared" si="59"/>
        <v>0</v>
      </c>
    </row>
    <row r="483" spans="2:20" x14ac:dyDescent="0.2">
      <c r="B483" s="3" t="s">
        <v>47</v>
      </c>
      <c r="C483" s="3">
        <v>475</v>
      </c>
      <c r="D483" s="3">
        <v>475</v>
      </c>
      <c r="E483" s="10">
        <v>0</v>
      </c>
      <c r="F483" s="17">
        <f t="shared" si="61"/>
        <v>0</v>
      </c>
      <c r="G483" s="17">
        <f t="shared" si="62"/>
        <v>0</v>
      </c>
      <c r="H483" s="17">
        <f t="shared" si="60"/>
        <v>0</v>
      </c>
      <c r="I483" s="17">
        <f t="shared" si="65"/>
        <v>0</v>
      </c>
      <c r="J483" s="17">
        <f t="shared" si="63"/>
        <v>185.54634000000001</v>
      </c>
      <c r="K483" s="17">
        <f t="shared" si="64"/>
        <v>10.56953228855012</v>
      </c>
      <c r="L483" s="17">
        <f>Table1[[#This Row],[Acceleration (N)]]+Table1[[#This Row],[Roll (N)]]+Table1[[#This Row],[Aero (N)]]</f>
        <v>196.11587228855012</v>
      </c>
      <c r="M483" s="27">
        <f>Table1[[#This Row],[Total (N)]]*$S$3/1000</f>
        <v>1.0303667478099114</v>
      </c>
      <c r="N483" s="17"/>
      <c r="O483" s="32"/>
      <c r="P483" s="33"/>
      <c r="Q483" s="42"/>
      <c r="R483" s="43"/>
      <c r="S483">
        <f t="shared" si="58"/>
        <v>0</v>
      </c>
      <c r="T483">
        <f t="shared" si="59"/>
        <v>0</v>
      </c>
    </row>
    <row r="484" spans="2:20" x14ac:dyDescent="0.2">
      <c r="B484" s="3" t="s">
        <v>47</v>
      </c>
      <c r="C484" s="3">
        <v>476</v>
      </c>
      <c r="D484" s="3">
        <v>476</v>
      </c>
      <c r="E484" s="10">
        <v>0</v>
      </c>
      <c r="F484" s="17">
        <f t="shared" si="61"/>
        <v>0</v>
      </c>
      <c r="G484" s="17">
        <f t="shared" si="62"/>
        <v>0</v>
      </c>
      <c r="H484" s="17">
        <f t="shared" si="60"/>
        <v>0</v>
      </c>
      <c r="I484" s="17">
        <f t="shared" si="65"/>
        <v>0</v>
      </c>
      <c r="J484" s="17">
        <f t="shared" si="63"/>
        <v>185.54634000000001</v>
      </c>
      <c r="K484" s="17">
        <f t="shared" si="64"/>
        <v>10.56953228855012</v>
      </c>
      <c r="L484" s="17">
        <f>Table1[[#This Row],[Acceleration (N)]]+Table1[[#This Row],[Roll (N)]]+Table1[[#This Row],[Aero (N)]]</f>
        <v>196.11587228855012</v>
      </c>
      <c r="M484" s="27">
        <f>Table1[[#This Row],[Total (N)]]*$S$3/1000</f>
        <v>1.0303667478099114</v>
      </c>
      <c r="N484" s="17"/>
      <c r="O484" s="30"/>
      <c r="P484" s="31"/>
      <c r="Q484" s="40"/>
      <c r="R484" s="41"/>
      <c r="S484">
        <f t="shared" si="58"/>
        <v>0</v>
      </c>
      <c r="T484">
        <f t="shared" si="59"/>
        <v>0</v>
      </c>
    </row>
    <row r="485" spans="2:20" x14ac:dyDescent="0.2">
      <c r="B485" s="3" t="s">
        <v>47</v>
      </c>
      <c r="C485" s="3">
        <v>477</v>
      </c>
      <c r="D485" s="3">
        <v>477</v>
      </c>
      <c r="E485" s="10">
        <v>0</v>
      </c>
      <c r="F485" s="17">
        <f t="shared" si="61"/>
        <v>0</v>
      </c>
      <c r="G485" s="17">
        <f t="shared" si="62"/>
        <v>0</v>
      </c>
      <c r="H485" s="17">
        <f t="shared" si="60"/>
        <v>0</v>
      </c>
      <c r="I485" s="17">
        <f t="shared" si="65"/>
        <v>0</v>
      </c>
      <c r="J485" s="17">
        <f t="shared" si="63"/>
        <v>185.54634000000001</v>
      </c>
      <c r="K485" s="17">
        <f t="shared" si="64"/>
        <v>10.56953228855012</v>
      </c>
      <c r="L485" s="17">
        <f>Table1[[#This Row],[Acceleration (N)]]+Table1[[#This Row],[Roll (N)]]+Table1[[#This Row],[Aero (N)]]</f>
        <v>196.11587228855012</v>
      </c>
      <c r="M485" s="27">
        <f>Table1[[#This Row],[Total (N)]]*$S$3/1000</f>
        <v>1.0303667478099114</v>
      </c>
      <c r="N485" s="17"/>
      <c r="O485" s="32"/>
      <c r="P485" s="33"/>
      <c r="Q485" s="42"/>
      <c r="R485" s="43"/>
      <c r="S485">
        <f t="shared" si="58"/>
        <v>0</v>
      </c>
      <c r="T485">
        <f t="shared" si="59"/>
        <v>0</v>
      </c>
    </row>
    <row r="486" spans="2:20" x14ac:dyDescent="0.2">
      <c r="B486" s="3" t="s">
        <v>47</v>
      </c>
      <c r="C486" s="3">
        <v>478</v>
      </c>
      <c r="D486" s="3">
        <v>478</v>
      </c>
      <c r="E486" s="10">
        <v>0</v>
      </c>
      <c r="F486" s="17">
        <f t="shared" si="61"/>
        <v>0</v>
      </c>
      <c r="G486" s="17">
        <f t="shared" si="62"/>
        <v>0</v>
      </c>
      <c r="H486" s="17">
        <f t="shared" si="60"/>
        <v>0</v>
      </c>
      <c r="I486" s="17">
        <f t="shared" si="65"/>
        <v>0</v>
      </c>
      <c r="J486" s="17">
        <f t="shared" si="63"/>
        <v>185.54634000000001</v>
      </c>
      <c r="K486" s="17">
        <f t="shared" si="64"/>
        <v>10.56953228855012</v>
      </c>
      <c r="L486" s="17">
        <f>Table1[[#This Row],[Acceleration (N)]]+Table1[[#This Row],[Roll (N)]]+Table1[[#This Row],[Aero (N)]]</f>
        <v>196.11587228855012</v>
      </c>
      <c r="M486" s="27">
        <f>Table1[[#This Row],[Total (N)]]*$S$3/1000</f>
        <v>1.0303667478099114</v>
      </c>
      <c r="N486" s="17"/>
      <c r="O486" s="30"/>
      <c r="P486" s="31"/>
      <c r="Q486" s="40"/>
      <c r="R486" s="41"/>
      <c r="S486">
        <f t="shared" si="58"/>
        <v>0</v>
      </c>
      <c r="T486">
        <f t="shared" si="59"/>
        <v>0</v>
      </c>
    </row>
    <row r="487" spans="2:20" x14ac:dyDescent="0.2">
      <c r="B487" s="3" t="s">
        <v>47</v>
      </c>
      <c r="C487" s="3">
        <v>479</v>
      </c>
      <c r="D487" s="3">
        <v>479</v>
      </c>
      <c r="E487" s="10">
        <v>0</v>
      </c>
      <c r="F487" s="17">
        <f t="shared" si="61"/>
        <v>0</v>
      </c>
      <c r="G487" s="17">
        <f t="shared" si="62"/>
        <v>0</v>
      </c>
      <c r="H487" s="17">
        <f t="shared" si="60"/>
        <v>0</v>
      </c>
      <c r="I487" s="17">
        <f t="shared" si="65"/>
        <v>0</v>
      </c>
      <c r="J487" s="17">
        <f t="shared" si="63"/>
        <v>185.54634000000001</v>
      </c>
      <c r="K487" s="17">
        <f t="shared" si="64"/>
        <v>10.56953228855012</v>
      </c>
      <c r="L487" s="17">
        <f>Table1[[#This Row],[Acceleration (N)]]+Table1[[#This Row],[Roll (N)]]+Table1[[#This Row],[Aero (N)]]</f>
        <v>196.11587228855012</v>
      </c>
      <c r="M487" s="27">
        <f>Table1[[#This Row],[Total (N)]]*$S$3/1000</f>
        <v>1.0303667478099114</v>
      </c>
      <c r="N487" s="17"/>
      <c r="O487" s="32"/>
      <c r="P487" s="33"/>
      <c r="Q487" s="42"/>
      <c r="R487" s="43"/>
      <c r="S487">
        <f t="shared" si="58"/>
        <v>0</v>
      </c>
      <c r="T487">
        <f t="shared" si="59"/>
        <v>0</v>
      </c>
    </row>
    <row r="488" spans="2:20" x14ac:dyDescent="0.2">
      <c r="B488" s="3" t="s">
        <v>47</v>
      </c>
      <c r="C488" s="3">
        <v>480</v>
      </c>
      <c r="D488" s="3">
        <v>480</v>
      </c>
      <c r="E488" s="10">
        <v>0</v>
      </c>
      <c r="F488" s="17">
        <f t="shared" si="61"/>
        <v>0</v>
      </c>
      <c r="G488" s="17">
        <f t="shared" si="62"/>
        <v>0</v>
      </c>
      <c r="H488" s="17">
        <f t="shared" si="60"/>
        <v>0</v>
      </c>
      <c r="I488" s="17">
        <f t="shared" si="65"/>
        <v>0</v>
      </c>
      <c r="J488" s="17">
        <f t="shared" si="63"/>
        <v>185.54634000000001</v>
      </c>
      <c r="K488" s="17">
        <f t="shared" si="64"/>
        <v>10.56953228855012</v>
      </c>
      <c r="L488" s="17">
        <f>Table1[[#This Row],[Acceleration (N)]]+Table1[[#This Row],[Roll (N)]]+Table1[[#This Row],[Aero (N)]]</f>
        <v>196.11587228855012</v>
      </c>
      <c r="M488" s="27">
        <f>Table1[[#This Row],[Total (N)]]*$S$3/1000</f>
        <v>1.0303667478099114</v>
      </c>
      <c r="N488" s="17"/>
      <c r="O488" s="30"/>
      <c r="P488" s="31"/>
      <c r="Q488" s="40"/>
      <c r="R488" s="41"/>
      <c r="S488">
        <f t="shared" si="58"/>
        <v>0</v>
      </c>
      <c r="T488">
        <f t="shared" si="59"/>
        <v>0</v>
      </c>
    </row>
    <row r="489" spans="2:20" x14ac:dyDescent="0.2">
      <c r="B489" s="3" t="s">
        <v>47</v>
      </c>
      <c r="C489" s="3">
        <v>481</v>
      </c>
      <c r="D489" s="3">
        <v>481</v>
      </c>
      <c r="E489" s="10">
        <v>0</v>
      </c>
      <c r="F489" s="17">
        <f t="shared" si="61"/>
        <v>0</v>
      </c>
      <c r="G489" s="17">
        <f t="shared" si="62"/>
        <v>0</v>
      </c>
      <c r="H489" s="17">
        <f t="shared" si="60"/>
        <v>0</v>
      </c>
      <c r="I489" s="17">
        <f t="shared" si="65"/>
        <v>0</v>
      </c>
      <c r="J489" s="17">
        <f t="shared" si="63"/>
        <v>185.54634000000001</v>
      </c>
      <c r="K489" s="17">
        <f t="shared" si="64"/>
        <v>10.56953228855012</v>
      </c>
      <c r="L489" s="17">
        <f>Table1[[#This Row],[Acceleration (N)]]+Table1[[#This Row],[Roll (N)]]+Table1[[#This Row],[Aero (N)]]</f>
        <v>196.11587228855012</v>
      </c>
      <c r="M489" s="27">
        <f>Table1[[#This Row],[Total (N)]]*$S$3/1000</f>
        <v>1.0303667478099114</v>
      </c>
      <c r="N489" s="17"/>
      <c r="O489" s="32"/>
      <c r="P489" s="33"/>
      <c r="Q489" s="42"/>
      <c r="R489" s="43"/>
      <c r="S489">
        <f t="shared" si="58"/>
        <v>0</v>
      </c>
      <c r="T489">
        <f t="shared" si="59"/>
        <v>0</v>
      </c>
    </row>
    <row r="490" spans="2:20" x14ac:dyDescent="0.2">
      <c r="B490" s="3" t="s">
        <v>47</v>
      </c>
      <c r="C490" s="3">
        <v>482</v>
      </c>
      <c r="D490" s="3">
        <v>482</v>
      </c>
      <c r="E490" s="10">
        <v>0</v>
      </c>
      <c r="F490" s="17">
        <f t="shared" si="61"/>
        <v>0</v>
      </c>
      <c r="G490" s="17">
        <f t="shared" si="62"/>
        <v>0</v>
      </c>
      <c r="H490" s="17">
        <f t="shared" si="60"/>
        <v>0</v>
      </c>
      <c r="I490" s="17">
        <f t="shared" si="65"/>
        <v>0</v>
      </c>
      <c r="J490" s="17">
        <f t="shared" si="63"/>
        <v>185.54634000000001</v>
      </c>
      <c r="K490" s="17">
        <f t="shared" si="64"/>
        <v>10.56953228855012</v>
      </c>
      <c r="L490" s="17">
        <f>Table1[[#This Row],[Acceleration (N)]]+Table1[[#This Row],[Roll (N)]]+Table1[[#This Row],[Aero (N)]]</f>
        <v>196.11587228855012</v>
      </c>
      <c r="M490" s="27">
        <f>Table1[[#This Row],[Total (N)]]*$S$3/1000</f>
        <v>1.0303667478099114</v>
      </c>
      <c r="N490" s="17"/>
      <c r="O490" s="30"/>
      <c r="P490" s="31"/>
      <c r="Q490" s="40"/>
      <c r="R490" s="41"/>
      <c r="S490">
        <f t="shared" si="58"/>
        <v>0</v>
      </c>
      <c r="T490">
        <f t="shared" si="59"/>
        <v>0</v>
      </c>
    </row>
    <row r="491" spans="2:20" x14ac:dyDescent="0.2">
      <c r="B491" s="3" t="s">
        <v>47</v>
      </c>
      <c r="C491" s="3">
        <v>483</v>
      </c>
      <c r="D491" s="3">
        <v>483</v>
      </c>
      <c r="E491" s="10">
        <v>0</v>
      </c>
      <c r="F491" s="17">
        <f t="shared" si="61"/>
        <v>0</v>
      </c>
      <c r="G491" s="17">
        <f t="shared" si="62"/>
        <v>0</v>
      </c>
      <c r="H491" s="17">
        <f t="shared" si="60"/>
        <v>0</v>
      </c>
      <c r="I491" s="17">
        <f t="shared" si="65"/>
        <v>0</v>
      </c>
      <c r="J491" s="17">
        <f t="shared" si="63"/>
        <v>185.54634000000001</v>
      </c>
      <c r="K491" s="17">
        <f t="shared" si="64"/>
        <v>10.56953228855012</v>
      </c>
      <c r="L491" s="17">
        <f>Table1[[#This Row],[Acceleration (N)]]+Table1[[#This Row],[Roll (N)]]+Table1[[#This Row],[Aero (N)]]</f>
        <v>196.11587228855012</v>
      </c>
      <c r="M491" s="27">
        <f>Table1[[#This Row],[Total (N)]]*$S$3/1000</f>
        <v>1.0303667478099114</v>
      </c>
      <c r="N491" s="17"/>
      <c r="O491" s="32"/>
      <c r="P491" s="33"/>
      <c r="Q491" s="42"/>
      <c r="R491" s="43"/>
      <c r="S491">
        <f t="shared" si="58"/>
        <v>0</v>
      </c>
      <c r="T491">
        <f t="shared" si="59"/>
        <v>0</v>
      </c>
    </row>
    <row r="492" spans="2:20" x14ac:dyDescent="0.2">
      <c r="B492" s="3" t="s">
        <v>47</v>
      </c>
      <c r="C492" s="3">
        <v>484</v>
      </c>
      <c r="D492" s="3">
        <v>484</v>
      </c>
      <c r="E492" s="10">
        <v>0</v>
      </c>
      <c r="F492" s="17">
        <f t="shared" si="61"/>
        <v>0</v>
      </c>
      <c r="G492" s="17">
        <f t="shared" si="62"/>
        <v>0</v>
      </c>
      <c r="H492" s="17">
        <f t="shared" si="60"/>
        <v>0</v>
      </c>
      <c r="I492" s="17">
        <f t="shared" si="65"/>
        <v>0</v>
      </c>
      <c r="J492" s="17">
        <f t="shared" si="63"/>
        <v>185.54634000000001</v>
      </c>
      <c r="K492" s="17">
        <f t="shared" si="64"/>
        <v>10.56953228855012</v>
      </c>
      <c r="L492" s="17">
        <f>Table1[[#This Row],[Acceleration (N)]]+Table1[[#This Row],[Roll (N)]]+Table1[[#This Row],[Aero (N)]]</f>
        <v>196.11587228855012</v>
      </c>
      <c r="M492" s="27">
        <f>Table1[[#This Row],[Total (N)]]*$S$3/1000</f>
        <v>1.0303667478099114</v>
      </c>
      <c r="N492" s="17"/>
      <c r="O492" s="30"/>
      <c r="P492" s="31"/>
      <c r="Q492" s="40"/>
      <c r="R492" s="41"/>
      <c r="S492">
        <f t="shared" si="58"/>
        <v>0</v>
      </c>
      <c r="T492">
        <f t="shared" si="59"/>
        <v>0</v>
      </c>
    </row>
    <row r="493" spans="2:20" x14ac:dyDescent="0.2">
      <c r="B493" s="3" t="s">
        <v>47</v>
      </c>
      <c r="C493" s="3">
        <v>485</v>
      </c>
      <c r="D493" s="3">
        <v>485</v>
      </c>
      <c r="E493" s="10">
        <v>0</v>
      </c>
      <c r="F493" s="17">
        <f t="shared" si="61"/>
        <v>0</v>
      </c>
      <c r="G493" s="17">
        <f t="shared" si="62"/>
        <v>0</v>
      </c>
      <c r="H493" s="17">
        <f t="shared" si="60"/>
        <v>0</v>
      </c>
      <c r="I493" s="17">
        <f t="shared" si="65"/>
        <v>0</v>
      </c>
      <c r="J493" s="17">
        <f t="shared" si="63"/>
        <v>185.54634000000001</v>
      </c>
      <c r="K493" s="17">
        <f t="shared" si="64"/>
        <v>10.56953228855012</v>
      </c>
      <c r="L493" s="17">
        <f>Table1[[#This Row],[Acceleration (N)]]+Table1[[#This Row],[Roll (N)]]+Table1[[#This Row],[Aero (N)]]</f>
        <v>196.11587228855012</v>
      </c>
      <c r="M493" s="27">
        <f>Table1[[#This Row],[Total (N)]]*$S$3/1000</f>
        <v>1.0303667478099114</v>
      </c>
      <c r="N493" s="17"/>
      <c r="O493" s="32"/>
      <c r="P493" s="33"/>
      <c r="Q493" s="42"/>
      <c r="R493" s="43"/>
      <c r="S493">
        <f t="shared" si="58"/>
        <v>0</v>
      </c>
      <c r="T493">
        <f t="shared" si="59"/>
        <v>0</v>
      </c>
    </row>
    <row r="494" spans="2:20" x14ac:dyDescent="0.2">
      <c r="B494" s="3" t="s">
        <v>47</v>
      </c>
      <c r="C494" s="3">
        <v>486</v>
      </c>
      <c r="D494" s="3">
        <v>486</v>
      </c>
      <c r="E494" s="10">
        <v>0</v>
      </c>
      <c r="F494" s="17">
        <f t="shared" si="61"/>
        <v>0</v>
      </c>
      <c r="G494" s="17">
        <f t="shared" si="62"/>
        <v>0</v>
      </c>
      <c r="H494" s="17">
        <f t="shared" si="60"/>
        <v>0</v>
      </c>
      <c r="I494" s="17">
        <f t="shared" si="65"/>
        <v>0</v>
      </c>
      <c r="J494" s="17">
        <f t="shared" si="63"/>
        <v>185.54634000000001</v>
      </c>
      <c r="K494" s="17">
        <f t="shared" si="64"/>
        <v>10.56953228855012</v>
      </c>
      <c r="L494" s="17">
        <f>Table1[[#This Row],[Acceleration (N)]]+Table1[[#This Row],[Roll (N)]]+Table1[[#This Row],[Aero (N)]]</f>
        <v>196.11587228855012</v>
      </c>
      <c r="M494" s="27">
        <f>Table1[[#This Row],[Total (N)]]*$S$3/1000</f>
        <v>1.0303667478099114</v>
      </c>
      <c r="N494" s="17"/>
      <c r="O494" s="30"/>
      <c r="P494" s="31"/>
      <c r="Q494" s="40"/>
      <c r="R494" s="41"/>
      <c r="S494">
        <f t="shared" si="58"/>
        <v>0</v>
      </c>
      <c r="T494">
        <f t="shared" si="59"/>
        <v>0</v>
      </c>
    </row>
    <row r="495" spans="2:20" x14ac:dyDescent="0.2">
      <c r="B495" s="3" t="s">
        <v>47</v>
      </c>
      <c r="C495" s="3">
        <v>487</v>
      </c>
      <c r="D495" s="3">
        <v>487</v>
      </c>
      <c r="E495" s="10">
        <v>0</v>
      </c>
      <c r="F495" s="17">
        <f t="shared" si="61"/>
        <v>0</v>
      </c>
      <c r="G495" s="17">
        <f t="shared" si="62"/>
        <v>0</v>
      </c>
      <c r="H495" s="17">
        <f t="shared" si="60"/>
        <v>0</v>
      </c>
      <c r="I495" s="17">
        <f t="shared" si="65"/>
        <v>0</v>
      </c>
      <c r="J495" s="17">
        <f t="shared" si="63"/>
        <v>185.54634000000001</v>
      </c>
      <c r="K495" s="17">
        <f t="shared" si="64"/>
        <v>10.56953228855012</v>
      </c>
      <c r="L495" s="17">
        <f>Table1[[#This Row],[Acceleration (N)]]+Table1[[#This Row],[Roll (N)]]+Table1[[#This Row],[Aero (N)]]</f>
        <v>196.11587228855012</v>
      </c>
      <c r="M495" s="27">
        <f>Table1[[#This Row],[Total (N)]]*$S$3/1000</f>
        <v>1.0303667478099114</v>
      </c>
      <c r="N495" s="17"/>
      <c r="O495" s="32"/>
      <c r="P495" s="33"/>
      <c r="Q495" s="42"/>
      <c r="R495" s="43"/>
      <c r="S495">
        <f t="shared" si="58"/>
        <v>0</v>
      </c>
      <c r="T495">
        <f t="shared" si="59"/>
        <v>0</v>
      </c>
    </row>
    <row r="496" spans="2:20" x14ac:dyDescent="0.2">
      <c r="B496" s="3" t="s">
        <v>47</v>
      </c>
      <c r="C496" s="3">
        <v>488</v>
      </c>
      <c r="D496" s="3">
        <v>488</v>
      </c>
      <c r="E496" s="10">
        <v>0</v>
      </c>
      <c r="F496" s="17">
        <f t="shared" si="61"/>
        <v>0</v>
      </c>
      <c r="G496" s="17">
        <f t="shared" si="62"/>
        <v>0</v>
      </c>
      <c r="H496" s="17">
        <f t="shared" si="60"/>
        <v>0</v>
      </c>
      <c r="I496" s="17">
        <f t="shared" si="65"/>
        <v>0</v>
      </c>
      <c r="J496" s="17">
        <f t="shared" si="63"/>
        <v>185.54634000000001</v>
      </c>
      <c r="K496" s="17">
        <f t="shared" si="64"/>
        <v>10.56953228855012</v>
      </c>
      <c r="L496" s="17">
        <f>Table1[[#This Row],[Acceleration (N)]]+Table1[[#This Row],[Roll (N)]]+Table1[[#This Row],[Aero (N)]]</f>
        <v>196.11587228855012</v>
      </c>
      <c r="M496" s="27">
        <f>Table1[[#This Row],[Total (N)]]*$S$3/1000</f>
        <v>1.0303667478099114</v>
      </c>
      <c r="N496" s="17"/>
      <c r="O496" s="30"/>
      <c r="P496" s="31"/>
      <c r="Q496" s="40"/>
      <c r="R496" s="41"/>
      <c r="S496">
        <f t="shared" si="58"/>
        <v>0</v>
      </c>
      <c r="T496">
        <f t="shared" si="59"/>
        <v>0</v>
      </c>
    </row>
    <row r="497" spans="2:20" x14ac:dyDescent="0.2">
      <c r="B497" s="3" t="s">
        <v>47</v>
      </c>
      <c r="C497" s="3">
        <v>489</v>
      </c>
      <c r="D497" s="3">
        <v>489</v>
      </c>
      <c r="E497" s="10">
        <v>0</v>
      </c>
      <c r="F497" s="17">
        <f t="shared" si="61"/>
        <v>0</v>
      </c>
      <c r="G497" s="17">
        <f t="shared" si="62"/>
        <v>0</v>
      </c>
      <c r="H497" s="17">
        <f t="shared" si="60"/>
        <v>0</v>
      </c>
      <c r="I497" s="17">
        <f t="shared" si="65"/>
        <v>0</v>
      </c>
      <c r="J497" s="17">
        <f t="shared" si="63"/>
        <v>185.54634000000001</v>
      </c>
      <c r="K497" s="17">
        <f t="shared" si="64"/>
        <v>10.56953228855012</v>
      </c>
      <c r="L497" s="17">
        <f>Table1[[#This Row],[Acceleration (N)]]+Table1[[#This Row],[Roll (N)]]+Table1[[#This Row],[Aero (N)]]</f>
        <v>196.11587228855012</v>
      </c>
      <c r="M497" s="27">
        <f>Table1[[#This Row],[Total (N)]]*$S$3/1000</f>
        <v>1.0303667478099114</v>
      </c>
      <c r="N497" s="17"/>
      <c r="O497" s="32"/>
      <c r="P497" s="33"/>
      <c r="Q497" s="42"/>
      <c r="R497" s="43"/>
      <c r="S497">
        <f t="shared" si="58"/>
        <v>0</v>
      </c>
      <c r="T497">
        <f t="shared" si="59"/>
        <v>0</v>
      </c>
    </row>
    <row r="498" spans="2:20" x14ac:dyDescent="0.2">
      <c r="B498" s="3" t="s">
        <v>47</v>
      </c>
      <c r="C498" s="3">
        <v>490</v>
      </c>
      <c r="D498" s="3">
        <v>490</v>
      </c>
      <c r="E498" s="10">
        <v>0</v>
      </c>
      <c r="F498" s="17">
        <f t="shared" si="61"/>
        <v>0</v>
      </c>
      <c r="G498" s="17">
        <f t="shared" si="62"/>
        <v>0</v>
      </c>
      <c r="H498" s="17">
        <f t="shared" si="60"/>
        <v>0</v>
      </c>
      <c r="I498" s="17">
        <f t="shared" si="65"/>
        <v>0</v>
      </c>
      <c r="J498" s="17">
        <f t="shared" si="63"/>
        <v>185.54634000000001</v>
      </c>
      <c r="K498" s="17">
        <f t="shared" si="64"/>
        <v>10.56953228855012</v>
      </c>
      <c r="L498" s="17">
        <f>Table1[[#This Row],[Acceleration (N)]]+Table1[[#This Row],[Roll (N)]]+Table1[[#This Row],[Aero (N)]]</f>
        <v>196.11587228855012</v>
      </c>
      <c r="M498" s="27">
        <f>Table1[[#This Row],[Total (N)]]*$S$3/1000</f>
        <v>1.0303667478099114</v>
      </c>
      <c r="N498" s="17"/>
      <c r="O498" s="30"/>
      <c r="P498" s="31"/>
      <c r="Q498" s="40"/>
      <c r="R498" s="41"/>
      <c r="S498">
        <f t="shared" si="58"/>
        <v>0</v>
      </c>
      <c r="T498">
        <f t="shared" si="59"/>
        <v>0</v>
      </c>
    </row>
    <row r="499" spans="2:20" x14ac:dyDescent="0.2">
      <c r="B499" s="3" t="s">
        <v>47</v>
      </c>
      <c r="C499" s="3">
        <v>491</v>
      </c>
      <c r="D499" s="3">
        <v>491</v>
      </c>
      <c r="E499" s="10">
        <v>0</v>
      </c>
      <c r="F499" s="17">
        <f t="shared" si="61"/>
        <v>0</v>
      </c>
      <c r="G499" s="17">
        <f t="shared" si="62"/>
        <v>0</v>
      </c>
      <c r="H499" s="17">
        <f t="shared" si="60"/>
        <v>0</v>
      </c>
      <c r="I499" s="17">
        <f t="shared" si="65"/>
        <v>0</v>
      </c>
      <c r="J499" s="17">
        <f t="shared" si="63"/>
        <v>185.54634000000001</v>
      </c>
      <c r="K499" s="17">
        <f t="shared" si="64"/>
        <v>10.56953228855012</v>
      </c>
      <c r="L499" s="17">
        <f>Table1[[#This Row],[Acceleration (N)]]+Table1[[#This Row],[Roll (N)]]+Table1[[#This Row],[Aero (N)]]</f>
        <v>196.11587228855012</v>
      </c>
      <c r="M499" s="27">
        <f>Table1[[#This Row],[Total (N)]]*$S$3/1000</f>
        <v>1.0303667478099114</v>
      </c>
      <c r="N499" s="17"/>
      <c r="O499" s="32"/>
      <c r="P499" s="33"/>
      <c r="Q499" s="42"/>
      <c r="R499" s="43"/>
      <c r="S499">
        <f t="shared" si="58"/>
        <v>0</v>
      </c>
      <c r="T499">
        <f t="shared" si="59"/>
        <v>0</v>
      </c>
    </row>
    <row r="500" spans="2:20" x14ac:dyDescent="0.2">
      <c r="B500" s="3" t="s">
        <v>47</v>
      </c>
      <c r="C500" s="3">
        <v>492</v>
      </c>
      <c r="D500" s="3">
        <v>492</v>
      </c>
      <c r="E500" s="10">
        <v>0</v>
      </c>
      <c r="F500" s="17">
        <f t="shared" si="61"/>
        <v>0</v>
      </c>
      <c r="G500" s="17">
        <f t="shared" si="62"/>
        <v>0</v>
      </c>
      <c r="H500" s="17">
        <f t="shared" si="60"/>
        <v>0</v>
      </c>
      <c r="I500" s="17">
        <f t="shared" si="65"/>
        <v>0</v>
      </c>
      <c r="J500" s="17">
        <f t="shared" si="63"/>
        <v>185.54634000000001</v>
      </c>
      <c r="K500" s="17">
        <f t="shared" si="64"/>
        <v>10.56953228855012</v>
      </c>
      <c r="L500" s="17">
        <f>Table1[[#This Row],[Acceleration (N)]]+Table1[[#This Row],[Roll (N)]]+Table1[[#This Row],[Aero (N)]]</f>
        <v>196.11587228855012</v>
      </c>
      <c r="M500" s="27">
        <f>Table1[[#This Row],[Total (N)]]*$S$3/1000</f>
        <v>1.0303667478099114</v>
      </c>
      <c r="N500" s="17"/>
      <c r="O500" s="30"/>
      <c r="P500" s="31"/>
      <c r="Q500" s="40"/>
      <c r="R500" s="41"/>
      <c r="S500">
        <f t="shared" si="58"/>
        <v>0</v>
      </c>
      <c r="T500">
        <f t="shared" si="59"/>
        <v>0</v>
      </c>
    </row>
    <row r="501" spans="2:20" x14ac:dyDescent="0.2">
      <c r="B501" s="3" t="s">
        <v>47</v>
      </c>
      <c r="C501" s="3">
        <v>493</v>
      </c>
      <c r="D501" s="3">
        <v>493</v>
      </c>
      <c r="E501" s="10">
        <v>0</v>
      </c>
      <c r="F501" s="17">
        <f t="shared" si="61"/>
        <v>0</v>
      </c>
      <c r="G501" s="17">
        <f t="shared" si="62"/>
        <v>0</v>
      </c>
      <c r="H501" s="17">
        <f t="shared" si="60"/>
        <v>0</v>
      </c>
      <c r="I501" s="17">
        <f t="shared" si="65"/>
        <v>0</v>
      </c>
      <c r="J501" s="17">
        <f t="shared" si="63"/>
        <v>185.54634000000001</v>
      </c>
      <c r="K501" s="17">
        <f t="shared" si="64"/>
        <v>10.56953228855012</v>
      </c>
      <c r="L501" s="17">
        <f>Table1[[#This Row],[Acceleration (N)]]+Table1[[#This Row],[Roll (N)]]+Table1[[#This Row],[Aero (N)]]</f>
        <v>196.11587228855012</v>
      </c>
      <c r="M501" s="27">
        <f>Table1[[#This Row],[Total (N)]]*$S$3/1000</f>
        <v>1.0303667478099114</v>
      </c>
      <c r="N501" s="17"/>
      <c r="O501" s="32"/>
      <c r="P501" s="33"/>
      <c r="Q501" s="42"/>
      <c r="R501" s="43"/>
      <c r="S501">
        <f t="shared" si="58"/>
        <v>0</v>
      </c>
      <c r="T501">
        <f t="shared" si="59"/>
        <v>0</v>
      </c>
    </row>
    <row r="502" spans="2:20" x14ac:dyDescent="0.2">
      <c r="B502" s="3" t="s">
        <v>47</v>
      </c>
      <c r="C502" s="3">
        <v>494</v>
      </c>
      <c r="D502" s="3">
        <v>494</v>
      </c>
      <c r="E502" s="10">
        <v>0</v>
      </c>
      <c r="F502" s="17">
        <f t="shared" si="61"/>
        <v>0</v>
      </c>
      <c r="G502" s="17">
        <f t="shared" si="62"/>
        <v>0</v>
      </c>
      <c r="H502" s="17">
        <f t="shared" si="60"/>
        <v>0</v>
      </c>
      <c r="I502" s="17">
        <f t="shared" si="65"/>
        <v>0</v>
      </c>
      <c r="J502" s="17">
        <f t="shared" si="63"/>
        <v>185.54634000000001</v>
      </c>
      <c r="K502" s="17">
        <f t="shared" si="64"/>
        <v>10.56953228855012</v>
      </c>
      <c r="L502" s="17">
        <f>Table1[[#This Row],[Acceleration (N)]]+Table1[[#This Row],[Roll (N)]]+Table1[[#This Row],[Aero (N)]]</f>
        <v>196.11587228855012</v>
      </c>
      <c r="M502" s="27">
        <f>Table1[[#This Row],[Total (N)]]*$S$3/1000</f>
        <v>1.0303667478099114</v>
      </c>
      <c r="N502" s="17"/>
      <c r="O502" s="30"/>
      <c r="P502" s="31"/>
      <c r="Q502" s="40"/>
      <c r="R502" s="41"/>
      <c r="S502">
        <f t="shared" si="58"/>
        <v>0</v>
      </c>
      <c r="T502">
        <f t="shared" si="59"/>
        <v>0</v>
      </c>
    </row>
    <row r="503" spans="2:20" x14ac:dyDescent="0.2">
      <c r="B503" s="3" t="s">
        <v>47</v>
      </c>
      <c r="C503" s="3">
        <v>495</v>
      </c>
      <c r="D503" s="3">
        <v>495</v>
      </c>
      <c r="E503" s="10">
        <v>0</v>
      </c>
      <c r="F503" s="17">
        <f t="shared" si="61"/>
        <v>0</v>
      </c>
      <c r="G503" s="17">
        <f t="shared" si="62"/>
        <v>0</v>
      </c>
      <c r="H503" s="17">
        <f t="shared" si="60"/>
        <v>0</v>
      </c>
      <c r="I503" s="17">
        <f t="shared" si="65"/>
        <v>0</v>
      </c>
      <c r="J503" s="17">
        <f t="shared" si="63"/>
        <v>185.54634000000001</v>
      </c>
      <c r="K503" s="17">
        <f t="shared" si="64"/>
        <v>10.56953228855012</v>
      </c>
      <c r="L503" s="17">
        <f>Table1[[#This Row],[Acceleration (N)]]+Table1[[#This Row],[Roll (N)]]+Table1[[#This Row],[Aero (N)]]</f>
        <v>196.11587228855012</v>
      </c>
      <c r="M503" s="27">
        <f>Table1[[#This Row],[Total (N)]]*$S$3/1000</f>
        <v>1.0303667478099114</v>
      </c>
      <c r="N503" s="17"/>
      <c r="O503" s="32"/>
      <c r="P503" s="33"/>
      <c r="Q503" s="42"/>
      <c r="R503" s="43"/>
      <c r="S503">
        <f t="shared" si="58"/>
        <v>0</v>
      </c>
      <c r="T503">
        <f t="shared" si="59"/>
        <v>0</v>
      </c>
    </row>
    <row r="504" spans="2:20" x14ac:dyDescent="0.2">
      <c r="B504" s="3" t="s">
        <v>47</v>
      </c>
      <c r="C504" s="3">
        <v>496</v>
      </c>
      <c r="D504" s="3">
        <v>496</v>
      </c>
      <c r="E504" s="10">
        <v>0</v>
      </c>
      <c r="F504" s="17">
        <f t="shared" si="61"/>
        <v>0</v>
      </c>
      <c r="G504" s="17">
        <f t="shared" si="62"/>
        <v>0</v>
      </c>
      <c r="H504" s="17">
        <f t="shared" si="60"/>
        <v>0</v>
      </c>
      <c r="I504" s="17">
        <f t="shared" si="65"/>
        <v>0</v>
      </c>
      <c r="J504" s="17">
        <f t="shared" si="63"/>
        <v>185.54634000000001</v>
      </c>
      <c r="K504" s="17">
        <f t="shared" si="64"/>
        <v>10.56953228855012</v>
      </c>
      <c r="L504" s="17">
        <f>Table1[[#This Row],[Acceleration (N)]]+Table1[[#This Row],[Roll (N)]]+Table1[[#This Row],[Aero (N)]]</f>
        <v>196.11587228855012</v>
      </c>
      <c r="M504" s="27">
        <f>Table1[[#This Row],[Total (N)]]*$S$3/1000</f>
        <v>1.0303667478099114</v>
      </c>
      <c r="N504" s="17"/>
      <c r="O504" s="30"/>
      <c r="P504" s="31"/>
      <c r="Q504" s="40"/>
      <c r="R504" s="41"/>
      <c r="S504">
        <f t="shared" si="58"/>
        <v>0</v>
      </c>
      <c r="T504">
        <f t="shared" si="59"/>
        <v>0</v>
      </c>
    </row>
    <row r="505" spans="2:20" x14ac:dyDescent="0.2">
      <c r="B505" s="3" t="s">
        <v>47</v>
      </c>
      <c r="C505" s="3">
        <v>497</v>
      </c>
      <c r="D505" s="3">
        <v>497</v>
      </c>
      <c r="E505" s="10">
        <v>0</v>
      </c>
      <c r="F505" s="17">
        <f t="shared" si="61"/>
        <v>0</v>
      </c>
      <c r="G505" s="17">
        <f t="shared" si="62"/>
        <v>0</v>
      </c>
      <c r="H505" s="17">
        <f t="shared" si="60"/>
        <v>0</v>
      </c>
      <c r="I505" s="17">
        <f t="shared" si="65"/>
        <v>0</v>
      </c>
      <c r="J505" s="17">
        <f t="shared" si="63"/>
        <v>185.54634000000001</v>
      </c>
      <c r="K505" s="17">
        <f t="shared" si="64"/>
        <v>10.56953228855012</v>
      </c>
      <c r="L505" s="17">
        <f>Table1[[#This Row],[Acceleration (N)]]+Table1[[#This Row],[Roll (N)]]+Table1[[#This Row],[Aero (N)]]</f>
        <v>196.11587228855012</v>
      </c>
      <c r="M505" s="27">
        <f>Table1[[#This Row],[Total (N)]]*$S$3/1000</f>
        <v>1.0303667478099114</v>
      </c>
      <c r="N505" s="17"/>
      <c r="O505" s="32"/>
      <c r="P505" s="33"/>
      <c r="Q505" s="42"/>
      <c r="R505" s="43"/>
      <c r="S505">
        <f t="shared" si="58"/>
        <v>0</v>
      </c>
      <c r="T505">
        <f t="shared" si="59"/>
        <v>0</v>
      </c>
    </row>
    <row r="506" spans="2:20" x14ac:dyDescent="0.2">
      <c r="B506" s="3" t="s">
        <v>47</v>
      </c>
      <c r="C506" s="3">
        <v>498</v>
      </c>
      <c r="D506" s="3">
        <v>498</v>
      </c>
      <c r="E506" s="10">
        <v>0</v>
      </c>
      <c r="F506" s="17">
        <f t="shared" si="61"/>
        <v>0</v>
      </c>
      <c r="G506" s="17">
        <f t="shared" si="62"/>
        <v>0</v>
      </c>
      <c r="H506" s="17">
        <f t="shared" si="60"/>
        <v>0</v>
      </c>
      <c r="I506" s="17">
        <f t="shared" si="65"/>
        <v>0</v>
      </c>
      <c r="J506" s="17">
        <f t="shared" si="63"/>
        <v>185.54634000000001</v>
      </c>
      <c r="K506" s="17">
        <f t="shared" si="64"/>
        <v>10.56953228855012</v>
      </c>
      <c r="L506" s="17">
        <f>Table1[[#This Row],[Acceleration (N)]]+Table1[[#This Row],[Roll (N)]]+Table1[[#This Row],[Aero (N)]]</f>
        <v>196.11587228855012</v>
      </c>
      <c r="M506" s="27">
        <f>Table1[[#This Row],[Total (N)]]*$S$3/1000</f>
        <v>1.0303667478099114</v>
      </c>
      <c r="N506" s="17"/>
      <c r="O506" s="30"/>
      <c r="P506" s="31"/>
      <c r="Q506" s="40"/>
      <c r="R506" s="41"/>
      <c r="S506">
        <f t="shared" si="58"/>
        <v>0</v>
      </c>
      <c r="T506">
        <f t="shared" si="59"/>
        <v>0</v>
      </c>
    </row>
    <row r="507" spans="2:20" x14ac:dyDescent="0.2">
      <c r="B507" s="3" t="s">
        <v>47</v>
      </c>
      <c r="C507" s="3">
        <v>499</v>
      </c>
      <c r="D507" s="3">
        <v>499</v>
      </c>
      <c r="E507" s="10">
        <v>0</v>
      </c>
      <c r="F507" s="17">
        <f t="shared" si="61"/>
        <v>0</v>
      </c>
      <c r="G507" s="17">
        <f t="shared" si="62"/>
        <v>0</v>
      </c>
      <c r="H507" s="17">
        <f t="shared" si="60"/>
        <v>0</v>
      </c>
      <c r="I507" s="17">
        <f t="shared" si="65"/>
        <v>0</v>
      </c>
      <c r="J507" s="17">
        <f t="shared" si="63"/>
        <v>185.54634000000001</v>
      </c>
      <c r="K507" s="17">
        <f t="shared" si="64"/>
        <v>10.56953228855012</v>
      </c>
      <c r="L507" s="17">
        <f>Table1[[#This Row],[Acceleration (N)]]+Table1[[#This Row],[Roll (N)]]+Table1[[#This Row],[Aero (N)]]</f>
        <v>196.11587228855012</v>
      </c>
      <c r="M507" s="27">
        <f>Table1[[#This Row],[Total (N)]]*$S$3/1000</f>
        <v>1.0303667478099114</v>
      </c>
      <c r="N507" s="17"/>
      <c r="O507" s="32"/>
      <c r="P507" s="33"/>
      <c r="Q507" s="42"/>
      <c r="R507" s="43"/>
      <c r="S507">
        <f t="shared" si="58"/>
        <v>0</v>
      </c>
      <c r="T507">
        <f t="shared" si="59"/>
        <v>0</v>
      </c>
    </row>
    <row r="508" spans="2:20" x14ac:dyDescent="0.2">
      <c r="B508" s="3" t="s">
        <v>47</v>
      </c>
      <c r="C508" s="3">
        <v>500</v>
      </c>
      <c r="D508" s="3">
        <v>500</v>
      </c>
      <c r="E508" s="10">
        <v>0</v>
      </c>
      <c r="F508" s="17">
        <f t="shared" si="61"/>
        <v>0</v>
      </c>
      <c r="G508" s="17">
        <f t="shared" si="62"/>
        <v>0</v>
      </c>
      <c r="H508" s="17">
        <f t="shared" si="60"/>
        <v>0</v>
      </c>
      <c r="I508" s="17">
        <f t="shared" si="65"/>
        <v>0</v>
      </c>
      <c r="J508" s="17">
        <f t="shared" si="63"/>
        <v>185.54634000000001</v>
      </c>
      <c r="K508" s="17">
        <f t="shared" si="64"/>
        <v>10.56953228855012</v>
      </c>
      <c r="L508" s="17">
        <f>Table1[[#This Row],[Acceleration (N)]]+Table1[[#This Row],[Roll (N)]]+Table1[[#This Row],[Aero (N)]]</f>
        <v>196.11587228855012</v>
      </c>
      <c r="M508" s="27">
        <f>Table1[[#This Row],[Total (N)]]*$S$3/1000</f>
        <v>1.0303667478099114</v>
      </c>
      <c r="N508" s="17"/>
      <c r="O508" s="30"/>
      <c r="P508" s="31"/>
      <c r="Q508" s="40"/>
      <c r="R508" s="41"/>
      <c r="S508">
        <f t="shared" si="58"/>
        <v>0</v>
      </c>
      <c r="T508">
        <f t="shared" si="59"/>
        <v>0</v>
      </c>
    </row>
    <row r="509" spans="2:20" x14ac:dyDescent="0.2">
      <c r="B509" s="3" t="s">
        <v>47</v>
      </c>
      <c r="C509" s="3">
        <v>501</v>
      </c>
      <c r="D509" s="3">
        <v>501</v>
      </c>
      <c r="E509" s="10">
        <v>0</v>
      </c>
      <c r="F509" s="17">
        <f t="shared" si="61"/>
        <v>0</v>
      </c>
      <c r="G509" s="17">
        <f t="shared" si="62"/>
        <v>0</v>
      </c>
      <c r="H509" s="17">
        <f t="shared" si="60"/>
        <v>0</v>
      </c>
      <c r="I509" s="17">
        <f t="shared" si="65"/>
        <v>0</v>
      </c>
      <c r="J509" s="17">
        <f t="shared" si="63"/>
        <v>185.54634000000001</v>
      </c>
      <c r="K509" s="17">
        <f t="shared" si="64"/>
        <v>10.56953228855012</v>
      </c>
      <c r="L509" s="17">
        <f>Table1[[#This Row],[Acceleration (N)]]+Table1[[#This Row],[Roll (N)]]+Table1[[#This Row],[Aero (N)]]</f>
        <v>196.11587228855012</v>
      </c>
      <c r="M509" s="27">
        <f>Table1[[#This Row],[Total (N)]]*$S$3/1000</f>
        <v>1.0303667478099114</v>
      </c>
      <c r="N509" s="17"/>
      <c r="O509" s="32"/>
      <c r="P509" s="33"/>
      <c r="Q509" s="42"/>
      <c r="R509" s="43"/>
      <c r="S509">
        <f t="shared" si="58"/>
        <v>0</v>
      </c>
      <c r="T509">
        <f t="shared" si="59"/>
        <v>0</v>
      </c>
    </row>
    <row r="510" spans="2:20" x14ac:dyDescent="0.2">
      <c r="B510" s="3" t="s">
        <v>47</v>
      </c>
      <c r="C510" s="3">
        <v>502</v>
      </c>
      <c r="D510" s="3">
        <v>502</v>
      </c>
      <c r="E510" s="10">
        <v>0</v>
      </c>
      <c r="F510" s="17">
        <f t="shared" si="61"/>
        <v>0</v>
      </c>
      <c r="G510" s="17">
        <f t="shared" si="62"/>
        <v>0</v>
      </c>
      <c r="H510" s="17">
        <f t="shared" si="60"/>
        <v>0</v>
      </c>
      <c r="I510" s="17">
        <f t="shared" si="65"/>
        <v>0</v>
      </c>
      <c r="J510" s="17">
        <f t="shared" si="63"/>
        <v>185.54634000000001</v>
      </c>
      <c r="K510" s="17">
        <f t="shared" si="64"/>
        <v>10.56953228855012</v>
      </c>
      <c r="L510" s="17">
        <f>Table1[[#This Row],[Acceleration (N)]]+Table1[[#This Row],[Roll (N)]]+Table1[[#This Row],[Aero (N)]]</f>
        <v>196.11587228855012</v>
      </c>
      <c r="M510" s="27">
        <f>Table1[[#This Row],[Total (N)]]*$S$3/1000</f>
        <v>1.0303667478099114</v>
      </c>
      <c r="N510" s="17"/>
      <c r="O510" s="30"/>
      <c r="P510" s="31"/>
      <c r="Q510" s="40"/>
      <c r="R510" s="41"/>
      <c r="S510">
        <f t="shared" si="58"/>
        <v>0</v>
      </c>
      <c r="T510">
        <f t="shared" si="59"/>
        <v>0</v>
      </c>
    </row>
    <row r="511" spans="2:20" x14ac:dyDescent="0.2">
      <c r="B511" s="3" t="s">
        <v>47</v>
      </c>
      <c r="C511" s="3">
        <v>503</v>
      </c>
      <c r="D511" s="3">
        <v>503</v>
      </c>
      <c r="E511" s="10">
        <v>0</v>
      </c>
      <c r="F511" s="17">
        <f t="shared" si="61"/>
        <v>0</v>
      </c>
      <c r="G511" s="17">
        <f t="shared" si="62"/>
        <v>0</v>
      </c>
      <c r="H511" s="17">
        <f t="shared" si="60"/>
        <v>0</v>
      </c>
      <c r="I511" s="17">
        <f t="shared" si="65"/>
        <v>0</v>
      </c>
      <c r="J511" s="17">
        <f t="shared" si="63"/>
        <v>185.54634000000001</v>
      </c>
      <c r="K511" s="17">
        <f t="shared" si="64"/>
        <v>10.56953228855012</v>
      </c>
      <c r="L511" s="17">
        <f>Table1[[#This Row],[Acceleration (N)]]+Table1[[#This Row],[Roll (N)]]+Table1[[#This Row],[Aero (N)]]</f>
        <v>196.11587228855012</v>
      </c>
      <c r="M511" s="27">
        <f>Table1[[#This Row],[Total (N)]]*$S$3/1000</f>
        <v>1.0303667478099114</v>
      </c>
      <c r="N511" s="17"/>
      <c r="O511" s="32"/>
      <c r="P511" s="33"/>
      <c r="Q511" s="42"/>
      <c r="R511" s="43"/>
      <c r="S511">
        <f t="shared" si="58"/>
        <v>0</v>
      </c>
      <c r="T511">
        <f t="shared" si="59"/>
        <v>0</v>
      </c>
    </row>
    <row r="512" spans="2:20" x14ac:dyDescent="0.2">
      <c r="B512" s="3" t="s">
        <v>47</v>
      </c>
      <c r="C512" s="3">
        <v>504</v>
      </c>
      <c r="D512" s="3">
        <v>504</v>
      </c>
      <c r="E512" s="10">
        <v>0</v>
      </c>
      <c r="F512" s="17">
        <f t="shared" si="61"/>
        <v>0</v>
      </c>
      <c r="G512" s="17">
        <f t="shared" si="62"/>
        <v>0</v>
      </c>
      <c r="H512" s="17">
        <f t="shared" si="60"/>
        <v>0</v>
      </c>
      <c r="I512" s="17">
        <f t="shared" si="65"/>
        <v>0</v>
      </c>
      <c r="J512" s="17">
        <f t="shared" si="63"/>
        <v>185.54634000000001</v>
      </c>
      <c r="K512" s="17">
        <f t="shared" si="64"/>
        <v>10.56953228855012</v>
      </c>
      <c r="L512" s="17">
        <f>Table1[[#This Row],[Acceleration (N)]]+Table1[[#This Row],[Roll (N)]]+Table1[[#This Row],[Aero (N)]]</f>
        <v>196.11587228855012</v>
      </c>
      <c r="M512" s="27">
        <f>Table1[[#This Row],[Total (N)]]*$S$3/1000</f>
        <v>1.0303667478099114</v>
      </c>
      <c r="N512" s="17"/>
      <c r="O512" s="30"/>
      <c r="P512" s="31"/>
      <c r="Q512" s="40"/>
      <c r="R512" s="41"/>
      <c r="S512">
        <f t="shared" si="58"/>
        <v>0</v>
      </c>
      <c r="T512">
        <f t="shared" si="59"/>
        <v>0</v>
      </c>
    </row>
    <row r="513" spans="2:20" x14ac:dyDescent="0.2">
      <c r="B513" s="3" t="s">
        <v>47</v>
      </c>
      <c r="C513" s="3">
        <v>505</v>
      </c>
      <c r="D513" s="3">
        <v>505</v>
      </c>
      <c r="E513" s="10">
        <v>0</v>
      </c>
      <c r="F513" s="17">
        <f t="shared" si="61"/>
        <v>0</v>
      </c>
      <c r="G513" s="17">
        <f t="shared" si="62"/>
        <v>0</v>
      </c>
      <c r="H513" s="17">
        <f t="shared" si="60"/>
        <v>0</v>
      </c>
      <c r="I513" s="17">
        <f t="shared" si="65"/>
        <v>0</v>
      </c>
      <c r="J513" s="17">
        <f t="shared" si="63"/>
        <v>185.54634000000001</v>
      </c>
      <c r="K513" s="17">
        <f t="shared" si="64"/>
        <v>10.56953228855012</v>
      </c>
      <c r="L513" s="17">
        <f>Table1[[#This Row],[Acceleration (N)]]+Table1[[#This Row],[Roll (N)]]+Table1[[#This Row],[Aero (N)]]</f>
        <v>196.11587228855012</v>
      </c>
      <c r="M513" s="27">
        <f>Table1[[#This Row],[Total (N)]]*$S$3/1000</f>
        <v>1.0303667478099114</v>
      </c>
      <c r="N513" s="17"/>
      <c r="O513" s="32"/>
      <c r="P513" s="33"/>
      <c r="Q513" s="42"/>
      <c r="R513" s="43"/>
      <c r="S513">
        <f t="shared" si="58"/>
        <v>0</v>
      </c>
      <c r="T513">
        <f t="shared" si="59"/>
        <v>0</v>
      </c>
    </row>
    <row r="514" spans="2:20" x14ac:dyDescent="0.2">
      <c r="B514" s="3" t="s">
        <v>47</v>
      </c>
      <c r="C514" s="3">
        <v>506</v>
      </c>
      <c r="D514" s="3">
        <v>506</v>
      </c>
      <c r="E514" s="10">
        <v>0</v>
      </c>
      <c r="F514" s="17">
        <f t="shared" si="61"/>
        <v>0</v>
      </c>
      <c r="G514" s="17">
        <f t="shared" si="62"/>
        <v>0</v>
      </c>
      <c r="H514" s="17">
        <f t="shared" si="60"/>
        <v>0</v>
      </c>
      <c r="I514" s="17">
        <f t="shared" si="65"/>
        <v>0</v>
      </c>
      <c r="J514" s="17">
        <f t="shared" si="63"/>
        <v>185.54634000000001</v>
      </c>
      <c r="K514" s="17">
        <f t="shared" si="64"/>
        <v>10.56953228855012</v>
      </c>
      <c r="L514" s="17">
        <f>Table1[[#This Row],[Acceleration (N)]]+Table1[[#This Row],[Roll (N)]]+Table1[[#This Row],[Aero (N)]]</f>
        <v>196.11587228855012</v>
      </c>
      <c r="M514" s="27">
        <f>Table1[[#This Row],[Total (N)]]*$S$3/1000</f>
        <v>1.0303667478099114</v>
      </c>
      <c r="N514" s="17"/>
      <c r="O514" s="30"/>
      <c r="P514" s="31"/>
      <c r="Q514" s="40"/>
      <c r="R514" s="41"/>
      <c r="S514">
        <f t="shared" si="58"/>
        <v>0</v>
      </c>
      <c r="T514">
        <f t="shared" si="59"/>
        <v>0</v>
      </c>
    </row>
    <row r="515" spans="2:20" x14ac:dyDescent="0.2">
      <c r="B515" s="3" t="s">
        <v>47</v>
      </c>
      <c r="C515" s="3">
        <v>507</v>
      </c>
      <c r="D515" s="3">
        <v>507</v>
      </c>
      <c r="E515" s="10">
        <v>0</v>
      </c>
      <c r="F515" s="17">
        <f t="shared" si="61"/>
        <v>0</v>
      </c>
      <c r="G515" s="17">
        <f t="shared" si="62"/>
        <v>0</v>
      </c>
      <c r="H515" s="17">
        <f t="shared" si="60"/>
        <v>0</v>
      </c>
      <c r="I515" s="17">
        <f t="shared" si="65"/>
        <v>0</v>
      </c>
      <c r="J515" s="17">
        <f t="shared" si="63"/>
        <v>185.54634000000001</v>
      </c>
      <c r="K515" s="17">
        <f t="shared" si="64"/>
        <v>10.56953228855012</v>
      </c>
      <c r="L515" s="17">
        <f>Table1[[#This Row],[Acceleration (N)]]+Table1[[#This Row],[Roll (N)]]+Table1[[#This Row],[Aero (N)]]</f>
        <v>196.11587228855012</v>
      </c>
      <c r="M515" s="27">
        <f>Table1[[#This Row],[Total (N)]]*$S$3/1000</f>
        <v>1.0303667478099114</v>
      </c>
      <c r="N515" s="17"/>
      <c r="O515" s="32"/>
      <c r="P515" s="33"/>
      <c r="Q515" s="42"/>
      <c r="R515" s="43"/>
      <c r="S515">
        <f t="shared" si="58"/>
        <v>0</v>
      </c>
      <c r="T515">
        <f t="shared" si="59"/>
        <v>0</v>
      </c>
    </row>
    <row r="516" spans="2:20" x14ac:dyDescent="0.2">
      <c r="B516" s="3" t="s">
        <v>47</v>
      </c>
      <c r="C516" s="3">
        <v>508</v>
      </c>
      <c r="D516" s="3">
        <v>508</v>
      </c>
      <c r="E516" s="10">
        <v>0</v>
      </c>
      <c r="F516" s="17">
        <f t="shared" si="61"/>
        <v>0</v>
      </c>
      <c r="G516" s="17">
        <f t="shared" si="62"/>
        <v>0</v>
      </c>
      <c r="H516" s="17">
        <f t="shared" si="60"/>
        <v>0</v>
      </c>
      <c r="I516" s="17">
        <f t="shared" si="65"/>
        <v>0</v>
      </c>
      <c r="J516" s="17">
        <f t="shared" si="63"/>
        <v>185.54634000000001</v>
      </c>
      <c r="K516" s="17">
        <f t="shared" si="64"/>
        <v>10.56953228855012</v>
      </c>
      <c r="L516" s="17">
        <f>Table1[[#This Row],[Acceleration (N)]]+Table1[[#This Row],[Roll (N)]]+Table1[[#This Row],[Aero (N)]]</f>
        <v>196.11587228855012</v>
      </c>
      <c r="M516" s="27">
        <f>Table1[[#This Row],[Total (N)]]*$S$3/1000</f>
        <v>1.0303667478099114</v>
      </c>
      <c r="N516" s="17"/>
      <c r="O516" s="30"/>
      <c r="P516" s="31"/>
      <c r="Q516" s="40"/>
      <c r="R516" s="41"/>
      <c r="S516">
        <f t="shared" si="58"/>
        <v>0</v>
      </c>
      <c r="T516">
        <f t="shared" si="59"/>
        <v>0</v>
      </c>
    </row>
    <row r="517" spans="2:20" x14ac:dyDescent="0.2">
      <c r="B517" s="3" t="s">
        <v>47</v>
      </c>
      <c r="C517" s="3">
        <v>509</v>
      </c>
      <c r="D517" s="3">
        <v>509</v>
      </c>
      <c r="E517" s="10">
        <v>0</v>
      </c>
      <c r="F517" s="17">
        <f t="shared" si="61"/>
        <v>0</v>
      </c>
      <c r="G517" s="17">
        <f t="shared" si="62"/>
        <v>0</v>
      </c>
      <c r="H517" s="17">
        <f t="shared" si="60"/>
        <v>0</v>
      </c>
      <c r="I517" s="17">
        <f t="shared" si="65"/>
        <v>0</v>
      </c>
      <c r="J517" s="17">
        <f t="shared" si="63"/>
        <v>185.54634000000001</v>
      </c>
      <c r="K517" s="17">
        <f t="shared" si="64"/>
        <v>10.56953228855012</v>
      </c>
      <c r="L517" s="17">
        <f>Table1[[#This Row],[Acceleration (N)]]+Table1[[#This Row],[Roll (N)]]+Table1[[#This Row],[Aero (N)]]</f>
        <v>196.11587228855012</v>
      </c>
      <c r="M517" s="27">
        <f>Table1[[#This Row],[Total (N)]]*$S$3/1000</f>
        <v>1.0303667478099114</v>
      </c>
      <c r="N517" s="17"/>
      <c r="O517" s="32"/>
      <c r="P517" s="33"/>
      <c r="Q517" s="42"/>
      <c r="R517" s="43"/>
      <c r="S517">
        <f t="shared" si="58"/>
        <v>0</v>
      </c>
      <c r="T517">
        <f t="shared" si="59"/>
        <v>0</v>
      </c>
    </row>
    <row r="518" spans="2:20" x14ac:dyDescent="0.2">
      <c r="B518" s="3" t="s">
        <v>47</v>
      </c>
      <c r="C518" s="3">
        <v>510</v>
      </c>
      <c r="D518" s="3">
        <v>510</v>
      </c>
      <c r="E518" s="10">
        <v>0</v>
      </c>
      <c r="F518" s="17">
        <f t="shared" si="61"/>
        <v>0</v>
      </c>
      <c r="G518" s="17">
        <f t="shared" si="62"/>
        <v>0</v>
      </c>
      <c r="H518" s="17">
        <f t="shared" si="60"/>
        <v>0</v>
      </c>
      <c r="I518" s="17">
        <f t="shared" si="65"/>
        <v>0</v>
      </c>
      <c r="J518" s="17">
        <f t="shared" si="63"/>
        <v>185.54634000000001</v>
      </c>
      <c r="K518" s="17">
        <f t="shared" si="64"/>
        <v>10.56953228855012</v>
      </c>
      <c r="L518" s="17">
        <f>Table1[[#This Row],[Acceleration (N)]]+Table1[[#This Row],[Roll (N)]]+Table1[[#This Row],[Aero (N)]]</f>
        <v>196.11587228855012</v>
      </c>
      <c r="M518" s="27">
        <f>Table1[[#This Row],[Total (N)]]*$S$3/1000</f>
        <v>1.0303667478099114</v>
      </c>
      <c r="N518" s="17"/>
      <c r="O518" s="30"/>
      <c r="P518" s="31"/>
      <c r="Q518" s="40"/>
      <c r="R518" s="41"/>
      <c r="S518">
        <f t="shared" si="58"/>
        <v>0</v>
      </c>
      <c r="T518">
        <f t="shared" si="59"/>
        <v>0</v>
      </c>
    </row>
    <row r="519" spans="2:20" x14ac:dyDescent="0.2">
      <c r="B519" s="3" t="s">
        <v>47</v>
      </c>
      <c r="C519" s="3">
        <v>511</v>
      </c>
      <c r="D519" s="3">
        <v>511</v>
      </c>
      <c r="E519" s="10">
        <v>0</v>
      </c>
      <c r="F519" s="17">
        <f t="shared" si="61"/>
        <v>6.9444444444444448E-2</v>
      </c>
      <c r="G519" s="17">
        <f t="shared" si="62"/>
        <v>0.25</v>
      </c>
      <c r="H519" s="17">
        <f t="shared" si="60"/>
        <v>0.1388888888888889</v>
      </c>
      <c r="I519" s="17">
        <f t="shared" si="65"/>
        <v>0</v>
      </c>
      <c r="J519" s="17">
        <f t="shared" si="63"/>
        <v>185.54634000000001</v>
      </c>
      <c r="K519" s="17">
        <f t="shared" si="64"/>
        <v>10.56953228855012</v>
      </c>
      <c r="L519" s="17">
        <f>Table1[[#This Row],[Acceleration (N)]]+Table1[[#This Row],[Roll (N)]]+Table1[[#This Row],[Aero (N)]]</f>
        <v>196.11587228855012</v>
      </c>
      <c r="M519" s="27">
        <f>Table1[[#This Row],[Total (N)]]*$S$3/1000</f>
        <v>1.0303667478099114</v>
      </c>
      <c r="N519" s="17"/>
      <c r="O519" s="32"/>
      <c r="P519" s="33"/>
      <c r="Q519" s="42"/>
      <c r="R519" s="43"/>
      <c r="S519">
        <f t="shared" si="58"/>
        <v>0</v>
      </c>
      <c r="T519">
        <f t="shared" si="59"/>
        <v>0</v>
      </c>
    </row>
    <row r="520" spans="2:20" x14ac:dyDescent="0.2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61"/>
        <v>0.34722222222222221</v>
      </c>
      <c r="G520" s="17">
        <f t="shared" si="62"/>
        <v>1.25</v>
      </c>
      <c r="H520" s="17">
        <f t="shared" si="60"/>
        <v>0.69444444444444442</v>
      </c>
      <c r="I520" s="17">
        <f t="shared" si="65"/>
        <v>0</v>
      </c>
      <c r="J520" s="17">
        <f t="shared" si="63"/>
        <v>185.54634000000001</v>
      </c>
      <c r="K520" s="17">
        <f t="shared" si="64"/>
        <v>10.56953228855012</v>
      </c>
      <c r="L520" s="17">
        <f>Table1[[#This Row],[Acceleration (N)]]+Table1[[#This Row],[Roll (N)]]+Table1[[#This Row],[Aero (N)]]</f>
        <v>196.11587228855012</v>
      </c>
      <c r="M520" s="27">
        <f>Table1[[#This Row],[Total (N)]]*$S$3/1000</f>
        <v>1.0303667478099114</v>
      </c>
      <c r="N520" s="17"/>
      <c r="O520" s="30"/>
      <c r="P520" s="31"/>
      <c r="Q520" s="40"/>
      <c r="R520" s="41"/>
      <c r="S520">
        <f t="shared" ref="S520:S583" si="66">IF(R520=1,"",E520)</f>
        <v>0.5</v>
      </c>
      <c r="T520">
        <f t="shared" ref="T520:T583" si="67">E520/3.6</f>
        <v>0.1388888888888889</v>
      </c>
    </row>
    <row r="521" spans="2:20" x14ac:dyDescent="0.2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61"/>
        <v>0.8472222222222221</v>
      </c>
      <c r="G521" s="17">
        <f t="shared" si="62"/>
        <v>3.05</v>
      </c>
      <c r="H521" s="17">
        <f t="shared" ref="H521:H584" si="68">E522/3.6</f>
        <v>1.8333333333333333</v>
      </c>
      <c r="I521" s="17">
        <f t="shared" si="65"/>
        <v>0</v>
      </c>
      <c r="J521" s="17">
        <f t="shared" si="63"/>
        <v>185.54634000000001</v>
      </c>
      <c r="K521" s="17">
        <f t="shared" si="64"/>
        <v>10.56953228855012</v>
      </c>
      <c r="L521" s="17">
        <f>Table1[[#This Row],[Acceleration (N)]]+Table1[[#This Row],[Roll (N)]]+Table1[[#This Row],[Aero (N)]]</f>
        <v>196.11587228855012</v>
      </c>
      <c r="M521" s="27">
        <f>Table1[[#This Row],[Total (N)]]*$S$3/1000</f>
        <v>1.0303667478099114</v>
      </c>
      <c r="N521" s="17"/>
      <c r="O521" s="32"/>
      <c r="P521" s="33"/>
      <c r="Q521" s="42"/>
      <c r="R521" s="43"/>
      <c r="S521">
        <f t="shared" si="66"/>
        <v>2.5</v>
      </c>
      <c r="T521">
        <f t="shared" si="67"/>
        <v>0.69444444444444442</v>
      </c>
    </row>
    <row r="522" spans="2:20" x14ac:dyDescent="0.2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69">($E523-$E521)/2/3.6</f>
        <v>1.2916666666666667</v>
      </c>
      <c r="G522" s="17">
        <f t="shared" ref="G522:G585" si="70">($E523-$E521)/2</f>
        <v>4.6500000000000004</v>
      </c>
      <c r="H522" s="17">
        <f t="shared" si="68"/>
        <v>3.2777777777777777</v>
      </c>
      <c r="I522" s="17">
        <f t="shared" si="65"/>
        <v>0</v>
      </c>
      <c r="J522" s="17">
        <f t="shared" si="63"/>
        <v>185.54634000000001</v>
      </c>
      <c r="K522" s="17">
        <f t="shared" si="64"/>
        <v>10.56953228855012</v>
      </c>
      <c r="L522" s="17">
        <f>Table1[[#This Row],[Acceleration (N)]]+Table1[[#This Row],[Roll (N)]]+Table1[[#This Row],[Aero (N)]]</f>
        <v>196.11587228855012</v>
      </c>
      <c r="M522" s="27">
        <f>Table1[[#This Row],[Total (N)]]*$S$3/1000</f>
        <v>1.0303667478099114</v>
      </c>
      <c r="N522" s="17"/>
      <c r="O522" s="30"/>
      <c r="P522" s="31"/>
      <c r="Q522" s="40"/>
      <c r="R522" s="41"/>
      <c r="S522">
        <f t="shared" si="66"/>
        <v>6.6</v>
      </c>
      <c r="T522">
        <f t="shared" si="67"/>
        <v>1.8333333333333333</v>
      </c>
    </row>
    <row r="523" spans="2:20" x14ac:dyDescent="0.2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69"/>
        <v>1.4166666666666667</v>
      </c>
      <c r="G523" s="17">
        <f t="shared" si="70"/>
        <v>5.1000000000000005</v>
      </c>
      <c r="H523" s="17">
        <f t="shared" si="68"/>
        <v>4.666666666666667</v>
      </c>
      <c r="I523" s="17">
        <f t="shared" si="65"/>
        <v>0</v>
      </c>
      <c r="J523" s="17">
        <f t="shared" si="63"/>
        <v>185.54634000000001</v>
      </c>
      <c r="K523" s="17">
        <f t="shared" si="64"/>
        <v>10.56953228855012</v>
      </c>
      <c r="L523" s="17">
        <f>Table1[[#This Row],[Acceleration (N)]]+Table1[[#This Row],[Roll (N)]]+Table1[[#This Row],[Aero (N)]]</f>
        <v>196.11587228855012</v>
      </c>
      <c r="M523" s="27">
        <f>Table1[[#This Row],[Total (N)]]*$S$3/1000</f>
        <v>1.0303667478099114</v>
      </c>
      <c r="N523" s="17"/>
      <c r="O523" s="32"/>
      <c r="P523" s="33"/>
      <c r="Q523" s="42"/>
      <c r="R523" s="43"/>
      <c r="S523">
        <f t="shared" si="66"/>
        <v>11.8</v>
      </c>
      <c r="T523">
        <f t="shared" si="67"/>
        <v>3.2777777777777777</v>
      </c>
    </row>
    <row r="524" spans="2:20" x14ac:dyDescent="0.2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69"/>
        <v>1.2083333333333333</v>
      </c>
      <c r="G524" s="17">
        <f t="shared" si="70"/>
        <v>4.3499999999999996</v>
      </c>
      <c r="H524" s="17">
        <f t="shared" si="68"/>
        <v>5.6944444444444446</v>
      </c>
      <c r="I524" s="17">
        <f t="shared" si="65"/>
        <v>0</v>
      </c>
      <c r="J524" s="17">
        <f t="shared" si="63"/>
        <v>185.54634000000001</v>
      </c>
      <c r="K524" s="17">
        <f t="shared" si="64"/>
        <v>10.56953228855012</v>
      </c>
      <c r="L524" s="17">
        <f>Table1[[#This Row],[Acceleration (N)]]+Table1[[#This Row],[Roll (N)]]+Table1[[#This Row],[Aero (N)]]</f>
        <v>196.11587228855012</v>
      </c>
      <c r="M524" s="27">
        <f>Table1[[#This Row],[Total (N)]]*$S$3/1000</f>
        <v>1.0303667478099114</v>
      </c>
      <c r="N524" s="17"/>
      <c r="O524" s="30"/>
      <c r="P524" s="31"/>
      <c r="Q524" s="40"/>
      <c r="R524" s="41"/>
      <c r="S524">
        <f t="shared" si="66"/>
        <v>16.8</v>
      </c>
      <c r="T524">
        <f t="shared" si="67"/>
        <v>4.666666666666667</v>
      </c>
    </row>
    <row r="525" spans="2:20" x14ac:dyDescent="0.2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69"/>
        <v>0.70833333333333304</v>
      </c>
      <c r="G525" s="17">
        <f t="shared" si="70"/>
        <v>2.5499999999999989</v>
      </c>
      <c r="H525" s="17">
        <f t="shared" si="68"/>
        <v>6.083333333333333</v>
      </c>
      <c r="I525" s="17">
        <f t="shared" si="65"/>
        <v>0</v>
      </c>
      <c r="J525" s="17">
        <f t="shared" si="63"/>
        <v>185.54634000000001</v>
      </c>
      <c r="K525" s="17">
        <f t="shared" si="64"/>
        <v>10.56953228855012</v>
      </c>
      <c r="L525" s="17">
        <f>Table1[[#This Row],[Acceleration (N)]]+Table1[[#This Row],[Roll (N)]]+Table1[[#This Row],[Aero (N)]]</f>
        <v>196.11587228855012</v>
      </c>
      <c r="M525" s="27">
        <f>Table1[[#This Row],[Total (N)]]*$S$3/1000</f>
        <v>1.0303667478099114</v>
      </c>
      <c r="N525" s="17"/>
      <c r="O525" s="32"/>
      <c r="P525" s="33"/>
      <c r="Q525" s="42"/>
      <c r="R525" s="43"/>
      <c r="S525">
        <f t="shared" si="66"/>
        <v>20.5</v>
      </c>
      <c r="T525">
        <f t="shared" si="67"/>
        <v>5.6944444444444446</v>
      </c>
    </row>
    <row r="526" spans="2:20" x14ac:dyDescent="0.2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69"/>
        <v>0.19444444444444425</v>
      </c>
      <c r="G526" s="17">
        <f t="shared" si="70"/>
        <v>0.69999999999999929</v>
      </c>
      <c r="H526" s="17">
        <f t="shared" si="68"/>
        <v>6.083333333333333</v>
      </c>
      <c r="I526" s="17">
        <f t="shared" si="65"/>
        <v>0</v>
      </c>
      <c r="J526" s="17">
        <f t="shared" si="63"/>
        <v>185.54634000000001</v>
      </c>
      <c r="K526" s="17">
        <f t="shared" si="64"/>
        <v>10.56953228855012</v>
      </c>
      <c r="L526" s="17">
        <f>Table1[[#This Row],[Acceleration (N)]]+Table1[[#This Row],[Roll (N)]]+Table1[[#This Row],[Aero (N)]]</f>
        <v>196.11587228855012</v>
      </c>
      <c r="M526" s="27">
        <f>Table1[[#This Row],[Total (N)]]*$S$3/1000</f>
        <v>1.0303667478099114</v>
      </c>
      <c r="N526" s="17"/>
      <c r="O526" s="30"/>
      <c r="P526" s="31"/>
      <c r="Q526" s="40"/>
      <c r="R526" s="41"/>
      <c r="S526">
        <f t="shared" si="66"/>
        <v>21.9</v>
      </c>
      <c r="T526">
        <f t="shared" si="67"/>
        <v>6.083333333333333</v>
      </c>
    </row>
    <row r="527" spans="2:20" x14ac:dyDescent="0.2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69"/>
        <v>-8.3333333333333037E-2</v>
      </c>
      <c r="G527" s="17">
        <f t="shared" si="70"/>
        <v>-0.29999999999999893</v>
      </c>
      <c r="H527" s="17">
        <f t="shared" si="68"/>
        <v>5.916666666666667</v>
      </c>
      <c r="I527" s="17">
        <f t="shared" si="65"/>
        <v>93.819444444444443</v>
      </c>
      <c r="J527" s="17">
        <f t="shared" si="63"/>
        <v>185.54634000000001</v>
      </c>
      <c r="K527" s="17">
        <f t="shared" si="64"/>
        <v>10.56953228855012</v>
      </c>
      <c r="L527" s="17">
        <f>Table1[[#This Row],[Acceleration (N)]]+Table1[[#This Row],[Roll (N)]]+Table1[[#This Row],[Aero (N)]]</f>
        <v>289.93531673299458</v>
      </c>
      <c r="M527" s="27">
        <f>Table1[[#This Row],[Total (N)]]*$S$3/1000</f>
        <v>1.5232816492174031</v>
      </c>
      <c r="N527" s="17"/>
      <c r="O527" s="32"/>
      <c r="P527" s="33"/>
      <c r="Q527" s="42"/>
      <c r="R527" s="43"/>
      <c r="S527">
        <f t="shared" si="66"/>
        <v>21.9</v>
      </c>
      <c r="T527">
        <f t="shared" si="67"/>
        <v>6.083333333333333</v>
      </c>
    </row>
    <row r="528" spans="2:20" x14ac:dyDescent="0.2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69"/>
        <v>-0.22222222222222193</v>
      </c>
      <c r="G528" s="17">
        <f t="shared" si="70"/>
        <v>-0.79999999999999893</v>
      </c>
      <c r="H528" s="17">
        <f t="shared" si="68"/>
        <v>5.6388888888888893</v>
      </c>
      <c r="I528" s="17">
        <f t="shared" si="65"/>
        <v>469.09722222222223</v>
      </c>
      <c r="J528" s="17">
        <f t="shared" ref="J528:J591" si="71">$O$11*9.81*$O$12</f>
        <v>185.54634000000001</v>
      </c>
      <c r="K528" s="17">
        <f t="shared" ref="K528:K591" si="72">0.5*1.383*0.014*1.293^2*$S$6^2</f>
        <v>10.56953228855012</v>
      </c>
      <c r="L528" s="17">
        <f>Table1[[#This Row],[Acceleration (N)]]+Table1[[#This Row],[Roll (N)]]+Table1[[#This Row],[Aero (N)]]</f>
        <v>665.21309451077241</v>
      </c>
      <c r="M528" s="27">
        <f>Table1[[#This Row],[Total (N)]]*$S$3/1000</f>
        <v>3.4949412548473693</v>
      </c>
      <c r="N528" s="17"/>
      <c r="O528" s="30"/>
      <c r="P528" s="31"/>
      <c r="Q528" s="40"/>
      <c r="R528" s="41"/>
      <c r="S528">
        <f t="shared" si="66"/>
        <v>21.3</v>
      </c>
      <c r="T528">
        <f t="shared" si="67"/>
        <v>5.916666666666667</v>
      </c>
    </row>
    <row r="529" spans="2:20" x14ac:dyDescent="0.2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69"/>
        <v>-0.29166666666666685</v>
      </c>
      <c r="G529" s="17">
        <f t="shared" si="70"/>
        <v>-1.0500000000000007</v>
      </c>
      <c r="H529" s="17">
        <f t="shared" si="68"/>
        <v>5.333333333333333</v>
      </c>
      <c r="I529" s="17">
        <f t="shared" ref="I529:I592" si="73">$O$11*F521</f>
        <v>1144.5972222222219</v>
      </c>
      <c r="J529" s="17">
        <f t="shared" si="71"/>
        <v>185.54634000000001</v>
      </c>
      <c r="K529" s="17">
        <f t="shared" si="72"/>
        <v>10.56953228855012</v>
      </c>
      <c r="L529" s="17">
        <f>Table1[[#This Row],[Acceleration (N)]]+Table1[[#This Row],[Roll (N)]]+Table1[[#This Row],[Aero (N)]]</f>
        <v>1340.7130945107722</v>
      </c>
      <c r="M529" s="27">
        <f>Table1[[#This Row],[Total (N)]]*$S$3/1000</f>
        <v>7.0439285449813065</v>
      </c>
      <c r="N529" s="17"/>
      <c r="O529" s="32"/>
      <c r="P529" s="33"/>
      <c r="Q529" s="42"/>
      <c r="R529" s="43"/>
      <c r="S529">
        <f t="shared" si="66"/>
        <v>20.3</v>
      </c>
      <c r="T529">
        <f t="shared" si="67"/>
        <v>5.6388888888888893</v>
      </c>
    </row>
    <row r="530" spans="2:20" x14ac:dyDescent="0.2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69"/>
        <v>-0.34722222222222221</v>
      </c>
      <c r="G530" s="17">
        <f t="shared" si="70"/>
        <v>-1.25</v>
      </c>
      <c r="H530" s="17">
        <f t="shared" si="68"/>
        <v>4.9444444444444446</v>
      </c>
      <c r="I530" s="17">
        <f t="shared" si="73"/>
        <v>1745.0416666666667</v>
      </c>
      <c r="J530" s="17">
        <f t="shared" si="71"/>
        <v>185.54634000000001</v>
      </c>
      <c r="K530" s="17">
        <f t="shared" si="72"/>
        <v>10.56953228855012</v>
      </c>
      <c r="L530" s="17">
        <f>Table1[[#This Row],[Acceleration (N)]]+Table1[[#This Row],[Roll (N)]]+Table1[[#This Row],[Aero (N)]]</f>
        <v>1941.157538955217</v>
      </c>
      <c r="M530" s="27">
        <f>Table1[[#This Row],[Total (N)]]*$S$3/1000</f>
        <v>10.198583913989255</v>
      </c>
      <c r="N530" s="17"/>
      <c r="O530" s="30"/>
      <c r="P530" s="31"/>
      <c r="Q530" s="40"/>
      <c r="R530" s="41"/>
      <c r="S530">
        <f t="shared" si="66"/>
        <v>19.2</v>
      </c>
      <c r="T530">
        <f t="shared" si="67"/>
        <v>5.333333333333333</v>
      </c>
    </row>
    <row r="531" spans="2:20" x14ac:dyDescent="0.2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69"/>
        <v>-0.51388888888888873</v>
      </c>
      <c r="G531" s="17">
        <f t="shared" si="70"/>
        <v>-1.8499999999999996</v>
      </c>
      <c r="H531" s="17">
        <f t="shared" si="68"/>
        <v>4.3055555555555554</v>
      </c>
      <c r="I531" s="17">
        <f t="shared" si="73"/>
        <v>1913.9166666666667</v>
      </c>
      <c r="J531" s="17">
        <f t="shared" si="71"/>
        <v>185.54634000000001</v>
      </c>
      <c r="K531" s="17">
        <f t="shared" si="72"/>
        <v>10.56953228855012</v>
      </c>
      <c r="L531" s="17">
        <f>Table1[[#This Row],[Acceleration (N)]]+Table1[[#This Row],[Roll (N)]]+Table1[[#This Row],[Aero (N)]]</f>
        <v>2110.0325389552168</v>
      </c>
      <c r="M531" s="27">
        <f>Table1[[#This Row],[Total (N)]]*$S$3/1000</f>
        <v>11.085830736522739</v>
      </c>
      <c r="N531" s="17"/>
      <c r="O531" s="32"/>
      <c r="P531" s="33"/>
      <c r="Q531" s="42"/>
      <c r="R531" s="43"/>
      <c r="S531">
        <f t="shared" si="66"/>
        <v>17.8</v>
      </c>
      <c r="T531">
        <f t="shared" si="67"/>
        <v>4.9444444444444446</v>
      </c>
    </row>
    <row r="532" spans="2:20" x14ac:dyDescent="0.2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69"/>
        <v>-0.81944444444444442</v>
      </c>
      <c r="G532" s="17">
        <f t="shared" si="70"/>
        <v>-2.95</v>
      </c>
      <c r="H532" s="17">
        <f t="shared" si="68"/>
        <v>3.3055555555555554</v>
      </c>
      <c r="I532" s="17">
        <f t="shared" si="73"/>
        <v>1632.4583333333333</v>
      </c>
      <c r="J532" s="17">
        <f t="shared" si="71"/>
        <v>185.54634000000001</v>
      </c>
      <c r="K532" s="17">
        <f t="shared" si="72"/>
        <v>10.56953228855012</v>
      </c>
      <c r="L532" s="17">
        <f>Table1[[#This Row],[Acceleration (N)]]+Table1[[#This Row],[Roll (N)]]+Table1[[#This Row],[Aero (N)]]</f>
        <v>1828.5742056218835</v>
      </c>
      <c r="M532" s="27">
        <f>Table1[[#This Row],[Total (N)]]*$S$3/1000</f>
        <v>9.6070860323002645</v>
      </c>
      <c r="N532" s="17"/>
      <c r="O532" s="30"/>
      <c r="P532" s="31"/>
      <c r="Q532" s="40"/>
      <c r="R532" s="41"/>
      <c r="S532">
        <f t="shared" si="66"/>
        <v>15.5</v>
      </c>
      <c r="T532">
        <f t="shared" si="67"/>
        <v>4.3055555555555554</v>
      </c>
    </row>
    <row r="533" spans="2:20" x14ac:dyDescent="0.2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69"/>
        <v>-1.0972222222222223</v>
      </c>
      <c r="G533" s="17">
        <f t="shared" si="70"/>
        <v>-3.95</v>
      </c>
      <c r="H533" s="17">
        <f t="shared" si="68"/>
        <v>2.1111111111111112</v>
      </c>
      <c r="I533" s="17">
        <f t="shared" si="73"/>
        <v>956.95833333333292</v>
      </c>
      <c r="J533" s="17">
        <f t="shared" si="71"/>
        <v>185.54634000000001</v>
      </c>
      <c r="K533" s="17">
        <f t="shared" si="72"/>
        <v>10.56953228855012</v>
      </c>
      <c r="L533" s="17">
        <f>Table1[[#This Row],[Acceleration (N)]]+Table1[[#This Row],[Roll (N)]]+Table1[[#This Row],[Aero (N)]]</f>
        <v>1153.074205621883</v>
      </c>
      <c r="M533" s="27">
        <f>Table1[[#This Row],[Total (N)]]*$S$3/1000</f>
        <v>6.0580987421663233</v>
      </c>
      <c r="N533" s="17"/>
      <c r="O533" s="32"/>
      <c r="P533" s="33"/>
      <c r="Q533" s="42"/>
      <c r="R533" s="43"/>
      <c r="S533">
        <f t="shared" si="66"/>
        <v>11.9</v>
      </c>
      <c r="T533">
        <f t="shared" si="67"/>
        <v>3.3055555555555554</v>
      </c>
    </row>
    <row r="534" spans="2:20" x14ac:dyDescent="0.2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69"/>
        <v>-1.0972222222222223</v>
      </c>
      <c r="G534" s="17">
        <f t="shared" si="70"/>
        <v>-3.95</v>
      </c>
      <c r="H534" s="17">
        <f t="shared" si="68"/>
        <v>1.1111111111111112</v>
      </c>
      <c r="I534" s="17">
        <f t="shared" si="73"/>
        <v>262.69444444444417</v>
      </c>
      <c r="J534" s="17">
        <f t="shared" si="71"/>
        <v>185.54634000000001</v>
      </c>
      <c r="K534" s="17">
        <f t="shared" si="72"/>
        <v>10.56953228855012</v>
      </c>
      <c r="L534" s="17">
        <f>Table1[[#This Row],[Acceleration (N)]]+Table1[[#This Row],[Roll (N)]]+Table1[[#This Row],[Aero (N)]]</f>
        <v>458.81031673299435</v>
      </c>
      <c r="M534" s="27">
        <f>Table1[[#This Row],[Total (N)]]*$S$3/1000</f>
        <v>2.4105284717508866</v>
      </c>
      <c r="N534" s="17"/>
      <c r="O534" s="30"/>
      <c r="P534" s="31"/>
      <c r="Q534" s="40"/>
      <c r="R534" s="41"/>
      <c r="S534">
        <f t="shared" si="66"/>
        <v>7.6</v>
      </c>
      <c r="T534">
        <f t="shared" si="67"/>
        <v>2.1111111111111112</v>
      </c>
    </row>
    <row r="535" spans="2:20" x14ac:dyDescent="0.2">
      <c r="B535" s="3" t="s">
        <v>47</v>
      </c>
      <c r="C535" s="3">
        <v>527</v>
      </c>
      <c r="D535" s="3">
        <v>527</v>
      </c>
      <c r="E535" s="10">
        <v>4</v>
      </c>
      <c r="F535" s="17">
        <f t="shared" si="69"/>
        <v>-0.77777777777777768</v>
      </c>
      <c r="G535" s="17">
        <f t="shared" si="70"/>
        <v>-2.8</v>
      </c>
      <c r="H535" s="17">
        <f t="shared" si="68"/>
        <v>0.55555555555555558</v>
      </c>
      <c r="I535" s="17">
        <f t="shared" si="73"/>
        <v>-112.58333333333293</v>
      </c>
      <c r="J535" s="17">
        <f t="shared" si="71"/>
        <v>185.54634000000001</v>
      </c>
      <c r="K535" s="17">
        <f t="shared" si="72"/>
        <v>10.56953228855012</v>
      </c>
      <c r="L535" s="17">
        <f>Table1[[#This Row],[Acceleration (N)]]+Table1[[#This Row],[Roll (N)]]+Table1[[#This Row],[Aero (N)]]</f>
        <v>83.532538955217206</v>
      </c>
      <c r="M535" s="27">
        <f>Table1[[#This Row],[Total (N)]]*$S$3/1000</f>
        <v>0.4388688661209238</v>
      </c>
      <c r="N535" s="17"/>
      <c r="O535" s="32"/>
      <c r="P535" s="33"/>
      <c r="Q535" s="42"/>
      <c r="R535" s="43"/>
      <c r="S535">
        <f t="shared" si="66"/>
        <v>4</v>
      </c>
      <c r="T535">
        <f t="shared" si="67"/>
        <v>1.1111111111111112</v>
      </c>
    </row>
    <row r="536" spans="2:20" x14ac:dyDescent="0.2">
      <c r="B536" s="3" t="s">
        <v>47</v>
      </c>
      <c r="C536" s="3">
        <v>528</v>
      </c>
      <c r="D536" s="3">
        <v>528</v>
      </c>
      <c r="E536" s="10">
        <v>2</v>
      </c>
      <c r="F536" s="17">
        <f t="shared" si="69"/>
        <v>-0.41666666666666663</v>
      </c>
      <c r="G536" s="17">
        <f t="shared" si="70"/>
        <v>-1.5</v>
      </c>
      <c r="H536" s="17">
        <f t="shared" si="68"/>
        <v>0.27777777777777779</v>
      </c>
      <c r="I536" s="17">
        <f t="shared" si="73"/>
        <v>-300.22222222222183</v>
      </c>
      <c r="J536" s="17">
        <f t="shared" si="71"/>
        <v>185.54634000000001</v>
      </c>
      <c r="K536" s="17">
        <f t="shared" si="72"/>
        <v>10.56953228855012</v>
      </c>
      <c r="L536" s="17">
        <f>Table1[[#This Row],[Acceleration (N)]]+Table1[[#This Row],[Roll (N)]]+Table1[[#This Row],[Aero (N)]]</f>
        <v>-104.10634993367169</v>
      </c>
      <c r="M536" s="27">
        <f>Table1[[#This Row],[Total (N)]]*$S$3/1000</f>
        <v>-0.54696093669405932</v>
      </c>
      <c r="N536" s="17"/>
      <c r="O536" s="30"/>
      <c r="P536" s="31"/>
      <c r="Q536" s="40"/>
      <c r="R536" s="41"/>
      <c r="S536">
        <f t="shared" si="66"/>
        <v>2</v>
      </c>
      <c r="T536">
        <f t="shared" si="67"/>
        <v>0.55555555555555558</v>
      </c>
    </row>
    <row r="537" spans="2:20" x14ac:dyDescent="0.2">
      <c r="B537" s="3" t="s">
        <v>47</v>
      </c>
      <c r="C537" s="3">
        <v>529</v>
      </c>
      <c r="D537" s="3">
        <v>529</v>
      </c>
      <c r="E537" s="10">
        <v>1</v>
      </c>
      <c r="F537" s="17">
        <f t="shared" si="69"/>
        <v>-0.27777777777777779</v>
      </c>
      <c r="G537" s="17">
        <f t="shared" si="70"/>
        <v>-1</v>
      </c>
      <c r="H537" s="17">
        <f t="shared" si="68"/>
        <v>0</v>
      </c>
      <c r="I537" s="17">
        <f t="shared" si="73"/>
        <v>-394.04166666666691</v>
      </c>
      <c r="J537" s="17">
        <f t="shared" si="71"/>
        <v>185.54634000000001</v>
      </c>
      <c r="K537" s="17">
        <f t="shared" si="72"/>
        <v>10.56953228855012</v>
      </c>
      <c r="L537" s="17">
        <f>Table1[[#This Row],[Acceleration (N)]]+Table1[[#This Row],[Roll (N)]]+Table1[[#This Row],[Aero (N)]]</f>
        <v>-197.92579437811679</v>
      </c>
      <c r="M537" s="27">
        <f>Table1[[#This Row],[Total (N)]]*$S$3/1000</f>
        <v>-1.0398758381015543</v>
      </c>
      <c r="N537" s="17"/>
      <c r="O537" s="32"/>
      <c r="P537" s="33"/>
      <c r="Q537" s="42"/>
      <c r="R537" s="43"/>
      <c r="S537">
        <f t="shared" si="66"/>
        <v>1</v>
      </c>
      <c r="T537">
        <f t="shared" si="67"/>
        <v>0.27777777777777779</v>
      </c>
    </row>
    <row r="538" spans="2:20" x14ac:dyDescent="0.2">
      <c r="B538" s="3" t="s">
        <v>47</v>
      </c>
      <c r="C538" s="3">
        <v>530</v>
      </c>
      <c r="D538" s="3">
        <v>530</v>
      </c>
      <c r="E538" s="10">
        <v>0</v>
      </c>
      <c r="F538" s="17">
        <f t="shared" si="69"/>
        <v>-0.1388888888888889</v>
      </c>
      <c r="G538" s="17">
        <f t="shared" si="70"/>
        <v>-0.5</v>
      </c>
      <c r="H538" s="17">
        <f t="shared" si="68"/>
        <v>0</v>
      </c>
      <c r="I538" s="17">
        <f t="shared" si="73"/>
        <v>-469.09722222222223</v>
      </c>
      <c r="J538" s="17">
        <f t="shared" si="71"/>
        <v>185.54634000000001</v>
      </c>
      <c r="K538" s="17">
        <f t="shared" si="72"/>
        <v>10.56953228855012</v>
      </c>
      <c r="L538" s="17">
        <f>Table1[[#This Row],[Acceleration (N)]]+Table1[[#This Row],[Roll (N)]]+Table1[[#This Row],[Aero (N)]]</f>
        <v>-272.98134993367205</v>
      </c>
      <c r="M538" s="27">
        <f>Table1[[#This Row],[Total (N)]]*$S$3/1000</f>
        <v>-1.434207759227546</v>
      </c>
      <c r="N538" s="17"/>
      <c r="O538" s="30"/>
      <c r="P538" s="31"/>
      <c r="Q538" s="40"/>
      <c r="R538" s="41"/>
      <c r="S538">
        <f t="shared" si="66"/>
        <v>0</v>
      </c>
      <c r="T538">
        <f t="shared" si="67"/>
        <v>0</v>
      </c>
    </row>
    <row r="539" spans="2:20" x14ac:dyDescent="0.2">
      <c r="B539" s="3" t="s">
        <v>47</v>
      </c>
      <c r="C539" s="3">
        <v>531</v>
      </c>
      <c r="D539" s="3">
        <v>531</v>
      </c>
      <c r="E539" s="10">
        <v>0</v>
      </c>
      <c r="F539" s="17">
        <f t="shared" si="69"/>
        <v>0</v>
      </c>
      <c r="G539" s="17">
        <f t="shared" si="70"/>
        <v>0</v>
      </c>
      <c r="H539" s="17">
        <f t="shared" si="68"/>
        <v>0</v>
      </c>
      <c r="I539" s="17">
        <f t="shared" si="73"/>
        <v>-694.26388888888869</v>
      </c>
      <c r="J539" s="17">
        <f t="shared" si="71"/>
        <v>185.54634000000001</v>
      </c>
      <c r="K539" s="17">
        <f t="shared" si="72"/>
        <v>10.56953228855012</v>
      </c>
      <c r="L539" s="17">
        <f>Table1[[#This Row],[Acceleration (N)]]+Table1[[#This Row],[Roll (N)]]+Table1[[#This Row],[Aero (N)]]</f>
        <v>-498.14801660033856</v>
      </c>
      <c r="M539" s="27">
        <f>Table1[[#This Row],[Total (N)]]*$S$3/1000</f>
        <v>-2.617203522605525</v>
      </c>
      <c r="N539" s="17"/>
      <c r="O539" s="32"/>
      <c r="P539" s="33"/>
      <c r="Q539" s="42"/>
      <c r="R539" s="43"/>
      <c r="S539">
        <f t="shared" si="66"/>
        <v>0</v>
      </c>
      <c r="T539">
        <f t="shared" si="67"/>
        <v>0</v>
      </c>
    </row>
    <row r="540" spans="2:20" x14ac:dyDescent="0.2">
      <c r="B540" s="3" t="s">
        <v>47</v>
      </c>
      <c r="C540" s="3">
        <v>532</v>
      </c>
      <c r="D540" s="3">
        <v>532</v>
      </c>
      <c r="E540" s="10">
        <v>0</v>
      </c>
      <c r="F540" s="17">
        <f t="shared" si="69"/>
        <v>2.777777777777778E-2</v>
      </c>
      <c r="G540" s="17">
        <f t="shared" si="70"/>
        <v>0.1</v>
      </c>
      <c r="H540" s="17">
        <f t="shared" si="68"/>
        <v>5.5555555555555559E-2</v>
      </c>
      <c r="I540" s="17">
        <f t="shared" si="73"/>
        <v>-1107.0694444444443</v>
      </c>
      <c r="J540" s="17">
        <f t="shared" si="71"/>
        <v>185.54634000000001</v>
      </c>
      <c r="K540" s="17">
        <f t="shared" si="72"/>
        <v>10.56953228855012</v>
      </c>
      <c r="L540" s="17">
        <f>Table1[[#This Row],[Acceleration (N)]]+Table1[[#This Row],[Roll (N)]]+Table1[[#This Row],[Aero (N)]]</f>
        <v>-910.95357215589422</v>
      </c>
      <c r="M540" s="27">
        <f>Table1[[#This Row],[Total (N)]]*$S$3/1000</f>
        <v>-4.7860290887984887</v>
      </c>
      <c r="N540" s="17"/>
      <c r="O540" s="30"/>
      <c r="P540" s="31"/>
      <c r="Q540" s="40"/>
      <c r="R540" s="41"/>
      <c r="S540">
        <f t="shared" si="66"/>
        <v>0</v>
      </c>
      <c r="T540">
        <f t="shared" si="67"/>
        <v>0</v>
      </c>
    </row>
    <row r="541" spans="2:20" x14ac:dyDescent="0.2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69"/>
        <v>0.16666666666666666</v>
      </c>
      <c r="G541" s="17">
        <f t="shared" si="70"/>
        <v>0.6</v>
      </c>
      <c r="H541" s="17">
        <f t="shared" si="68"/>
        <v>0.33333333333333331</v>
      </c>
      <c r="I541" s="17">
        <f t="shared" si="73"/>
        <v>-1482.3472222222224</v>
      </c>
      <c r="J541" s="17">
        <f t="shared" si="71"/>
        <v>185.54634000000001</v>
      </c>
      <c r="K541" s="17">
        <f t="shared" si="72"/>
        <v>10.56953228855012</v>
      </c>
      <c r="L541" s="17">
        <f>Table1[[#This Row],[Acceleration (N)]]+Table1[[#This Row],[Roll (N)]]+Table1[[#This Row],[Aero (N)]]</f>
        <v>-1286.2313499336722</v>
      </c>
      <c r="M541" s="27">
        <f>Table1[[#This Row],[Total (N)]]*$S$3/1000</f>
        <v>-6.7576886944284551</v>
      </c>
      <c r="N541" s="17"/>
      <c r="O541" s="32"/>
      <c r="P541" s="33"/>
      <c r="Q541" s="42"/>
      <c r="R541" s="43"/>
      <c r="S541">
        <f t="shared" si="66"/>
        <v>0.2</v>
      </c>
      <c r="T541">
        <f t="shared" si="67"/>
        <v>5.5555555555555559E-2</v>
      </c>
    </row>
    <row r="542" spans="2:20" x14ac:dyDescent="0.2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69"/>
        <v>0.41666666666666663</v>
      </c>
      <c r="G542" s="17">
        <f t="shared" si="70"/>
        <v>1.5</v>
      </c>
      <c r="H542" s="17">
        <f t="shared" si="68"/>
        <v>0.88888888888888895</v>
      </c>
      <c r="I542" s="17">
        <f t="shared" si="73"/>
        <v>-1482.3472222222224</v>
      </c>
      <c r="J542" s="17">
        <f t="shared" si="71"/>
        <v>185.54634000000001</v>
      </c>
      <c r="K542" s="17">
        <f t="shared" si="72"/>
        <v>10.56953228855012</v>
      </c>
      <c r="L542" s="17">
        <f>Table1[[#This Row],[Acceleration (N)]]+Table1[[#This Row],[Roll (N)]]+Table1[[#This Row],[Aero (N)]]</f>
        <v>-1286.2313499336722</v>
      </c>
      <c r="M542" s="27">
        <f>Table1[[#This Row],[Total (N)]]*$S$3/1000</f>
        <v>-6.7576886944284551</v>
      </c>
      <c r="N542" s="17"/>
      <c r="O542" s="30"/>
      <c r="P542" s="31"/>
      <c r="Q542" s="40"/>
      <c r="R542" s="41"/>
      <c r="S542">
        <f t="shared" si="66"/>
        <v>1.2</v>
      </c>
      <c r="T542">
        <f t="shared" si="67"/>
        <v>0.33333333333333331</v>
      </c>
    </row>
    <row r="543" spans="2:20" x14ac:dyDescent="0.2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69"/>
        <v>0.55555555555555558</v>
      </c>
      <c r="G543" s="17">
        <f t="shared" si="70"/>
        <v>2</v>
      </c>
      <c r="H543" s="17">
        <f t="shared" si="68"/>
        <v>1.4444444444444444</v>
      </c>
      <c r="I543" s="17">
        <f t="shared" si="73"/>
        <v>-1050.7777777777776</v>
      </c>
      <c r="J543" s="17">
        <f t="shared" si="71"/>
        <v>185.54634000000001</v>
      </c>
      <c r="K543" s="17">
        <f t="shared" si="72"/>
        <v>10.56953228855012</v>
      </c>
      <c r="L543" s="17">
        <f>Table1[[#This Row],[Acceleration (N)]]+Table1[[#This Row],[Roll (N)]]+Table1[[#This Row],[Aero (N)]]</f>
        <v>-854.66190548922748</v>
      </c>
      <c r="M543" s="27">
        <f>Table1[[#This Row],[Total (N)]]*$S$3/1000</f>
        <v>-4.4902801479539933</v>
      </c>
      <c r="N543" s="17"/>
      <c r="O543" s="32"/>
      <c r="P543" s="33"/>
      <c r="Q543" s="42"/>
      <c r="R543" s="43"/>
      <c r="S543">
        <f t="shared" si="66"/>
        <v>3.2</v>
      </c>
      <c r="T543">
        <f t="shared" si="67"/>
        <v>0.88888888888888895</v>
      </c>
    </row>
    <row r="544" spans="2:20" x14ac:dyDescent="0.2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69"/>
        <v>0.69444444444444431</v>
      </c>
      <c r="G544" s="17">
        <f t="shared" si="70"/>
        <v>2.4999999999999996</v>
      </c>
      <c r="H544" s="17">
        <f t="shared" si="68"/>
        <v>2.2777777777777777</v>
      </c>
      <c r="I544" s="17">
        <f t="shared" si="73"/>
        <v>-562.91666666666663</v>
      </c>
      <c r="J544" s="17">
        <f t="shared" si="71"/>
        <v>185.54634000000001</v>
      </c>
      <c r="K544" s="17">
        <f t="shared" si="72"/>
        <v>10.56953228855012</v>
      </c>
      <c r="L544" s="17">
        <f>Table1[[#This Row],[Acceleration (N)]]+Table1[[#This Row],[Roll (N)]]+Table1[[#This Row],[Aero (N)]]</f>
        <v>-366.80079437811651</v>
      </c>
      <c r="M544" s="27">
        <f>Table1[[#This Row],[Total (N)]]*$S$3/1000</f>
        <v>-1.9271226606350376</v>
      </c>
      <c r="N544" s="17"/>
      <c r="O544" s="30"/>
      <c r="P544" s="31"/>
      <c r="Q544" s="40"/>
      <c r="R544" s="41"/>
      <c r="S544">
        <f t="shared" si="66"/>
        <v>5.2</v>
      </c>
      <c r="T544">
        <f t="shared" si="67"/>
        <v>1.4444444444444444</v>
      </c>
    </row>
    <row r="545" spans="2:20" x14ac:dyDescent="0.2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69"/>
        <v>1.0833333333333333</v>
      </c>
      <c r="G545" s="17">
        <f t="shared" si="70"/>
        <v>3.9</v>
      </c>
      <c r="H545" s="17">
        <f t="shared" si="68"/>
        <v>3.6111111111111112</v>
      </c>
      <c r="I545" s="17">
        <f t="shared" si="73"/>
        <v>-375.27777777777777</v>
      </c>
      <c r="J545" s="17">
        <f t="shared" si="71"/>
        <v>185.54634000000001</v>
      </c>
      <c r="K545" s="17">
        <f t="shared" si="72"/>
        <v>10.56953228855012</v>
      </c>
      <c r="L545" s="17">
        <f>Table1[[#This Row],[Acceleration (N)]]+Table1[[#This Row],[Roll (N)]]+Table1[[#This Row],[Aero (N)]]</f>
        <v>-179.16190548922765</v>
      </c>
      <c r="M545" s="27">
        <f>Table1[[#This Row],[Total (N)]]*$S$3/1000</f>
        <v>-0.94129285782005467</v>
      </c>
      <c r="N545" s="17"/>
      <c r="O545" s="32"/>
      <c r="P545" s="33"/>
      <c r="Q545" s="42"/>
      <c r="R545" s="43"/>
      <c r="S545">
        <f t="shared" si="66"/>
        <v>8.1999999999999993</v>
      </c>
      <c r="T545">
        <f t="shared" si="67"/>
        <v>2.2777777777777777</v>
      </c>
    </row>
    <row r="546" spans="2:20" x14ac:dyDescent="0.2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69"/>
        <v>1.4722222222222223</v>
      </c>
      <c r="G546" s="17">
        <f t="shared" si="70"/>
        <v>5.3000000000000007</v>
      </c>
      <c r="H546" s="17">
        <f t="shared" si="68"/>
        <v>5.2222222222222223</v>
      </c>
      <c r="I546" s="17">
        <f t="shared" si="73"/>
        <v>-187.63888888888889</v>
      </c>
      <c r="J546" s="17">
        <f t="shared" si="71"/>
        <v>185.54634000000001</v>
      </c>
      <c r="K546" s="17">
        <f t="shared" si="72"/>
        <v>10.56953228855012</v>
      </c>
      <c r="L546" s="17">
        <f>Table1[[#This Row],[Acceleration (N)]]+Table1[[#This Row],[Roll (N)]]+Table1[[#This Row],[Aero (N)]]</f>
        <v>8.4769833996612487</v>
      </c>
      <c r="M546" s="27">
        <f>Table1[[#This Row],[Total (N)]]*$S$3/1000</f>
        <v>4.453694499492844E-2</v>
      </c>
      <c r="N546" s="17"/>
      <c r="O546" s="30"/>
      <c r="P546" s="31"/>
      <c r="Q546" s="40"/>
      <c r="R546" s="41"/>
      <c r="S546">
        <f t="shared" si="66"/>
        <v>13</v>
      </c>
      <c r="T546">
        <f t="shared" si="67"/>
        <v>3.6111111111111112</v>
      </c>
    </row>
    <row r="547" spans="2:20" x14ac:dyDescent="0.2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69"/>
        <v>1.4027777777777779</v>
      </c>
      <c r="G547" s="17">
        <f t="shared" si="70"/>
        <v>5.0500000000000007</v>
      </c>
      <c r="H547" s="17">
        <f t="shared" si="68"/>
        <v>6.416666666666667</v>
      </c>
      <c r="I547" s="17">
        <f t="shared" si="73"/>
        <v>0</v>
      </c>
      <c r="J547" s="17">
        <f t="shared" si="71"/>
        <v>185.54634000000001</v>
      </c>
      <c r="K547" s="17">
        <f t="shared" si="72"/>
        <v>10.56953228855012</v>
      </c>
      <c r="L547" s="17">
        <f>Table1[[#This Row],[Acceleration (N)]]+Table1[[#This Row],[Roll (N)]]+Table1[[#This Row],[Aero (N)]]</f>
        <v>196.11587228855012</v>
      </c>
      <c r="M547" s="27">
        <f>Table1[[#This Row],[Total (N)]]*$S$3/1000</f>
        <v>1.0303667478099114</v>
      </c>
      <c r="N547" s="17"/>
      <c r="O547" s="32"/>
      <c r="P547" s="33"/>
      <c r="Q547" s="42"/>
      <c r="R547" s="43"/>
      <c r="S547">
        <f t="shared" si="66"/>
        <v>18.8</v>
      </c>
      <c r="T547">
        <f t="shared" si="67"/>
        <v>5.2222222222222223</v>
      </c>
    </row>
    <row r="548" spans="2:20" x14ac:dyDescent="0.2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69"/>
        <v>0.79166666666666652</v>
      </c>
      <c r="G548" s="17">
        <f t="shared" si="70"/>
        <v>2.8499999999999996</v>
      </c>
      <c r="H548" s="17">
        <f t="shared" si="68"/>
        <v>6.8055555555555554</v>
      </c>
      <c r="I548" s="17">
        <f t="shared" si="73"/>
        <v>37.527777777777779</v>
      </c>
      <c r="J548" s="17">
        <f t="shared" si="71"/>
        <v>185.54634000000001</v>
      </c>
      <c r="K548" s="17">
        <f t="shared" si="72"/>
        <v>10.56953228855012</v>
      </c>
      <c r="L548" s="17">
        <f>Table1[[#This Row],[Acceleration (N)]]+Table1[[#This Row],[Roll (N)]]+Table1[[#This Row],[Aero (N)]]</f>
        <v>233.64365006632789</v>
      </c>
      <c r="M548" s="27">
        <f>Table1[[#This Row],[Total (N)]]*$S$3/1000</f>
        <v>1.227532708372908</v>
      </c>
      <c r="N548" s="17"/>
      <c r="O548" s="30"/>
      <c r="P548" s="31"/>
      <c r="Q548" s="40"/>
      <c r="R548" s="41"/>
      <c r="S548">
        <f t="shared" si="66"/>
        <v>23.1</v>
      </c>
      <c r="T548">
        <f t="shared" si="67"/>
        <v>6.416666666666667</v>
      </c>
    </row>
    <row r="549" spans="2:20" x14ac:dyDescent="0.2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69"/>
        <v>0.19444444444444425</v>
      </c>
      <c r="G549" s="17">
        <f t="shared" si="70"/>
        <v>0.69999999999999929</v>
      </c>
      <c r="H549" s="17">
        <f t="shared" si="68"/>
        <v>6.8055555555555554</v>
      </c>
      <c r="I549" s="17">
        <f t="shared" si="73"/>
        <v>225.16666666666666</v>
      </c>
      <c r="J549" s="17">
        <f t="shared" si="71"/>
        <v>185.54634000000001</v>
      </c>
      <c r="K549" s="17">
        <f t="shared" si="72"/>
        <v>10.56953228855012</v>
      </c>
      <c r="L549" s="17">
        <f>Table1[[#This Row],[Acceleration (N)]]+Table1[[#This Row],[Roll (N)]]+Table1[[#This Row],[Aero (N)]]</f>
        <v>421.28253895521681</v>
      </c>
      <c r="M549" s="27">
        <f>Table1[[#This Row],[Total (N)]]*$S$3/1000</f>
        <v>2.2133625111878916</v>
      </c>
      <c r="N549" s="17"/>
      <c r="O549" s="32"/>
      <c r="P549" s="33"/>
      <c r="Q549" s="42"/>
      <c r="R549" s="43"/>
      <c r="S549">
        <f t="shared" si="66"/>
        <v>24.5</v>
      </c>
      <c r="T549">
        <f t="shared" si="67"/>
        <v>6.8055555555555554</v>
      </c>
    </row>
    <row r="550" spans="2:20" x14ac:dyDescent="0.2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69"/>
        <v>-2.7777777777777679E-2</v>
      </c>
      <c r="G550" s="17">
        <f t="shared" si="70"/>
        <v>-9.9999999999999645E-2</v>
      </c>
      <c r="H550" s="17">
        <f t="shared" si="68"/>
        <v>6.75</v>
      </c>
      <c r="I550" s="17">
        <f t="shared" si="73"/>
        <v>562.91666666666663</v>
      </c>
      <c r="J550" s="17">
        <f t="shared" si="71"/>
        <v>185.54634000000001</v>
      </c>
      <c r="K550" s="17">
        <f t="shared" si="72"/>
        <v>10.56953228855012</v>
      </c>
      <c r="L550" s="17">
        <f>Table1[[#This Row],[Acceleration (N)]]+Table1[[#This Row],[Roll (N)]]+Table1[[#This Row],[Aero (N)]]</f>
        <v>759.03253895521675</v>
      </c>
      <c r="M550" s="27">
        <f>Table1[[#This Row],[Total (N)]]*$S$3/1000</f>
        <v>3.9878561562548605</v>
      </c>
      <c r="N550" s="17"/>
      <c r="O550" s="30"/>
      <c r="P550" s="31"/>
      <c r="Q550" s="40"/>
      <c r="R550" s="41"/>
      <c r="S550">
        <f t="shared" si="66"/>
        <v>24.5</v>
      </c>
      <c r="T550">
        <f t="shared" si="67"/>
        <v>6.8055555555555554</v>
      </c>
    </row>
    <row r="551" spans="2:20" x14ac:dyDescent="0.2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69"/>
        <v>-0.12499999999999981</v>
      </c>
      <c r="G551" s="17">
        <f t="shared" si="70"/>
        <v>-0.44999999999999929</v>
      </c>
      <c r="H551" s="17">
        <f t="shared" si="68"/>
        <v>6.5555555555555554</v>
      </c>
      <c r="I551" s="17">
        <f t="shared" si="73"/>
        <v>750.55555555555554</v>
      </c>
      <c r="J551" s="17">
        <f t="shared" si="71"/>
        <v>185.54634000000001</v>
      </c>
      <c r="K551" s="17">
        <f t="shared" si="72"/>
        <v>10.56953228855012</v>
      </c>
      <c r="L551" s="17">
        <f>Table1[[#This Row],[Acceleration (N)]]+Table1[[#This Row],[Roll (N)]]+Table1[[#This Row],[Aero (N)]]</f>
        <v>946.67142784410566</v>
      </c>
      <c r="M551" s="27">
        <f>Table1[[#This Row],[Total (N)]]*$S$3/1000</f>
        <v>4.9736859590698437</v>
      </c>
      <c r="N551" s="17"/>
      <c r="O551" s="32"/>
      <c r="P551" s="33"/>
      <c r="Q551" s="42"/>
      <c r="R551" s="43"/>
      <c r="S551">
        <f t="shared" si="66"/>
        <v>24.3</v>
      </c>
      <c r="T551">
        <f t="shared" si="67"/>
        <v>6.75</v>
      </c>
    </row>
    <row r="552" spans="2:20" x14ac:dyDescent="0.2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69"/>
        <v>-0.27777777777777779</v>
      </c>
      <c r="G552" s="17">
        <f t="shared" si="70"/>
        <v>-1</v>
      </c>
      <c r="H552" s="17">
        <f t="shared" si="68"/>
        <v>6.1944444444444446</v>
      </c>
      <c r="I552" s="17">
        <f t="shared" si="73"/>
        <v>938.19444444444423</v>
      </c>
      <c r="J552" s="17">
        <f t="shared" si="71"/>
        <v>185.54634000000001</v>
      </c>
      <c r="K552" s="17">
        <f t="shared" si="72"/>
        <v>10.56953228855012</v>
      </c>
      <c r="L552" s="17">
        <f>Table1[[#This Row],[Acceleration (N)]]+Table1[[#This Row],[Roll (N)]]+Table1[[#This Row],[Aero (N)]]</f>
        <v>1134.3103167329944</v>
      </c>
      <c r="M552" s="27">
        <f>Table1[[#This Row],[Total (N)]]*$S$3/1000</f>
        <v>5.959515761884826</v>
      </c>
      <c r="N552" s="17"/>
      <c r="O552" s="30"/>
      <c r="P552" s="31"/>
      <c r="Q552" s="40"/>
      <c r="R552" s="41"/>
      <c r="S552">
        <f t="shared" si="66"/>
        <v>23.6</v>
      </c>
      <c r="T552">
        <f t="shared" si="67"/>
        <v>6.5555555555555554</v>
      </c>
    </row>
    <row r="553" spans="2:20" x14ac:dyDescent="0.2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69"/>
        <v>-0.4861111111111111</v>
      </c>
      <c r="G553" s="17">
        <f t="shared" si="70"/>
        <v>-1.75</v>
      </c>
      <c r="H553" s="17">
        <f t="shared" si="68"/>
        <v>5.5833333333333339</v>
      </c>
      <c r="I553" s="17">
        <f t="shared" si="73"/>
        <v>1463.5833333333333</v>
      </c>
      <c r="J553" s="17">
        <f t="shared" si="71"/>
        <v>185.54634000000001</v>
      </c>
      <c r="K553" s="17">
        <f t="shared" si="72"/>
        <v>10.56953228855012</v>
      </c>
      <c r="L553" s="17">
        <f>Table1[[#This Row],[Acceleration (N)]]+Table1[[#This Row],[Roll (N)]]+Table1[[#This Row],[Aero (N)]]</f>
        <v>1659.6992056218835</v>
      </c>
      <c r="M553" s="27">
        <f>Table1[[#This Row],[Total (N)]]*$S$3/1000</f>
        <v>8.7198392097667803</v>
      </c>
      <c r="N553" s="17"/>
      <c r="O553" s="32"/>
      <c r="P553" s="33"/>
      <c r="Q553" s="42"/>
      <c r="R553" s="43"/>
      <c r="S553">
        <f t="shared" si="66"/>
        <v>22.3</v>
      </c>
      <c r="T553">
        <f t="shared" si="67"/>
        <v>6.1944444444444446</v>
      </c>
    </row>
    <row r="554" spans="2:20" x14ac:dyDescent="0.2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69"/>
        <v>-0.5277777777777779</v>
      </c>
      <c r="G554" s="17">
        <f t="shared" si="70"/>
        <v>-1.9000000000000004</v>
      </c>
      <c r="H554" s="17">
        <f t="shared" si="68"/>
        <v>5.1388888888888884</v>
      </c>
      <c r="I554" s="17">
        <f t="shared" si="73"/>
        <v>1988.9722222222224</v>
      </c>
      <c r="J554" s="17">
        <f t="shared" si="71"/>
        <v>185.54634000000001</v>
      </c>
      <c r="K554" s="17">
        <f t="shared" si="72"/>
        <v>10.56953228855012</v>
      </c>
      <c r="L554" s="17">
        <f>Table1[[#This Row],[Acceleration (N)]]+Table1[[#This Row],[Roll (N)]]+Table1[[#This Row],[Aero (N)]]</f>
        <v>2185.0880945107724</v>
      </c>
      <c r="M554" s="27">
        <f>Table1[[#This Row],[Total (N)]]*$S$3/1000</f>
        <v>11.480162657648732</v>
      </c>
      <c r="N554" s="17"/>
      <c r="O554" s="30"/>
      <c r="P554" s="31"/>
      <c r="Q554" s="40"/>
      <c r="R554" s="41"/>
      <c r="S554">
        <f t="shared" si="66"/>
        <v>20.100000000000001</v>
      </c>
      <c r="T554">
        <f t="shared" si="67"/>
        <v>5.5833333333333339</v>
      </c>
    </row>
    <row r="555" spans="2:20" x14ac:dyDescent="0.2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69"/>
        <v>-0.40277777777777807</v>
      </c>
      <c r="G555" s="17">
        <f t="shared" si="70"/>
        <v>-1.4500000000000011</v>
      </c>
      <c r="H555" s="17">
        <f t="shared" si="68"/>
        <v>4.7777777777777777</v>
      </c>
      <c r="I555" s="17">
        <f t="shared" si="73"/>
        <v>1895.1527777777781</v>
      </c>
      <c r="J555" s="17">
        <f t="shared" si="71"/>
        <v>185.54634000000001</v>
      </c>
      <c r="K555" s="17">
        <f t="shared" si="72"/>
        <v>10.56953228855012</v>
      </c>
      <c r="L555" s="17">
        <f>Table1[[#This Row],[Acceleration (N)]]+Table1[[#This Row],[Roll (N)]]+Table1[[#This Row],[Aero (N)]]</f>
        <v>2091.2686500663281</v>
      </c>
      <c r="M555" s="27">
        <f>Table1[[#This Row],[Total (N)]]*$S$3/1000</f>
        <v>10.98724775624124</v>
      </c>
      <c r="N555" s="17"/>
      <c r="O555" s="32"/>
      <c r="P555" s="33"/>
      <c r="Q555" s="42"/>
      <c r="R555" s="43"/>
      <c r="S555">
        <f t="shared" si="66"/>
        <v>18.5</v>
      </c>
      <c r="T555">
        <f t="shared" si="67"/>
        <v>5.1388888888888884</v>
      </c>
    </row>
    <row r="556" spans="2:20" x14ac:dyDescent="0.2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69"/>
        <v>-0.30555555555555547</v>
      </c>
      <c r="G556" s="17">
        <f t="shared" si="70"/>
        <v>-1.0999999999999996</v>
      </c>
      <c r="H556" s="17">
        <f t="shared" si="68"/>
        <v>4.5277777777777777</v>
      </c>
      <c r="I556" s="17">
        <f t="shared" si="73"/>
        <v>1069.5416666666665</v>
      </c>
      <c r="J556" s="17">
        <f t="shared" si="71"/>
        <v>185.54634000000001</v>
      </c>
      <c r="K556" s="17">
        <f t="shared" si="72"/>
        <v>10.56953228855012</v>
      </c>
      <c r="L556" s="17">
        <f>Table1[[#This Row],[Acceleration (N)]]+Table1[[#This Row],[Roll (N)]]+Table1[[#This Row],[Aero (N)]]</f>
        <v>1265.6575389552168</v>
      </c>
      <c r="M556" s="27">
        <f>Table1[[#This Row],[Total (N)]]*$S$3/1000</f>
        <v>6.6495966238553148</v>
      </c>
      <c r="N556" s="17"/>
      <c r="O556" s="30"/>
      <c r="P556" s="31"/>
      <c r="Q556" s="40"/>
      <c r="R556" s="41"/>
      <c r="S556">
        <f t="shared" si="66"/>
        <v>17.2</v>
      </c>
      <c r="T556">
        <f t="shared" si="67"/>
        <v>4.7777777777777777</v>
      </c>
    </row>
    <row r="557" spans="2:20" x14ac:dyDescent="0.2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69"/>
        <v>-0.24999999999999983</v>
      </c>
      <c r="G557" s="17">
        <f t="shared" si="70"/>
        <v>-0.89999999999999947</v>
      </c>
      <c r="H557" s="17">
        <f t="shared" si="68"/>
        <v>4.2777777777777777</v>
      </c>
      <c r="I557" s="17">
        <f t="shared" si="73"/>
        <v>262.69444444444417</v>
      </c>
      <c r="J557" s="17">
        <f t="shared" si="71"/>
        <v>185.54634000000001</v>
      </c>
      <c r="K557" s="17">
        <f t="shared" si="72"/>
        <v>10.56953228855012</v>
      </c>
      <c r="L557" s="17">
        <f>Table1[[#This Row],[Acceleration (N)]]+Table1[[#This Row],[Roll (N)]]+Table1[[#This Row],[Aero (N)]]</f>
        <v>458.81031673299435</v>
      </c>
      <c r="M557" s="27">
        <f>Table1[[#This Row],[Total (N)]]*$S$3/1000</f>
        <v>2.4105284717508866</v>
      </c>
      <c r="N557" s="17"/>
      <c r="O557" s="32"/>
      <c r="P557" s="33"/>
      <c r="Q557" s="42"/>
      <c r="R557" s="43"/>
      <c r="S557">
        <f t="shared" si="66"/>
        <v>16.3</v>
      </c>
      <c r="T557">
        <f t="shared" si="67"/>
        <v>4.5277777777777777</v>
      </c>
    </row>
    <row r="558" spans="2:20" x14ac:dyDescent="0.2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69"/>
        <v>-0.2222222222222224</v>
      </c>
      <c r="G558" s="17">
        <f t="shared" si="70"/>
        <v>-0.80000000000000071</v>
      </c>
      <c r="H558" s="17">
        <f t="shared" si="68"/>
        <v>4.083333333333333</v>
      </c>
      <c r="I558" s="17">
        <f t="shared" si="73"/>
        <v>-37.527777777777644</v>
      </c>
      <c r="J558" s="17">
        <f t="shared" si="71"/>
        <v>185.54634000000001</v>
      </c>
      <c r="K558" s="17">
        <f t="shared" si="72"/>
        <v>10.56953228855012</v>
      </c>
      <c r="L558" s="17">
        <f>Table1[[#This Row],[Acceleration (N)]]+Table1[[#This Row],[Roll (N)]]+Table1[[#This Row],[Aero (N)]]</f>
        <v>158.58809451077249</v>
      </c>
      <c r="M558" s="27">
        <f>Table1[[#This Row],[Total (N)]]*$S$3/1000</f>
        <v>0.8332007872469156</v>
      </c>
      <c r="N558" s="17"/>
      <c r="O558" s="30"/>
      <c r="P558" s="31"/>
      <c r="Q558" s="40"/>
      <c r="R558" s="41"/>
      <c r="S558">
        <f t="shared" si="66"/>
        <v>15.4</v>
      </c>
      <c r="T558">
        <f t="shared" si="67"/>
        <v>4.2777777777777777</v>
      </c>
    </row>
    <row r="559" spans="2:20" x14ac:dyDescent="0.2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69"/>
        <v>-0.15277777777777773</v>
      </c>
      <c r="G559" s="17">
        <f t="shared" si="70"/>
        <v>-0.54999999999999982</v>
      </c>
      <c r="H559" s="17">
        <f t="shared" si="68"/>
        <v>3.9722222222222223</v>
      </c>
      <c r="I559" s="17">
        <f t="shared" si="73"/>
        <v>-168.87499999999974</v>
      </c>
      <c r="J559" s="17">
        <f t="shared" si="71"/>
        <v>185.54634000000001</v>
      </c>
      <c r="K559" s="17">
        <f t="shared" si="72"/>
        <v>10.56953228855012</v>
      </c>
      <c r="L559" s="17">
        <f>Table1[[#This Row],[Acceleration (N)]]+Table1[[#This Row],[Roll (N)]]+Table1[[#This Row],[Aero (N)]]</f>
        <v>27.240872288550392</v>
      </c>
      <c r="M559" s="27">
        <f>Table1[[#This Row],[Total (N)]]*$S$3/1000</f>
        <v>0.14311992527642808</v>
      </c>
      <c r="N559" s="17"/>
      <c r="O559" s="32"/>
      <c r="P559" s="33"/>
      <c r="Q559" s="42"/>
      <c r="R559" s="43"/>
      <c r="S559">
        <f t="shared" si="66"/>
        <v>14.7</v>
      </c>
      <c r="T559">
        <f t="shared" si="67"/>
        <v>4.083333333333333</v>
      </c>
    </row>
    <row r="560" spans="2:20" x14ac:dyDescent="0.2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69"/>
        <v>-0.1388888888888889</v>
      </c>
      <c r="G560" s="17">
        <f t="shared" si="70"/>
        <v>-0.5</v>
      </c>
      <c r="H560" s="17">
        <f t="shared" si="68"/>
        <v>3.8055555555555554</v>
      </c>
      <c r="I560" s="17">
        <f t="shared" si="73"/>
        <v>-375.27777777777777</v>
      </c>
      <c r="J560" s="17">
        <f t="shared" si="71"/>
        <v>185.54634000000001</v>
      </c>
      <c r="K560" s="17">
        <f t="shared" si="72"/>
        <v>10.56953228855012</v>
      </c>
      <c r="L560" s="17">
        <f>Table1[[#This Row],[Acceleration (N)]]+Table1[[#This Row],[Roll (N)]]+Table1[[#This Row],[Aero (N)]]</f>
        <v>-179.16190548922765</v>
      </c>
      <c r="M560" s="27">
        <f>Table1[[#This Row],[Total (N)]]*$S$3/1000</f>
        <v>-0.94129285782005467</v>
      </c>
      <c r="N560" s="17"/>
      <c r="O560" s="30"/>
      <c r="P560" s="31"/>
      <c r="Q560" s="40"/>
      <c r="R560" s="41"/>
      <c r="S560">
        <f t="shared" si="66"/>
        <v>14.3</v>
      </c>
      <c r="T560">
        <f t="shared" si="67"/>
        <v>3.9722222222222223</v>
      </c>
    </row>
    <row r="561" spans="2:20" x14ac:dyDescent="0.2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69"/>
        <v>-0.1388888888888889</v>
      </c>
      <c r="G561" s="17">
        <f t="shared" si="70"/>
        <v>-0.5</v>
      </c>
      <c r="H561" s="17">
        <f t="shared" si="68"/>
        <v>3.6944444444444446</v>
      </c>
      <c r="I561" s="17">
        <f t="shared" si="73"/>
        <v>-656.73611111111109</v>
      </c>
      <c r="J561" s="17">
        <f t="shared" si="71"/>
        <v>185.54634000000001</v>
      </c>
      <c r="K561" s="17">
        <f t="shared" si="72"/>
        <v>10.56953228855012</v>
      </c>
      <c r="L561" s="17">
        <f>Table1[[#This Row],[Acceleration (N)]]+Table1[[#This Row],[Roll (N)]]+Table1[[#This Row],[Aero (N)]]</f>
        <v>-460.62023882256096</v>
      </c>
      <c r="M561" s="27">
        <f>Table1[[#This Row],[Total (N)]]*$S$3/1000</f>
        <v>-2.4200375620425292</v>
      </c>
      <c r="N561" s="17"/>
      <c r="O561" s="32"/>
      <c r="P561" s="33"/>
      <c r="Q561" s="42"/>
      <c r="R561" s="43"/>
      <c r="S561">
        <f t="shared" si="66"/>
        <v>13.7</v>
      </c>
      <c r="T561">
        <f t="shared" si="67"/>
        <v>3.8055555555555554</v>
      </c>
    </row>
    <row r="562" spans="2:20" x14ac:dyDescent="0.2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69"/>
        <v>-8.3333333333333287E-2</v>
      </c>
      <c r="G562" s="17">
        <f t="shared" si="70"/>
        <v>-0.29999999999999982</v>
      </c>
      <c r="H562" s="17">
        <f t="shared" si="68"/>
        <v>3.6388888888888888</v>
      </c>
      <c r="I562" s="17">
        <f t="shared" si="73"/>
        <v>-713.02777777777794</v>
      </c>
      <c r="J562" s="17">
        <f t="shared" si="71"/>
        <v>185.54634000000001</v>
      </c>
      <c r="K562" s="17">
        <f t="shared" si="72"/>
        <v>10.56953228855012</v>
      </c>
      <c r="L562" s="17">
        <f>Table1[[#This Row],[Acceleration (N)]]+Table1[[#This Row],[Roll (N)]]+Table1[[#This Row],[Aero (N)]]</f>
        <v>-516.91190548922782</v>
      </c>
      <c r="M562" s="27">
        <f>Table1[[#This Row],[Total (N)]]*$S$3/1000</f>
        <v>-2.7157865028870249</v>
      </c>
      <c r="N562" s="17"/>
      <c r="O562" s="30"/>
      <c r="P562" s="31"/>
      <c r="Q562" s="40"/>
      <c r="R562" s="41"/>
      <c r="S562">
        <f t="shared" si="66"/>
        <v>13.3</v>
      </c>
      <c r="T562">
        <f t="shared" si="67"/>
        <v>3.6944444444444446</v>
      </c>
    </row>
    <row r="563" spans="2:20" x14ac:dyDescent="0.2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69"/>
        <v>-2.7777777777777925E-2</v>
      </c>
      <c r="G563" s="17">
        <f t="shared" si="70"/>
        <v>-0.10000000000000053</v>
      </c>
      <c r="H563" s="17">
        <f t="shared" si="68"/>
        <v>3.6388888888888888</v>
      </c>
      <c r="I563" s="17">
        <f t="shared" si="73"/>
        <v>-544.15277777777817</v>
      </c>
      <c r="J563" s="17">
        <f t="shared" si="71"/>
        <v>185.54634000000001</v>
      </c>
      <c r="K563" s="17">
        <f t="shared" si="72"/>
        <v>10.56953228855012</v>
      </c>
      <c r="L563" s="17">
        <f>Table1[[#This Row],[Acceleration (N)]]+Table1[[#This Row],[Roll (N)]]+Table1[[#This Row],[Aero (N)]]</f>
        <v>-348.03690548922805</v>
      </c>
      <c r="M563" s="27">
        <f>Table1[[#This Row],[Total (N)]]*$S$3/1000</f>
        <v>-1.8285396803535416</v>
      </c>
      <c r="N563" s="17"/>
      <c r="O563" s="32"/>
      <c r="P563" s="33"/>
      <c r="Q563" s="42"/>
      <c r="R563" s="43"/>
      <c r="S563">
        <f t="shared" si="66"/>
        <v>13.1</v>
      </c>
      <c r="T563">
        <f t="shared" si="67"/>
        <v>3.6388888888888888</v>
      </c>
    </row>
    <row r="564" spans="2:20" x14ac:dyDescent="0.2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69"/>
        <v>2.7777777777777925E-2</v>
      </c>
      <c r="G564" s="17">
        <f t="shared" si="70"/>
        <v>0.10000000000000053</v>
      </c>
      <c r="H564" s="17">
        <f t="shared" si="68"/>
        <v>3.6944444444444446</v>
      </c>
      <c r="I564" s="17">
        <f t="shared" si="73"/>
        <v>-412.80555555555543</v>
      </c>
      <c r="J564" s="17">
        <f t="shared" si="71"/>
        <v>185.54634000000001</v>
      </c>
      <c r="K564" s="17">
        <f t="shared" si="72"/>
        <v>10.56953228855012</v>
      </c>
      <c r="L564" s="17">
        <f>Table1[[#This Row],[Acceleration (N)]]+Table1[[#This Row],[Roll (N)]]+Table1[[#This Row],[Aero (N)]]</f>
        <v>-216.68968326700531</v>
      </c>
      <c r="M564" s="27">
        <f>Table1[[#This Row],[Total (N)]]*$S$3/1000</f>
        <v>-1.1384588183830506</v>
      </c>
      <c r="N564" s="17"/>
      <c r="O564" s="30"/>
      <c r="P564" s="31"/>
      <c r="Q564" s="40"/>
      <c r="R564" s="41"/>
      <c r="S564">
        <f t="shared" si="66"/>
        <v>13.1</v>
      </c>
      <c r="T564">
        <f t="shared" si="67"/>
        <v>3.6388888888888888</v>
      </c>
    </row>
    <row r="565" spans="2:20" x14ac:dyDescent="0.2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69"/>
        <v>9.7222222222222363E-2</v>
      </c>
      <c r="G565" s="17">
        <f t="shared" si="70"/>
        <v>0.35000000000000053</v>
      </c>
      <c r="H565" s="17">
        <f t="shared" si="68"/>
        <v>3.8333333333333335</v>
      </c>
      <c r="I565" s="17">
        <f t="shared" si="73"/>
        <v>-337.74999999999977</v>
      </c>
      <c r="J565" s="17">
        <f t="shared" si="71"/>
        <v>185.54634000000001</v>
      </c>
      <c r="K565" s="17">
        <f t="shared" si="72"/>
        <v>10.56953228855012</v>
      </c>
      <c r="L565" s="17">
        <f>Table1[[#This Row],[Acceleration (N)]]+Table1[[#This Row],[Roll (N)]]+Table1[[#This Row],[Aero (N)]]</f>
        <v>-141.63412771144965</v>
      </c>
      <c r="M565" s="27">
        <f>Table1[[#This Row],[Total (N)]]*$S$3/1000</f>
        <v>-0.74412689725705694</v>
      </c>
      <c r="N565" s="17"/>
      <c r="O565" s="32"/>
      <c r="P565" s="33"/>
      <c r="Q565" s="42"/>
      <c r="R565" s="43"/>
      <c r="S565">
        <f t="shared" si="66"/>
        <v>13.3</v>
      </c>
      <c r="T565">
        <f t="shared" si="67"/>
        <v>3.6944444444444446</v>
      </c>
    </row>
    <row r="566" spans="2:20" x14ac:dyDescent="0.2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69"/>
        <v>0.16666666666666657</v>
      </c>
      <c r="G566" s="17">
        <f t="shared" si="70"/>
        <v>0.59999999999999964</v>
      </c>
      <c r="H566" s="17">
        <f t="shared" si="68"/>
        <v>4.0277777777777777</v>
      </c>
      <c r="I566" s="17">
        <f t="shared" si="73"/>
        <v>-300.22222222222246</v>
      </c>
      <c r="J566" s="17">
        <f t="shared" si="71"/>
        <v>185.54634000000001</v>
      </c>
      <c r="K566" s="17">
        <f t="shared" si="72"/>
        <v>10.56953228855012</v>
      </c>
      <c r="L566" s="17">
        <f>Table1[[#This Row],[Acceleration (N)]]+Table1[[#This Row],[Roll (N)]]+Table1[[#This Row],[Aero (N)]]</f>
        <v>-104.10634993367232</v>
      </c>
      <c r="M566" s="27">
        <f>Table1[[#This Row],[Total (N)]]*$S$3/1000</f>
        <v>-0.54696093669406265</v>
      </c>
      <c r="N566" s="17"/>
      <c r="O566" s="30"/>
      <c r="P566" s="31"/>
      <c r="Q566" s="40"/>
      <c r="R566" s="41"/>
      <c r="S566">
        <f t="shared" si="66"/>
        <v>13.8</v>
      </c>
      <c r="T566">
        <f t="shared" si="67"/>
        <v>3.8333333333333335</v>
      </c>
    </row>
    <row r="567" spans="2:20" x14ac:dyDescent="0.2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69"/>
        <v>0.37499999999999989</v>
      </c>
      <c r="G567" s="17">
        <f t="shared" si="70"/>
        <v>1.3499999999999996</v>
      </c>
      <c r="H567" s="17">
        <f t="shared" si="68"/>
        <v>4.583333333333333</v>
      </c>
      <c r="I567" s="17">
        <f t="shared" si="73"/>
        <v>-206.40277777777771</v>
      </c>
      <c r="J567" s="17">
        <f t="shared" si="71"/>
        <v>185.54634000000001</v>
      </c>
      <c r="K567" s="17">
        <f t="shared" si="72"/>
        <v>10.56953228855012</v>
      </c>
      <c r="L567" s="17">
        <f>Table1[[#This Row],[Acceleration (N)]]+Table1[[#This Row],[Roll (N)]]+Table1[[#This Row],[Aero (N)]]</f>
        <v>-10.28690548922758</v>
      </c>
      <c r="M567" s="27">
        <f>Table1[[#This Row],[Total (N)]]*$S$3/1000</f>
        <v>-5.4046035286569552E-2</v>
      </c>
      <c r="N567" s="17"/>
      <c r="O567" s="32"/>
      <c r="P567" s="33"/>
      <c r="Q567" s="42"/>
      <c r="R567" s="43"/>
      <c r="S567">
        <f t="shared" si="66"/>
        <v>14.5</v>
      </c>
      <c r="T567">
        <f t="shared" si="67"/>
        <v>4.0277777777777777</v>
      </c>
    </row>
    <row r="568" spans="2:20" x14ac:dyDescent="0.2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69"/>
        <v>0.34722222222222221</v>
      </c>
      <c r="G568" s="17">
        <f t="shared" si="70"/>
        <v>1.25</v>
      </c>
      <c r="H568" s="17">
        <f t="shared" si="68"/>
        <v>4.7222222222222223</v>
      </c>
      <c r="I568" s="17">
        <f t="shared" si="73"/>
        <v>-187.63888888888889</v>
      </c>
      <c r="J568" s="17">
        <f t="shared" si="71"/>
        <v>185.54634000000001</v>
      </c>
      <c r="K568" s="17">
        <f t="shared" si="72"/>
        <v>10.56953228855012</v>
      </c>
      <c r="L568" s="17">
        <f>Table1[[#This Row],[Acceleration (N)]]+Table1[[#This Row],[Roll (N)]]+Table1[[#This Row],[Aero (N)]]</f>
        <v>8.4769833996612487</v>
      </c>
      <c r="M568" s="27">
        <f>Table1[[#This Row],[Total (N)]]*$S$3/1000</f>
        <v>4.453694499492844E-2</v>
      </c>
      <c r="N568" s="17"/>
      <c r="O568" s="30"/>
      <c r="P568" s="31"/>
      <c r="Q568" s="40"/>
      <c r="R568" s="41"/>
      <c r="S568">
        <f t="shared" si="66"/>
        <v>16.5</v>
      </c>
      <c r="T568">
        <f t="shared" si="67"/>
        <v>4.583333333333333</v>
      </c>
    </row>
    <row r="569" spans="2:20" x14ac:dyDescent="0.2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69"/>
        <v>6.9444444444444448E-2</v>
      </c>
      <c r="G569" s="17">
        <f t="shared" si="70"/>
        <v>0.25</v>
      </c>
      <c r="H569" s="17">
        <f t="shared" si="68"/>
        <v>4.7222222222222223</v>
      </c>
      <c r="I569" s="17">
        <f t="shared" si="73"/>
        <v>-187.63888888888889</v>
      </c>
      <c r="J569" s="17">
        <f t="shared" si="71"/>
        <v>185.54634000000001</v>
      </c>
      <c r="K569" s="17">
        <f t="shared" si="72"/>
        <v>10.56953228855012</v>
      </c>
      <c r="L569" s="17">
        <f>Table1[[#This Row],[Acceleration (N)]]+Table1[[#This Row],[Roll (N)]]+Table1[[#This Row],[Aero (N)]]</f>
        <v>8.4769833996612487</v>
      </c>
      <c r="M569" s="27">
        <f>Table1[[#This Row],[Total (N)]]*$S$3/1000</f>
        <v>4.453694499492844E-2</v>
      </c>
      <c r="N569" s="17"/>
      <c r="O569" s="32"/>
      <c r="P569" s="33"/>
      <c r="Q569" s="42"/>
      <c r="R569" s="43"/>
      <c r="S569">
        <f t="shared" si="66"/>
        <v>17</v>
      </c>
      <c r="T569">
        <f t="shared" si="67"/>
        <v>4.7222222222222223</v>
      </c>
    </row>
    <row r="570" spans="2:20" x14ac:dyDescent="0.2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69"/>
        <v>0</v>
      </c>
      <c r="G570" s="17">
        <f t="shared" si="70"/>
        <v>0</v>
      </c>
      <c r="H570" s="17">
        <f t="shared" si="68"/>
        <v>4.7222222222222223</v>
      </c>
      <c r="I570" s="17">
        <f t="shared" si="73"/>
        <v>-112.58333333333327</v>
      </c>
      <c r="J570" s="17">
        <f t="shared" si="71"/>
        <v>185.54634000000001</v>
      </c>
      <c r="K570" s="17">
        <f t="shared" si="72"/>
        <v>10.56953228855012</v>
      </c>
      <c r="L570" s="17">
        <f>Table1[[#This Row],[Acceleration (N)]]+Table1[[#This Row],[Roll (N)]]+Table1[[#This Row],[Aero (N)]]</f>
        <v>83.532538955216864</v>
      </c>
      <c r="M570" s="27">
        <f>Table1[[#This Row],[Total (N)]]*$S$3/1000</f>
        <v>0.43886886612092202</v>
      </c>
      <c r="N570" s="17"/>
      <c r="O570" s="30"/>
      <c r="P570" s="31"/>
      <c r="Q570" s="40"/>
      <c r="R570" s="41"/>
      <c r="S570">
        <f t="shared" si="66"/>
        <v>17</v>
      </c>
      <c r="T570">
        <f t="shared" si="67"/>
        <v>4.7222222222222223</v>
      </c>
    </row>
    <row r="571" spans="2:20" x14ac:dyDescent="0.2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69"/>
        <v>-0.22222222222222215</v>
      </c>
      <c r="G571" s="17">
        <f t="shared" si="70"/>
        <v>-0.79999999999999982</v>
      </c>
      <c r="H571" s="17">
        <f t="shared" si="68"/>
        <v>4.2777777777777777</v>
      </c>
      <c r="I571" s="17">
        <f t="shared" si="73"/>
        <v>-37.527777777777978</v>
      </c>
      <c r="J571" s="17">
        <f t="shared" si="71"/>
        <v>185.54634000000001</v>
      </c>
      <c r="K571" s="17">
        <f t="shared" si="72"/>
        <v>10.56953228855012</v>
      </c>
      <c r="L571" s="17">
        <f>Table1[[#This Row],[Acceleration (N)]]+Table1[[#This Row],[Roll (N)]]+Table1[[#This Row],[Aero (N)]]</f>
        <v>158.58809451077215</v>
      </c>
      <c r="M571" s="27">
        <f>Table1[[#This Row],[Total (N)]]*$S$3/1000</f>
        <v>0.83320078724691382</v>
      </c>
      <c r="N571" s="17"/>
      <c r="O571" s="32"/>
      <c r="P571" s="33"/>
      <c r="Q571" s="42"/>
      <c r="R571" s="43"/>
      <c r="S571">
        <f t="shared" si="66"/>
        <v>17</v>
      </c>
      <c r="T571">
        <f t="shared" si="67"/>
        <v>4.7222222222222223</v>
      </c>
    </row>
    <row r="572" spans="2:20" x14ac:dyDescent="0.2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69"/>
        <v>-0.95833333333333337</v>
      </c>
      <c r="G572" s="17">
        <f t="shared" si="70"/>
        <v>-3.45</v>
      </c>
      <c r="H572" s="17">
        <f t="shared" si="68"/>
        <v>2.8055555555555554</v>
      </c>
      <c r="I572" s="17">
        <f t="shared" si="73"/>
        <v>37.527777777777978</v>
      </c>
      <c r="J572" s="17">
        <f t="shared" si="71"/>
        <v>185.54634000000001</v>
      </c>
      <c r="K572" s="17">
        <f t="shared" si="72"/>
        <v>10.56953228855012</v>
      </c>
      <c r="L572" s="17">
        <f>Table1[[#This Row],[Acceleration (N)]]+Table1[[#This Row],[Roll (N)]]+Table1[[#This Row],[Aero (N)]]</f>
        <v>233.64365006632809</v>
      </c>
      <c r="M572" s="27">
        <f>Table1[[#This Row],[Total (N)]]*$S$3/1000</f>
        <v>1.2275327083729091</v>
      </c>
      <c r="N572" s="17"/>
      <c r="O572" s="30"/>
      <c r="P572" s="31"/>
      <c r="Q572" s="40"/>
      <c r="R572" s="41"/>
      <c r="S572">
        <f t="shared" si="66"/>
        <v>15.4</v>
      </c>
      <c r="T572">
        <f t="shared" si="67"/>
        <v>4.2777777777777777</v>
      </c>
    </row>
    <row r="573" spans="2:20" x14ac:dyDescent="0.2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69"/>
        <v>-1.4722222222222223</v>
      </c>
      <c r="G573" s="17">
        <f t="shared" si="70"/>
        <v>-5.3000000000000007</v>
      </c>
      <c r="H573" s="17">
        <f t="shared" si="68"/>
        <v>1.3333333333333333</v>
      </c>
      <c r="I573" s="17">
        <f t="shared" si="73"/>
        <v>131.3472222222224</v>
      </c>
      <c r="J573" s="17">
        <f t="shared" si="71"/>
        <v>185.54634000000001</v>
      </c>
      <c r="K573" s="17">
        <f t="shared" si="72"/>
        <v>10.56953228855012</v>
      </c>
      <c r="L573" s="17">
        <f>Table1[[#This Row],[Acceleration (N)]]+Table1[[#This Row],[Roll (N)]]+Table1[[#This Row],[Aero (N)]]</f>
        <v>327.46309451077252</v>
      </c>
      <c r="M573" s="27">
        <f>Table1[[#This Row],[Total (N)]]*$S$3/1000</f>
        <v>1.7204476097804007</v>
      </c>
      <c r="N573" s="17"/>
      <c r="O573" s="32"/>
      <c r="P573" s="33"/>
      <c r="Q573" s="42"/>
      <c r="R573" s="43"/>
      <c r="S573">
        <f t="shared" si="66"/>
        <v>10.1</v>
      </c>
      <c r="T573">
        <f t="shared" si="67"/>
        <v>2.8055555555555554</v>
      </c>
    </row>
    <row r="574" spans="2:20" x14ac:dyDescent="0.2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69"/>
        <v>-1.4027777777777777</v>
      </c>
      <c r="G574" s="17">
        <f t="shared" si="70"/>
        <v>-5.05</v>
      </c>
      <c r="H574" s="17">
        <f t="shared" si="68"/>
        <v>0</v>
      </c>
      <c r="I574" s="17">
        <f t="shared" si="73"/>
        <v>225.16666666666654</v>
      </c>
      <c r="J574" s="17">
        <f t="shared" si="71"/>
        <v>185.54634000000001</v>
      </c>
      <c r="K574" s="17">
        <f t="shared" si="72"/>
        <v>10.56953228855012</v>
      </c>
      <c r="L574" s="17">
        <f>Table1[[#This Row],[Acceleration (N)]]+Table1[[#This Row],[Roll (N)]]+Table1[[#This Row],[Aero (N)]]</f>
        <v>421.28253895521669</v>
      </c>
      <c r="M574" s="27">
        <f>Table1[[#This Row],[Total (N)]]*$S$3/1000</f>
        <v>2.2133625111878903</v>
      </c>
      <c r="N574" s="17"/>
      <c r="O574" s="30"/>
      <c r="P574" s="31"/>
      <c r="Q574" s="40"/>
      <c r="R574" s="41"/>
      <c r="S574">
        <f t="shared" si="66"/>
        <v>4.8</v>
      </c>
      <c r="T574">
        <f t="shared" si="67"/>
        <v>1.3333333333333333</v>
      </c>
    </row>
    <row r="575" spans="2:20" x14ac:dyDescent="0.2">
      <c r="B575" s="3" t="s">
        <v>47</v>
      </c>
      <c r="C575" s="3">
        <v>567</v>
      </c>
      <c r="D575" s="3">
        <v>567</v>
      </c>
      <c r="E575" s="10">
        <v>0</v>
      </c>
      <c r="F575" s="17">
        <f t="shared" si="69"/>
        <v>-0.66666666666666663</v>
      </c>
      <c r="G575" s="17">
        <f t="shared" si="70"/>
        <v>-2.4</v>
      </c>
      <c r="H575" s="17">
        <f t="shared" si="68"/>
        <v>0</v>
      </c>
      <c r="I575" s="17">
        <f t="shared" si="73"/>
        <v>506.62499999999983</v>
      </c>
      <c r="J575" s="17">
        <f t="shared" si="71"/>
        <v>185.54634000000001</v>
      </c>
      <c r="K575" s="17">
        <f t="shared" si="72"/>
        <v>10.56953228855012</v>
      </c>
      <c r="L575" s="17">
        <f>Table1[[#This Row],[Acceleration (N)]]+Table1[[#This Row],[Roll (N)]]+Table1[[#This Row],[Aero (N)]]</f>
        <v>702.74087228855001</v>
      </c>
      <c r="M575" s="27">
        <f>Table1[[#This Row],[Total (N)]]*$S$3/1000</f>
        <v>3.6921072154103656</v>
      </c>
      <c r="N575" s="17"/>
      <c r="O575" s="32"/>
      <c r="P575" s="33"/>
      <c r="Q575" s="42"/>
      <c r="R575" s="43"/>
      <c r="S575">
        <f t="shared" si="66"/>
        <v>0</v>
      </c>
      <c r="T575">
        <f t="shared" si="67"/>
        <v>0</v>
      </c>
    </row>
    <row r="576" spans="2:20" x14ac:dyDescent="0.2">
      <c r="B576" s="3" t="s">
        <v>47</v>
      </c>
      <c r="C576" s="3">
        <v>568</v>
      </c>
      <c r="D576" s="3">
        <v>568</v>
      </c>
      <c r="E576" s="10">
        <v>0</v>
      </c>
      <c r="F576" s="17">
        <f t="shared" si="69"/>
        <v>0</v>
      </c>
      <c r="G576" s="17">
        <f t="shared" si="70"/>
        <v>0</v>
      </c>
      <c r="H576" s="17">
        <f t="shared" si="68"/>
        <v>0</v>
      </c>
      <c r="I576" s="17">
        <f t="shared" si="73"/>
        <v>469.09722222222223</v>
      </c>
      <c r="J576" s="17">
        <f t="shared" si="71"/>
        <v>185.54634000000001</v>
      </c>
      <c r="K576" s="17">
        <f t="shared" si="72"/>
        <v>10.56953228855012</v>
      </c>
      <c r="L576" s="17">
        <f>Table1[[#This Row],[Acceleration (N)]]+Table1[[#This Row],[Roll (N)]]+Table1[[#This Row],[Aero (N)]]</f>
        <v>665.21309451077241</v>
      </c>
      <c r="M576" s="27">
        <f>Table1[[#This Row],[Total (N)]]*$S$3/1000</f>
        <v>3.4949412548473693</v>
      </c>
      <c r="N576" s="17"/>
      <c r="O576" s="30"/>
      <c r="P576" s="31"/>
      <c r="Q576" s="40"/>
      <c r="R576" s="41"/>
      <c r="S576">
        <f t="shared" si="66"/>
        <v>0</v>
      </c>
      <c r="T576">
        <f t="shared" si="67"/>
        <v>0</v>
      </c>
    </row>
    <row r="577" spans="2:20" x14ac:dyDescent="0.2">
      <c r="B577" s="3" t="s">
        <v>47</v>
      </c>
      <c r="C577" s="3">
        <v>569</v>
      </c>
      <c r="D577" s="3">
        <v>569</v>
      </c>
      <c r="E577" s="10">
        <v>0</v>
      </c>
      <c r="F577" s="17">
        <f t="shared" si="69"/>
        <v>0</v>
      </c>
      <c r="G577" s="17">
        <f t="shared" si="70"/>
        <v>0</v>
      </c>
      <c r="H577" s="17">
        <f t="shared" si="68"/>
        <v>0</v>
      </c>
      <c r="I577" s="17">
        <f t="shared" si="73"/>
        <v>93.819444444444443</v>
      </c>
      <c r="J577" s="17">
        <f t="shared" si="71"/>
        <v>185.54634000000001</v>
      </c>
      <c r="K577" s="17">
        <f t="shared" si="72"/>
        <v>10.56953228855012</v>
      </c>
      <c r="L577" s="17">
        <f>Table1[[#This Row],[Acceleration (N)]]+Table1[[#This Row],[Roll (N)]]+Table1[[#This Row],[Aero (N)]]</f>
        <v>289.93531673299458</v>
      </c>
      <c r="M577" s="27">
        <f>Table1[[#This Row],[Total (N)]]*$S$3/1000</f>
        <v>1.5232816492174031</v>
      </c>
      <c r="N577" s="17"/>
      <c r="O577" s="32"/>
      <c r="P577" s="33"/>
      <c r="Q577" s="42"/>
      <c r="R577" s="43"/>
      <c r="S577">
        <f t="shared" si="66"/>
        <v>0</v>
      </c>
      <c r="T577">
        <f t="shared" si="67"/>
        <v>0</v>
      </c>
    </row>
    <row r="578" spans="2:20" x14ac:dyDescent="0.2">
      <c r="B578" s="3" t="s">
        <v>47</v>
      </c>
      <c r="C578" s="3">
        <v>570</v>
      </c>
      <c r="D578" s="3">
        <v>570</v>
      </c>
      <c r="E578" s="10">
        <v>0</v>
      </c>
      <c r="F578" s="17">
        <f t="shared" si="69"/>
        <v>0</v>
      </c>
      <c r="G578" s="17">
        <f t="shared" si="70"/>
        <v>0</v>
      </c>
      <c r="H578" s="17">
        <f t="shared" si="68"/>
        <v>0</v>
      </c>
      <c r="I578" s="17">
        <f t="shared" si="73"/>
        <v>0</v>
      </c>
      <c r="J578" s="17">
        <f t="shared" si="71"/>
        <v>185.54634000000001</v>
      </c>
      <c r="K578" s="17">
        <f t="shared" si="72"/>
        <v>10.56953228855012</v>
      </c>
      <c r="L578" s="17">
        <f>Table1[[#This Row],[Acceleration (N)]]+Table1[[#This Row],[Roll (N)]]+Table1[[#This Row],[Aero (N)]]</f>
        <v>196.11587228855012</v>
      </c>
      <c r="M578" s="27">
        <f>Table1[[#This Row],[Total (N)]]*$S$3/1000</f>
        <v>1.0303667478099114</v>
      </c>
      <c r="N578" s="17"/>
      <c r="O578" s="30"/>
      <c r="P578" s="31"/>
      <c r="Q578" s="40"/>
      <c r="R578" s="41"/>
      <c r="S578">
        <f t="shared" si="66"/>
        <v>0</v>
      </c>
      <c r="T578">
        <f t="shared" si="67"/>
        <v>0</v>
      </c>
    </row>
    <row r="579" spans="2:20" x14ac:dyDescent="0.2">
      <c r="B579" s="3" t="s">
        <v>47</v>
      </c>
      <c r="C579" s="3">
        <v>571</v>
      </c>
      <c r="D579" s="3">
        <v>571</v>
      </c>
      <c r="E579" s="10">
        <v>0</v>
      </c>
      <c r="F579" s="17">
        <f t="shared" si="69"/>
        <v>0</v>
      </c>
      <c r="G579" s="17">
        <f t="shared" si="70"/>
        <v>0</v>
      </c>
      <c r="H579" s="17">
        <f t="shared" si="68"/>
        <v>0</v>
      </c>
      <c r="I579" s="17">
        <f t="shared" si="73"/>
        <v>-300.22222222222211</v>
      </c>
      <c r="J579" s="17">
        <f t="shared" si="71"/>
        <v>185.54634000000001</v>
      </c>
      <c r="K579" s="17">
        <f t="shared" si="72"/>
        <v>10.56953228855012</v>
      </c>
      <c r="L579" s="17">
        <f>Table1[[#This Row],[Acceleration (N)]]+Table1[[#This Row],[Roll (N)]]+Table1[[#This Row],[Aero (N)]]</f>
        <v>-104.10634993367198</v>
      </c>
      <c r="M579" s="27">
        <f>Table1[[#This Row],[Total (N)]]*$S$3/1000</f>
        <v>-0.54696093669406087</v>
      </c>
      <c r="N579" s="17"/>
      <c r="O579" s="32"/>
      <c r="P579" s="33"/>
      <c r="Q579" s="42"/>
      <c r="R579" s="43"/>
      <c r="S579">
        <f t="shared" si="66"/>
        <v>0</v>
      </c>
      <c r="T579">
        <f t="shared" si="67"/>
        <v>0</v>
      </c>
    </row>
    <row r="580" spans="2:20" x14ac:dyDescent="0.2">
      <c r="B580" s="3" t="s">
        <v>47</v>
      </c>
      <c r="C580" s="3">
        <v>572</v>
      </c>
      <c r="D580" s="3">
        <v>572</v>
      </c>
      <c r="E580" s="10">
        <v>0</v>
      </c>
      <c r="F580" s="17">
        <f t="shared" si="69"/>
        <v>0</v>
      </c>
      <c r="G580" s="17">
        <f t="shared" si="70"/>
        <v>0</v>
      </c>
      <c r="H580" s="17">
        <f t="shared" si="68"/>
        <v>0</v>
      </c>
      <c r="I580" s="17">
        <f t="shared" si="73"/>
        <v>-1294.7083333333335</v>
      </c>
      <c r="J580" s="17">
        <f t="shared" si="71"/>
        <v>185.54634000000001</v>
      </c>
      <c r="K580" s="17">
        <f t="shared" si="72"/>
        <v>10.56953228855012</v>
      </c>
      <c r="L580" s="17">
        <f>Table1[[#This Row],[Acceleration (N)]]+Table1[[#This Row],[Roll (N)]]+Table1[[#This Row],[Aero (N)]]</f>
        <v>-1098.5924610447832</v>
      </c>
      <c r="M580" s="27">
        <f>Table1[[#This Row],[Total (N)]]*$S$3/1000</f>
        <v>-5.7718588916134719</v>
      </c>
      <c r="N580" s="17"/>
      <c r="O580" s="30"/>
      <c r="P580" s="31"/>
      <c r="Q580" s="40"/>
      <c r="R580" s="41"/>
      <c r="S580">
        <f t="shared" si="66"/>
        <v>0</v>
      </c>
      <c r="T580">
        <f t="shared" si="67"/>
        <v>0</v>
      </c>
    </row>
    <row r="581" spans="2:20" x14ac:dyDescent="0.2">
      <c r="B581" s="3" t="s">
        <v>47</v>
      </c>
      <c r="C581" s="3">
        <v>573</v>
      </c>
      <c r="D581" s="3">
        <v>573</v>
      </c>
      <c r="E581" s="10">
        <v>0</v>
      </c>
      <c r="F581" s="17">
        <f t="shared" si="69"/>
        <v>0</v>
      </c>
      <c r="G581" s="17">
        <f t="shared" si="70"/>
        <v>0</v>
      </c>
      <c r="H581" s="17">
        <f t="shared" si="68"/>
        <v>0</v>
      </c>
      <c r="I581" s="17">
        <f t="shared" si="73"/>
        <v>-1988.9722222222224</v>
      </c>
      <c r="J581" s="17">
        <f t="shared" si="71"/>
        <v>185.54634000000001</v>
      </c>
      <c r="K581" s="17">
        <f t="shared" si="72"/>
        <v>10.56953228855012</v>
      </c>
      <c r="L581" s="17">
        <f>Table1[[#This Row],[Acceleration (N)]]+Table1[[#This Row],[Roll (N)]]+Table1[[#This Row],[Aero (N)]]</f>
        <v>-1792.8563499336722</v>
      </c>
      <c r="M581" s="27">
        <f>Table1[[#This Row],[Total (N)]]*$S$3/1000</f>
        <v>-9.4194291620289103</v>
      </c>
      <c r="N581" s="17"/>
      <c r="O581" s="32"/>
      <c r="P581" s="33"/>
      <c r="Q581" s="42"/>
      <c r="R581" s="43"/>
      <c r="S581">
        <f t="shared" si="66"/>
        <v>0</v>
      </c>
      <c r="T581">
        <f t="shared" si="67"/>
        <v>0</v>
      </c>
    </row>
    <row r="582" spans="2:20" x14ac:dyDescent="0.2">
      <c r="B582" s="3" t="s">
        <v>47</v>
      </c>
      <c r="C582" s="3">
        <v>574</v>
      </c>
      <c r="D582" s="3">
        <v>574</v>
      </c>
      <c r="E582" s="10">
        <v>0</v>
      </c>
      <c r="F582" s="17">
        <f t="shared" si="69"/>
        <v>0</v>
      </c>
      <c r="G582" s="17">
        <f t="shared" si="70"/>
        <v>0</v>
      </c>
      <c r="H582" s="17">
        <f t="shared" si="68"/>
        <v>0</v>
      </c>
      <c r="I582" s="17">
        <f t="shared" si="73"/>
        <v>-1895.1527777777776</v>
      </c>
      <c r="J582" s="17">
        <f t="shared" si="71"/>
        <v>185.54634000000001</v>
      </c>
      <c r="K582" s="17">
        <f t="shared" si="72"/>
        <v>10.56953228855012</v>
      </c>
      <c r="L582" s="17">
        <f>Table1[[#This Row],[Acceleration (N)]]+Table1[[#This Row],[Roll (N)]]+Table1[[#This Row],[Aero (N)]]</f>
        <v>-1699.0369054892274</v>
      </c>
      <c r="M582" s="27">
        <f>Table1[[#This Row],[Total (N)]]*$S$3/1000</f>
        <v>-8.9265142606214152</v>
      </c>
      <c r="N582" s="17"/>
      <c r="O582" s="30"/>
      <c r="P582" s="31"/>
      <c r="Q582" s="40"/>
      <c r="R582" s="41"/>
      <c r="S582">
        <f t="shared" si="66"/>
        <v>0</v>
      </c>
      <c r="T582">
        <f t="shared" si="67"/>
        <v>0</v>
      </c>
    </row>
    <row r="583" spans="2:20" x14ac:dyDescent="0.2">
      <c r="B583" s="3" t="s">
        <v>47</v>
      </c>
      <c r="C583" s="3">
        <v>575</v>
      </c>
      <c r="D583" s="3">
        <v>575</v>
      </c>
      <c r="E583" s="10">
        <v>0</v>
      </c>
      <c r="F583" s="17">
        <f t="shared" si="69"/>
        <v>0</v>
      </c>
      <c r="G583" s="17">
        <f t="shared" si="70"/>
        <v>0</v>
      </c>
      <c r="H583" s="17">
        <f t="shared" si="68"/>
        <v>0</v>
      </c>
      <c r="I583" s="17">
        <f t="shared" si="73"/>
        <v>-900.66666666666663</v>
      </c>
      <c r="J583" s="17">
        <f t="shared" si="71"/>
        <v>185.54634000000001</v>
      </c>
      <c r="K583" s="17">
        <f t="shared" si="72"/>
        <v>10.56953228855012</v>
      </c>
      <c r="L583" s="17">
        <f>Table1[[#This Row],[Acceleration (N)]]+Table1[[#This Row],[Roll (N)]]+Table1[[#This Row],[Aero (N)]]</f>
        <v>-704.55079437811651</v>
      </c>
      <c r="M583" s="27">
        <f>Table1[[#This Row],[Total (N)]]*$S$3/1000</f>
        <v>-3.7016163057020073</v>
      </c>
      <c r="N583" s="17"/>
      <c r="O583" s="32"/>
      <c r="P583" s="33"/>
      <c r="Q583" s="42"/>
      <c r="R583" s="43"/>
      <c r="S583">
        <f t="shared" si="66"/>
        <v>0</v>
      </c>
      <c r="T583">
        <f t="shared" si="67"/>
        <v>0</v>
      </c>
    </row>
    <row r="584" spans="2:20" x14ac:dyDescent="0.2">
      <c r="B584" s="3" t="s">
        <v>47</v>
      </c>
      <c r="C584" s="3">
        <v>576</v>
      </c>
      <c r="D584" s="3">
        <v>576</v>
      </c>
      <c r="E584" s="10">
        <v>0</v>
      </c>
      <c r="F584" s="17">
        <f t="shared" si="69"/>
        <v>0</v>
      </c>
      <c r="G584" s="17">
        <f t="shared" si="70"/>
        <v>0</v>
      </c>
      <c r="H584" s="17">
        <f t="shared" si="68"/>
        <v>0</v>
      </c>
      <c r="I584" s="17">
        <f t="shared" si="73"/>
        <v>0</v>
      </c>
      <c r="J584" s="17">
        <f t="shared" si="71"/>
        <v>185.54634000000001</v>
      </c>
      <c r="K584" s="17">
        <f t="shared" si="72"/>
        <v>10.56953228855012</v>
      </c>
      <c r="L584" s="17">
        <f>Table1[[#This Row],[Acceleration (N)]]+Table1[[#This Row],[Roll (N)]]+Table1[[#This Row],[Aero (N)]]</f>
        <v>196.11587228855012</v>
      </c>
      <c r="M584" s="27">
        <f>Table1[[#This Row],[Total (N)]]*$S$3/1000</f>
        <v>1.0303667478099114</v>
      </c>
      <c r="N584" s="17"/>
      <c r="O584" s="30"/>
      <c r="P584" s="31"/>
      <c r="Q584" s="40"/>
      <c r="R584" s="41"/>
      <c r="S584">
        <f t="shared" ref="S584:S647" si="74">IF(R584=1,"",E584)</f>
        <v>0</v>
      </c>
      <c r="T584">
        <f t="shared" ref="T584:T647" si="75">E584/3.6</f>
        <v>0</v>
      </c>
    </row>
    <row r="585" spans="2:20" x14ac:dyDescent="0.2">
      <c r="B585" s="3" t="s">
        <v>47</v>
      </c>
      <c r="C585" s="3">
        <v>577</v>
      </c>
      <c r="D585" s="3">
        <v>577</v>
      </c>
      <c r="E585" s="10">
        <v>0</v>
      </c>
      <c r="F585" s="17">
        <f t="shared" si="69"/>
        <v>0</v>
      </c>
      <c r="G585" s="17">
        <f t="shared" si="70"/>
        <v>0</v>
      </c>
      <c r="H585" s="17">
        <f t="shared" ref="H585:H648" si="76">E586/3.6</f>
        <v>0</v>
      </c>
      <c r="I585" s="17">
        <f t="shared" si="73"/>
        <v>0</v>
      </c>
      <c r="J585" s="17">
        <f t="shared" si="71"/>
        <v>185.54634000000001</v>
      </c>
      <c r="K585" s="17">
        <f t="shared" si="72"/>
        <v>10.56953228855012</v>
      </c>
      <c r="L585" s="17">
        <f>Table1[[#This Row],[Acceleration (N)]]+Table1[[#This Row],[Roll (N)]]+Table1[[#This Row],[Aero (N)]]</f>
        <v>196.11587228855012</v>
      </c>
      <c r="M585" s="27">
        <f>Table1[[#This Row],[Total (N)]]*$S$3/1000</f>
        <v>1.0303667478099114</v>
      </c>
      <c r="N585" s="17"/>
      <c r="O585" s="32"/>
      <c r="P585" s="33"/>
      <c r="Q585" s="42"/>
      <c r="R585" s="43"/>
      <c r="S585">
        <f t="shared" si="74"/>
        <v>0</v>
      </c>
      <c r="T585">
        <f t="shared" si="75"/>
        <v>0</v>
      </c>
    </row>
    <row r="586" spans="2:20" x14ac:dyDescent="0.2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77">($E587-$E585)/2/3.6</f>
        <v>0</v>
      </c>
      <c r="G586" s="17">
        <f t="shared" ref="G586:G649" si="78">($E587-$E585)/2</f>
        <v>0</v>
      </c>
      <c r="H586" s="17">
        <f t="shared" si="76"/>
        <v>0</v>
      </c>
      <c r="I586" s="17">
        <f t="shared" si="73"/>
        <v>0</v>
      </c>
      <c r="J586" s="17">
        <f t="shared" si="71"/>
        <v>185.54634000000001</v>
      </c>
      <c r="K586" s="17">
        <f t="shared" si="72"/>
        <v>10.56953228855012</v>
      </c>
      <c r="L586" s="17">
        <f>Table1[[#This Row],[Acceleration (N)]]+Table1[[#This Row],[Roll (N)]]+Table1[[#This Row],[Aero (N)]]</f>
        <v>196.11587228855012</v>
      </c>
      <c r="M586" s="27">
        <f>Table1[[#This Row],[Total (N)]]*$S$3/1000</f>
        <v>1.0303667478099114</v>
      </c>
      <c r="N586" s="17"/>
      <c r="O586" s="30"/>
      <c r="P586" s="31"/>
      <c r="Q586" s="40"/>
      <c r="R586" s="41"/>
      <c r="S586">
        <f t="shared" si="74"/>
        <v>0</v>
      </c>
      <c r="T586">
        <f t="shared" si="75"/>
        <v>0</v>
      </c>
    </row>
    <row r="587" spans="2:20" x14ac:dyDescent="0.2">
      <c r="B587" s="3" t="s">
        <v>47</v>
      </c>
      <c r="C587" s="3">
        <v>579</v>
      </c>
      <c r="D587" s="3">
        <v>579</v>
      </c>
      <c r="E587" s="10">
        <v>0</v>
      </c>
      <c r="F587" s="17">
        <f t="shared" si="77"/>
        <v>0</v>
      </c>
      <c r="G587" s="17">
        <f t="shared" si="78"/>
        <v>0</v>
      </c>
      <c r="H587" s="17">
        <f t="shared" si="76"/>
        <v>0</v>
      </c>
      <c r="I587" s="17">
        <f t="shared" si="73"/>
        <v>0</v>
      </c>
      <c r="J587" s="17">
        <f t="shared" si="71"/>
        <v>185.54634000000001</v>
      </c>
      <c r="K587" s="17">
        <f t="shared" si="72"/>
        <v>10.56953228855012</v>
      </c>
      <c r="L587" s="17">
        <f>Table1[[#This Row],[Acceleration (N)]]+Table1[[#This Row],[Roll (N)]]+Table1[[#This Row],[Aero (N)]]</f>
        <v>196.11587228855012</v>
      </c>
      <c r="M587" s="27">
        <f>Table1[[#This Row],[Total (N)]]*$S$3/1000</f>
        <v>1.0303667478099114</v>
      </c>
      <c r="N587" s="17"/>
      <c r="O587" s="32"/>
      <c r="P587" s="33"/>
      <c r="Q587" s="42"/>
      <c r="R587" s="43"/>
      <c r="S587">
        <f t="shared" si="74"/>
        <v>0</v>
      </c>
      <c r="T587">
        <f t="shared" si="75"/>
        <v>0</v>
      </c>
    </row>
    <row r="588" spans="2:20" x14ac:dyDescent="0.2">
      <c r="B588" s="3" t="s">
        <v>47</v>
      </c>
      <c r="C588" s="3">
        <v>580</v>
      </c>
      <c r="D588" s="3">
        <v>580</v>
      </c>
      <c r="E588" s="10">
        <v>0</v>
      </c>
      <c r="F588" s="17">
        <f t="shared" si="77"/>
        <v>0</v>
      </c>
      <c r="G588" s="17">
        <f t="shared" si="78"/>
        <v>0</v>
      </c>
      <c r="H588" s="17">
        <f t="shared" si="76"/>
        <v>0</v>
      </c>
      <c r="I588" s="17">
        <f t="shared" si="73"/>
        <v>0</v>
      </c>
      <c r="J588" s="17">
        <f t="shared" si="71"/>
        <v>185.54634000000001</v>
      </c>
      <c r="K588" s="17">
        <f t="shared" si="72"/>
        <v>10.56953228855012</v>
      </c>
      <c r="L588" s="17">
        <f>Table1[[#This Row],[Acceleration (N)]]+Table1[[#This Row],[Roll (N)]]+Table1[[#This Row],[Aero (N)]]</f>
        <v>196.11587228855012</v>
      </c>
      <c r="M588" s="27">
        <f>Table1[[#This Row],[Total (N)]]*$S$3/1000</f>
        <v>1.0303667478099114</v>
      </c>
      <c r="N588" s="17"/>
      <c r="O588" s="30"/>
      <c r="P588" s="31"/>
      <c r="Q588" s="40"/>
      <c r="R588" s="41"/>
      <c r="S588">
        <f t="shared" si="74"/>
        <v>0</v>
      </c>
      <c r="T588">
        <f t="shared" si="75"/>
        <v>0</v>
      </c>
    </row>
    <row r="589" spans="2:20" x14ac:dyDescent="0.2">
      <c r="B589" s="3" t="s">
        <v>47</v>
      </c>
      <c r="C589" s="3">
        <v>581</v>
      </c>
      <c r="D589" s="3">
        <v>581</v>
      </c>
      <c r="E589" s="10">
        <v>0</v>
      </c>
      <c r="F589" s="17">
        <f t="shared" si="77"/>
        <v>0</v>
      </c>
      <c r="G589" s="17">
        <f t="shared" si="78"/>
        <v>0</v>
      </c>
      <c r="H589" s="17">
        <f t="shared" si="76"/>
        <v>0</v>
      </c>
      <c r="I589" s="17">
        <f t="shared" si="73"/>
        <v>0</v>
      </c>
      <c r="J589" s="17">
        <f t="shared" si="71"/>
        <v>185.54634000000001</v>
      </c>
      <c r="K589" s="17">
        <f t="shared" si="72"/>
        <v>10.56953228855012</v>
      </c>
      <c r="L589" s="17">
        <f>Table1[[#This Row],[Acceleration (N)]]+Table1[[#This Row],[Roll (N)]]+Table1[[#This Row],[Aero (N)]]</f>
        <v>196.11587228855012</v>
      </c>
      <c r="M589" s="27">
        <f>Table1[[#This Row],[Total (N)]]*$S$3/1000</f>
        <v>1.0303667478099114</v>
      </c>
      <c r="N589" s="17"/>
      <c r="O589" s="32"/>
      <c r="P589" s="33"/>
      <c r="Q589" s="42"/>
      <c r="R589" s="43"/>
      <c r="S589">
        <f t="shared" si="74"/>
        <v>0</v>
      </c>
      <c r="T589">
        <f t="shared" si="75"/>
        <v>0</v>
      </c>
    </row>
    <row r="590" spans="2:20" x14ac:dyDescent="0.2">
      <c r="B590" s="3" t="s">
        <v>47</v>
      </c>
      <c r="C590" s="3">
        <v>582</v>
      </c>
      <c r="D590" s="3">
        <v>582</v>
      </c>
      <c r="E590" s="10">
        <v>0</v>
      </c>
      <c r="F590" s="17">
        <f t="shared" si="77"/>
        <v>0</v>
      </c>
      <c r="G590" s="17">
        <f t="shared" si="78"/>
        <v>0</v>
      </c>
      <c r="H590" s="17">
        <f t="shared" si="76"/>
        <v>0</v>
      </c>
      <c r="I590" s="17">
        <f t="shared" si="73"/>
        <v>0</v>
      </c>
      <c r="J590" s="17">
        <f t="shared" si="71"/>
        <v>185.54634000000001</v>
      </c>
      <c r="K590" s="17">
        <f t="shared" si="72"/>
        <v>10.56953228855012</v>
      </c>
      <c r="L590" s="17">
        <f>Table1[[#This Row],[Acceleration (N)]]+Table1[[#This Row],[Roll (N)]]+Table1[[#This Row],[Aero (N)]]</f>
        <v>196.11587228855012</v>
      </c>
      <c r="M590" s="27">
        <f>Table1[[#This Row],[Total (N)]]*$S$3/1000</f>
        <v>1.0303667478099114</v>
      </c>
      <c r="N590" s="17"/>
      <c r="O590" s="30"/>
      <c r="P590" s="31"/>
      <c r="Q590" s="40"/>
      <c r="R590" s="41"/>
      <c r="S590">
        <f t="shared" si="74"/>
        <v>0</v>
      </c>
      <c r="T590">
        <f t="shared" si="75"/>
        <v>0</v>
      </c>
    </row>
    <row r="591" spans="2:20" x14ac:dyDescent="0.2">
      <c r="B591" s="3" t="s">
        <v>47</v>
      </c>
      <c r="C591" s="3">
        <v>583</v>
      </c>
      <c r="D591" s="3">
        <v>583</v>
      </c>
      <c r="E591" s="10">
        <v>0</v>
      </c>
      <c r="F591" s="17">
        <f t="shared" si="77"/>
        <v>0</v>
      </c>
      <c r="G591" s="17">
        <f t="shared" si="78"/>
        <v>0</v>
      </c>
      <c r="H591" s="17">
        <f t="shared" si="76"/>
        <v>0</v>
      </c>
      <c r="I591" s="17">
        <f t="shared" si="73"/>
        <v>0</v>
      </c>
      <c r="J591" s="17">
        <f t="shared" si="71"/>
        <v>185.54634000000001</v>
      </c>
      <c r="K591" s="17">
        <f t="shared" si="72"/>
        <v>10.56953228855012</v>
      </c>
      <c r="L591" s="17">
        <f>Table1[[#This Row],[Acceleration (N)]]+Table1[[#This Row],[Roll (N)]]+Table1[[#This Row],[Aero (N)]]</f>
        <v>196.11587228855012</v>
      </c>
      <c r="M591" s="27">
        <f>Table1[[#This Row],[Total (N)]]*$S$3/1000</f>
        <v>1.0303667478099114</v>
      </c>
      <c r="N591" s="17"/>
      <c r="O591" s="32"/>
      <c r="P591" s="33"/>
      <c r="Q591" s="42"/>
      <c r="R591" s="43"/>
      <c r="S591">
        <f t="shared" si="74"/>
        <v>0</v>
      </c>
      <c r="T591">
        <f t="shared" si="75"/>
        <v>0</v>
      </c>
    </row>
    <row r="592" spans="2:20" x14ac:dyDescent="0.2">
      <c r="B592" s="3" t="s">
        <v>47</v>
      </c>
      <c r="C592" s="3">
        <v>584</v>
      </c>
      <c r="D592" s="3">
        <v>584</v>
      </c>
      <c r="E592" s="10">
        <v>0</v>
      </c>
      <c r="F592" s="17">
        <f t="shared" si="77"/>
        <v>0</v>
      </c>
      <c r="G592" s="17">
        <f t="shared" si="78"/>
        <v>0</v>
      </c>
      <c r="H592" s="17">
        <f t="shared" si="76"/>
        <v>0</v>
      </c>
      <c r="I592" s="17">
        <f t="shared" si="73"/>
        <v>0</v>
      </c>
      <c r="J592" s="17">
        <f t="shared" ref="J592:J655" si="79">$O$11*9.81*$O$12</f>
        <v>185.54634000000001</v>
      </c>
      <c r="K592" s="17">
        <f t="shared" ref="K592:K655" si="80">0.5*1.383*0.014*1.293^2*$S$6^2</f>
        <v>10.56953228855012</v>
      </c>
      <c r="L592" s="17">
        <f>Table1[[#This Row],[Acceleration (N)]]+Table1[[#This Row],[Roll (N)]]+Table1[[#This Row],[Aero (N)]]</f>
        <v>196.11587228855012</v>
      </c>
      <c r="M592" s="27">
        <f>Table1[[#This Row],[Total (N)]]*$S$3/1000</f>
        <v>1.0303667478099114</v>
      </c>
      <c r="N592" s="17"/>
      <c r="O592" s="30"/>
      <c r="P592" s="31"/>
      <c r="Q592" s="40"/>
      <c r="R592" s="41"/>
      <c r="S592">
        <f t="shared" si="74"/>
        <v>0</v>
      </c>
      <c r="T592">
        <f t="shared" si="75"/>
        <v>0</v>
      </c>
    </row>
    <row r="593" spans="2:20" x14ac:dyDescent="0.2">
      <c r="B593" s="3" t="s">
        <v>47</v>
      </c>
      <c r="C593" s="3">
        <v>585</v>
      </c>
      <c r="D593" s="3">
        <v>585</v>
      </c>
      <c r="E593" s="10">
        <v>0</v>
      </c>
      <c r="F593" s="17">
        <f t="shared" si="77"/>
        <v>0</v>
      </c>
      <c r="G593" s="17">
        <f t="shared" si="78"/>
        <v>0</v>
      </c>
      <c r="H593" s="17">
        <f t="shared" si="76"/>
        <v>0</v>
      </c>
      <c r="I593" s="17">
        <f t="shared" ref="I593:I656" si="81">$O$11*F585</f>
        <v>0</v>
      </c>
      <c r="J593" s="17">
        <f t="shared" si="79"/>
        <v>185.54634000000001</v>
      </c>
      <c r="K593" s="17">
        <f t="shared" si="80"/>
        <v>10.56953228855012</v>
      </c>
      <c r="L593" s="17">
        <f>Table1[[#This Row],[Acceleration (N)]]+Table1[[#This Row],[Roll (N)]]+Table1[[#This Row],[Aero (N)]]</f>
        <v>196.11587228855012</v>
      </c>
      <c r="M593" s="27">
        <f>Table1[[#This Row],[Total (N)]]*$S$3/1000</f>
        <v>1.0303667478099114</v>
      </c>
      <c r="N593" s="17"/>
      <c r="O593" s="32"/>
      <c r="P593" s="33"/>
      <c r="Q593" s="42"/>
      <c r="R593" s="43"/>
      <c r="S593">
        <f t="shared" si="74"/>
        <v>0</v>
      </c>
      <c r="T593">
        <f t="shared" si="75"/>
        <v>0</v>
      </c>
    </row>
    <row r="594" spans="2:20" x14ac:dyDescent="0.2">
      <c r="B594" s="3" t="s">
        <v>47</v>
      </c>
      <c r="C594" s="3">
        <v>586</v>
      </c>
      <c r="D594" s="3">
        <v>586</v>
      </c>
      <c r="E594" s="10">
        <v>0</v>
      </c>
      <c r="F594" s="17">
        <f t="shared" si="77"/>
        <v>0</v>
      </c>
      <c r="G594" s="17">
        <f t="shared" si="78"/>
        <v>0</v>
      </c>
      <c r="H594" s="17">
        <f t="shared" si="76"/>
        <v>0</v>
      </c>
      <c r="I594" s="17">
        <f t="shared" si="81"/>
        <v>0</v>
      </c>
      <c r="J594" s="17">
        <f t="shared" si="79"/>
        <v>185.54634000000001</v>
      </c>
      <c r="K594" s="17">
        <f t="shared" si="80"/>
        <v>10.56953228855012</v>
      </c>
      <c r="L594" s="17">
        <f>Table1[[#This Row],[Acceleration (N)]]+Table1[[#This Row],[Roll (N)]]+Table1[[#This Row],[Aero (N)]]</f>
        <v>196.11587228855012</v>
      </c>
      <c r="M594" s="27">
        <f>Table1[[#This Row],[Total (N)]]*$S$3/1000</f>
        <v>1.0303667478099114</v>
      </c>
      <c r="N594" s="17"/>
      <c r="O594" s="30"/>
      <c r="P594" s="31"/>
      <c r="Q594" s="40"/>
      <c r="R594" s="41"/>
      <c r="S594">
        <f t="shared" si="74"/>
        <v>0</v>
      </c>
      <c r="T594">
        <f t="shared" si="75"/>
        <v>0</v>
      </c>
    </row>
    <row r="595" spans="2:20" x14ac:dyDescent="0.2">
      <c r="B595" s="3" t="s">
        <v>47</v>
      </c>
      <c r="C595" s="3">
        <v>587</v>
      </c>
      <c r="D595" s="3">
        <v>587</v>
      </c>
      <c r="E595" s="10">
        <v>0</v>
      </c>
      <c r="F595" s="17">
        <f t="shared" si="77"/>
        <v>0</v>
      </c>
      <c r="G595" s="17">
        <f t="shared" si="78"/>
        <v>0</v>
      </c>
      <c r="H595" s="17">
        <f t="shared" si="76"/>
        <v>0</v>
      </c>
      <c r="I595" s="17">
        <f t="shared" si="81"/>
        <v>0</v>
      </c>
      <c r="J595" s="17">
        <f t="shared" si="79"/>
        <v>185.54634000000001</v>
      </c>
      <c r="K595" s="17">
        <f t="shared" si="80"/>
        <v>10.56953228855012</v>
      </c>
      <c r="L595" s="17">
        <f>Table1[[#This Row],[Acceleration (N)]]+Table1[[#This Row],[Roll (N)]]+Table1[[#This Row],[Aero (N)]]</f>
        <v>196.11587228855012</v>
      </c>
      <c r="M595" s="27">
        <f>Table1[[#This Row],[Total (N)]]*$S$3/1000</f>
        <v>1.0303667478099114</v>
      </c>
      <c r="N595" s="17"/>
      <c r="O595" s="32"/>
      <c r="P595" s="33"/>
      <c r="Q595" s="42"/>
      <c r="R595" s="43"/>
      <c r="S595">
        <f t="shared" si="74"/>
        <v>0</v>
      </c>
      <c r="T595">
        <f t="shared" si="75"/>
        <v>0</v>
      </c>
    </row>
    <row r="596" spans="2:20" x14ac:dyDescent="0.2">
      <c r="B596" s="3" t="s">
        <v>47</v>
      </c>
      <c r="C596" s="3">
        <v>588</v>
      </c>
      <c r="D596" s="3">
        <v>588</v>
      </c>
      <c r="E596" s="10">
        <v>0</v>
      </c>
      <c r="F596" s="17">
        <f t="shared" si="77"/>
        <v>0</v>
      </c>
      <c r="G596" s="17">
        <f t="shared" si="78"/>
        <v>0</v>
      </c>
      <c r="H596" s="17">
        <f t="shared" si="76"/>
        <v>0</v>
      </c>
      <c r="I596" s="17">
        <f t="shared" si="81"/>
        <v>0</v>
      </c>
      <c r="J596" s="17">
        <f t="shared" si="79"/>
        <v>185.54634000000001</v>
      </c>
      <c r="K596" s="17">
        <f t="shared" si="80"/>
        <v>10.56953228855012</v>
      </c>
      <c r="L596" s="17">
        <f>Table1[[#This Row],[Acceleration (N)]]+Table1[[#This Row],[Roll (N)]]+Table1[[#This Row],[Aero (N)]]</f>
        <v>196.11587228855012</v>
      </c>
      <c r="M596" s="27">
        <f>Table1[[#This Row],[Total (N)]]*$S$3/1000</f>
        <v>1.0303667478099114</v>
      </c>
      <c r="N596" s="17"/>
      <c r="O596" s="30"/>
      <c r="P596" s="31"/>
      <c r="Q596" s="40"/>
      <c r="R596" s="41"/>
      <c r="S596">
        <f t="shared" si="74"/>
        <v>0</v>
      </c>
      <c r="T596">
        <f t="shared" si="75"/>
        <v>0</v>
      </c>
    </row>
    <row r="597" spans="2:20" x14ac:dyDescent="0.2">
      <c r="B597" s="3" t="s">
        <v>47</v>
      </c>
      <c r="C597" s="3">
        <v>589</v>
      </c>
      <c r="D597" s="3">
        <v>589</v>
      </c>
      <c r="E597" s="10">
        <v>0</v>
      </c>
      <c r="F597" s="17">
        <f t="shared" si="77"/>
        <v>0</v>
      </c>
      <c r="G597" s="17">
        <f t="shared" si="78"/>
        <v>0</v>
      </c>
      <c r="H597" s="17">
        <f t="shared" si="76"/>
        <v>0</v>
      </c>
      <c r="I597" s="17">
        <f t="shared" si="81"/>
        <v>0</v>
      </c>
      <c r="J597" s="17">
        <f t="shared" si="79"/>
        <v>185.54634000000001</v>
      </c>
      <c r="K597" s="17">
        <f t="shared" si="80"/>
        <v>10.56953228855012</v>
      </c>
      <c r="L597" s="17">
        <f>Table1[[#This Row],[Acceleration (N)]]+Table1[[#This Row],[Roll (N)]]+Table1[[#This Row],[Aero (N)]]</f>
        <v>196.11587228855012</v>
      </c>
      <c r="M597" s="27">
        <f>Table1[[#This Row],[Total (N)]]*$S$3/1000</f>
        <v>1.0303667478099114</v>
      </c>
      <c r="N597" s="17"/>
      <c r="O597" s="32"/>
      <c r="P597" s="33"/>
      <c r="Q597" s="42"/>
      <c r="R597" s="43"/>
      <c r="S597">
        <f t="shared" si="74"/>
        <v>0</v>
      </c>
      <c r="T597">
        <f t="shared" si="75"/>
        <v>0</v>
      </c>
    </row>
    <row r="598" spans="2:20" x14ac:dyDescent="0.2">
      <c r="B598" s="4" t="s">
        <v>52</v>
      </c>
      <c r="C598" s="4">
        <v>590</v>
      </c>
      <c r="D598" s="4">
        <v>1</v>
      </c>
      <c r="E598" s="11">
        <v>0</v>
      </c>
      <c r="F598" s="17">
        <f t="shared" si="77"/>
        <v>0</v>
      </c>
      <c r="G598" s="17">
        <f t="shared" si="78"/>
        <v>0</v>
      </c>
      <c r="H598" s="17">
        <f t="shared" si="76"/>
        <v>0</v>
      </c>
      <c r="I598" s="17">
        <f t="shared" si="81"/>
        <v>0</v>
      </c>
      <c r="J598" s="17">
        <f t="shared" si="79"/>
        <v>185.54634000000001</v>
      </c>
      <c r="K598" s="17">
        <f t="shared" si="80"/>
        <v>10.56953228855012</v>
      </c>
      <c r="L598" s="17">
        <f>Table1[[#This Row],[Acceleration (N)]]+Table1[[#This Row],[Roll (N)]]+Table1[[#This Row],[Aero (N)]]</f>
        <v>196.11587228855012</v>
      </c>
      <c r="M598" s="27">
        <f>Table1[[#This Row],[Total (N)]]*$S$3/1000</f>
        <v>1.0303667478099114</v>
      </c>
      <c r="N598" s="17"/>
      <c r="O598" s="30"/>
      <c r="P598" s="31"/>
      <c r="Q598" s="40"/>
      <c r="R598" s="41"/>
      <c r="S598">
        <f t="shared" si="74"/>
        <v>0</v>
      </c>
      <c r="T598">
        <f t="shared" si="75"/>
        <v>0</v>
      </c>
    </row>
    <row r="599" spans="2:20" x14ac:dyDescent="0.2">
      <c r="B599" s="4" t="s">
        <v>52</v>
      </c>
      <c r="C599" s="4">
        <v>591</v>
      </c>
      <c r="D599" s="4">
        <v>2</v>
      </c>
      <c r="E599" s="11">
        <v>0</v>
      </c>
      <c r="F599" s="17">
        <f t="shared" si="77"/>
        <v>0</v>
      </c>
      <c r="G599" s="17">
        <f t="shared" si="78"/>
        <v>0</v>
      </c>
      <c r="H599" s="17">
        <f t="shared" si="76"/>
        <v>0</v>
      </c>
      <c r="I599" s="17">
        <f t="shared" si="81"/>
        <v>0</v>
      </c>
      <c r="J599" s="17">
        <f t="shared" si="79"/>
        <v>185.54634000000001</v>
      </c>
      <c r="K599" s="17">
        <f t="shared" si="80"/>
        <v>10.56953228855012</v>
      </c>
      <c r="L599" s="17">
        <f>Table1[[#This Row],[Acceleration (N)]]+Table1[[#This Row],[Roll (N)]]+Table1[[#This Row],[Aero (N)]]</f>
        <v>196.11587228855012</v>
      </c>
      <c r="M599" s="27">
        <f>Table1[[#This Row],[Total (N)]]*$S$3/1000</f>
        <v>1.0303667478099114</v>
      </c>
      <c r="N599" s="17"/>
      <c r="O599" s="32"/>
      <c r="P599" s="33"/>
      <c r="Q599" s="42"/>
      <c r="R599" s="43"/>
      <c r="S599">
        <f t="shared" si="74"/>
        <v>0</v>
      </c>
      <c r="T599">
        <f t="shared" si="75"/>
        <v>0</v>
      </c>
    </row>
    <row r="600" spans="2:20" x14ac:dyDescent="0.2">
      <c r="B600" s="4" t="s">
        <v>52</v>
      </c>
      <c r="C600" s="4">
        <v>592</v>
      </c>
      <c r="D600" s="4">
        <v>3</v>
      </c>
      <c r="E600" s="11">
        <v>0</v>
      </c>
      <c r="F600" s="17">
        <f t="shared" si="77"/>
        <v>0</v>
      </c>
      <c r="G600" s="17">
        <f t="shared" si="78"/>
        <v>0</v>
      </c>
      <c r="H600" s="17">
        <f t="shared" si="76"/>
        <v>0</v>
      </c>
      <c r="I600" s="17">
        <f t="shared" si="81"/>
        <v>0</v>
      </c>
      <c r="J600" s="17">
        <f t="shared" si="79"/>
        <v>185.54634000000001</v>
      </c>
      <c r="K600" s="17">
        <f t="shared" si="80"/>
        <v>10.56953228855012</v>
      </c>
      <c r="L600" s="17">
        <f>Table1[[#This Row],[Acceleration (N)]]+Table1[[#This Row],[Roll (N)]]+Table1[[#This Row],[Aero (N)]]</f>
        <v>196.11587228855012</v>
      </c>
      <c r="M600" s="27">
        <f>Table1[[#This Row],[Total (N)]]*$S$3/1000</f>
        <v>1.0303667478099114</v>
      </c>
      <c r="N600" s="17"/>
      <c r="O600" s="30"/>
      <c r="P600" s="31"/>
      <c r="Q600" s="40"/>
      <c r="R600" s="41"/>
      <c r="S600">
        <f t="shared" si="74"/>
        <v>0</v>
      </c>
      <c r="T600">
        <f t="shared" si="75"/>
        <v>0</v>
      </c>
    </row>
    <row r="601" spans="2:20" x14ac:dyDescent="0.2">
      <c r="B601" s="4" t="s">
        <v>52</v>
      </c>
      <c r="C601" s="4">
        <v>593</v>
      </c>
      <c r="D601" s="4">
        <v>4</v>
      </c>
      <c r="E601" s="11">
        <v>0</v>
      </c>
      <c r="F601" s="17">
        <f t="shared" si="77"/>
        <v>0</v>
      </c>
      <c r="G601" s="17">
        <f t="shared" si="78"/>
        <v>0</v>
      </c>
      <c r="H601" s="17">
        <f t="shared" si="76"/>
        <v>0</v>
      </c>
      <c r="I601" s="17">
        <f t="shared" si="81"/>
        <v>0</v>
      </c>
      <c r="J601" s="17">
        <f t="shared" si="79"/>
        <v>185.54634000000001</v>
      </c>
      <c r="K601" s="17">
        <f t="shared" si="80"/>
        <v>10.56953228855012</v>
      </c>
      <c r="L601" s="17">
        <f>Table1[[#This Row],[Acceleration (N)]]+Table1[[#This Row],[Roll (N)]]+Table1[[#This Row],[Aero (N)]]</f>
        <v>196.11587228855012</v>
      </c>
      <c r="M601" s="27">
        <f>Table1[[#This Row],[Total (N)]]*$S$3/1000</f>
        <v>1.0303667478099114</v>
      </c>
      <c r="N601" s="17"/>
      <c r="O601" s="32"/>
      <c r="P601" s="33"/>
      <c r="Q601" s="42"/>
      <c r="R601" s="43"/>
      <c r="S601">
        <f t="shared" si="74"/>
        <v>0</v>
      </c>
      <c r="T601">
        <f t="shared" si="75"/>
        <v>0</v>
      </c>
    </row>
    <row r="602" spans="2:20" x14ac:dyDescent="0.2">
      <c r="B602" s="4" t="s">
        <v>52</v>
      </c>
      <c r="C602" s="4">
        <v>594</v>
      </c>
      <c r="D602" s="4">
        <v>5</v>
      </c>
      <c r="E602" s="11">
        <v>0</v>
      </c>
      <c r="F602" s="17">
        <f t="shared" si="77"/>
        <v>0</v>
      </c>
      <c r="G602" s="17">
        <f t="shared" si="78"/>
        <v>0</v>
      </c>
      <c r="H602" s="17">
        <f t="shared" si="76"/>
        <v>0</v>
      </c>
      <c r="I602" s="17">
        <f t="shared" si="81"/>
        <v>0</v>
      </c>
      <c r="J602" s="17">
        <f t="shared" si="79"/>
        <v>185.54634000000001</v>
      </c>
      <c r="K602" s="17">
        <f t="shared" si="80"/>
        <v>10.56953228855012</v>
      </c>
      <c r="L602" s="17">
        <f>Table1[[#This Row],[Acceleration (N)]]+Table1[[#This Row],[Roll (N)]]+Table1[[#This Row],[Aero (N)]]</f>
        <v>196.11587228855012</v>
      </c>
      <c r="M602" s="27">
        <f>Table1[[#This Row],[Total (N)]]*$S$3/1000</f>
        <v>1.0303667478099114</v>
      </c>
      <c r="N602" s="17"/>
      <c r="O602" s="30"/>
      <c r="P602" s="31"/>
      <c r="Q602" s="40"/>
      <c r="R602" s="41"/>
      <c r="S602">
        <f t="shared" si="74"/>
        <v>0</v>
      </c>
      <c r="T602">
        <f t="shared" si="75"/>
        <v>0</v>
      </c>
    </row>
    <row r="603" spans="2:20" x14ac:dyDescent="0.2">
      <c r="B603" s="4" t="s">
        <v>52</v>
      </c>
      <c r="C603" s="4">
        <v>595</v>
      </c>
      <c r="D603" s="4">
        <v>6</v>
      </c>
      <c r="E603" s="11">
        <v>0</v>
      </c>
      <c r="F603" s="17">
        <f t="shared" si="77"/>
        <v>0</v>
      </c>
      <c r="G603" s="17">
        <f t="shared" si="78"/>
        <v>0</v>
      </c>
      <c r="H603" s="17">
        <f t="shared" si="76"/>
        <v>0</v>
      </c>
      <c r="I603" s="17">
        <f t="shared" si="81"/>
        <v>0</v>
      </c>
      <c r="J603" s="17">
        <f t="shared" si="79"/>
        <v>185.54634000000001</v>
      </c>
      <c r="K603" s="17">
        <f t="shared" si="80"/>
        <v>10.56953228855012</v>
      </c>
      <c r="L603" s="17">
        <f>Table1[[#This Row],[Acceleration (N)]]+Table1[[#This Row],[Roll (N)]]+Table1[[#This Row],[Aero (N)]]</f>
        <v>196.11587228855012</v>
      </c>
      <c r="M603" s="27">
        <f>Table1[[#This Row],[Total (N)]]*$S$3/1000</f>
        <v>1.0303667478099114</v>
      </c>
      <c r="N603" s="17"/>
      <c r="O603" s="32"/>
      <c r="P603" s="33"/>
      <c r="Q603" s="42"/>
      <c r="R603" s="43"/>
      <c r="S603">
        <f t="shared" si="74"/>
        <v>0</v>
      </c>
      <c r="T603">
        <f t="shared" si="75"/>
        <v>0</v>
      </c>
    </row>
    <row r="604" spans="2:20" x14ac:dyDescent="0.2">
      <c r="B604" s="4" t="s">
        <v>52</v>
      </c>
      <c r="C604" s="4">
        <v>596</v>
      </c>
      <c r="D604" s="4">
        <v>7</v>
      </c>
      <c r="E604" s="11">
        <v>0</v>
      </c>
      <c r="F604" s="17">
        <f t="shared" si="77"/>
        <v>0</v>
      </c>
      <c r="G604" s="17">
        <f t="shared" si="78"/>
        <v>0</v>
      </c>
      <c r="H604" s="17">
        <f t="shared" si="76"/>
        <v>0</v>
      </c>
      <c r="I604" s="17">
        <f t="shared" si="81"/>
        <v>0</v>
      </c>
      <c r="J604" s="17">
        <f t="shared" si="79"/>
        <v>185.54634000000001</v>
      </c>
      <c r="K604" s="17">
        <f t="shared" si="80"/>
        <v>10.56953228855012</v>
      </c>
      <c r="L604" s="17">
        <f>Table1[[#This Row],[Acceleration (N)]]+Table1[[#This Row],[Roll (N)]]+Table1[[#This Row],[Aero (N)]]</f>
        <v>196.11587228855012</v>
      </c>
      <c r="M604" s="27">
        <f>Table1[[#This Row],[Total (N)]]*$S$3/1000</f>
        <v>1.0303667478099114</v>
      </c>
      <c r="N604" s="17"/>
      <c r="O604" s="30"/>
      <c r="P604" s="31"/>
      <c r="Q604" s="40"/>
      <c r="R604" s="41"/>
      <c r="S604">
        <f t="shared" si="74"/>
        <v>0</v>
      </c>
      <c r="T604">
        <f t="shared" si="75"/>
        <v>0</v>
      </c>
    </row>
    <row r="605" spans="2:20" x14ac:dyDescent="0.2">
      <c r="B605" s="4" t="s">
        <v>52</v>
      </c>
      <c r="C605" s="4">
        <v>597</v>
      </c>
      <c r="D605" s="4">
        <v>8</v>
      </c>
      <c r="E605" s="11">
        <v>0</v>
      </c>
      <c r="F605" s="17">
        <f t="shared" si="77"/>
        <v>0</v>
      </c>
      <c r="G605" s="17">
        <f t="shared" si="78"/>
        <v>0</v>
      </c>
      <c r="H605" s="17">
        <f t="shared" si="76"/>
        <v>0</v>
      </c>
      <c r="I605" s="28">
        <f t="shared" si="81"/>
        <v>0</v>
      </c>
      <c r="J605" s="17">
        <f t="shared" si="79"/>
        <v>185.54634000000001</v>
      </c>
      <c r="K605" s="28">
        <f t="shared" si="80"/>
        <v>10.56953228855012</v>
      </c>
      <c r="L605" s="28">
        <f>Table1[[#This Row],[Acceleration (N)]]+Table1[[#This Row],[Roll (N)]]+Table1[[#This Row],[Aero (N)]]</f>
        <v>196.11587228855012</v>
      </c>
      <c r="M605" s="27">
        <f>Table1[[#This Row],[Total (N)]]*$S$3/1000</f>
        <v>1.0303667478099114</v>
      </c>
      <c r="N605" s="17"/>
      <c r="O605" s="34"/>
      <c r="P605" s="35"/>
      <c r="Q605" s="44"/>
      <c r="R605" s="45"/>
      <c r="S605">
        <f t="shared" si="74"/>
        <v>0</v>
      </c>
      <c r="T605">
        <f t="shared" si="75"/>
        <v>0</v>
      </c>
    </row>
    <row r="606" spans="2:20" x14ac:dyDescent="0.2">
      <c r="B606" s="4" t="s">
        <v>52</v>
      </c>
      <c r="C606" s="4">
        <v>598</v>
      </c>
      <c r="D606" s="4">
        <v>9</v>
      </c>
      <c r="E606" s="11">
        <v>0</v>
      </c>
      <c r="F606" s="17">
        <f t="shared" si="77"/>
        <v>0</v>
      </c>
      <c r="G606" s="17">
        <f t="shared" si="78"/>
        <v>0</v>
      </c>
      <c r="H606" s="17">
        <f t="shared" si="76"/>
        <v>0</v>
      </c>
      <c r="I606" s="17">
        <f t="shared" si="81"/>
        <v>0</v>
      </c>
      <c r="J606" s="17">
        <f t="shared" si="79"/>
        <v>185.54634000000001</v>
      </c>
      <c r="K606" s="17">
        <f t="shared" si="80"/>
        <v>10.56953228855012</v>
      </c>
      <c r="L606" s="17">
        <f>Table1[[#This Row],[Acceleration (N)]]+Table1[[#This Row],[Roll (N)]]+Table1[[#This Row],[Aero (N)]]</f>
        <v>196.11587228855012</v>
      </c>
      <c r="M606" s="27">
        <f>Table1[[#This Row],[Total (N)]]*$S$3/1000</f>
        <v>1.0303667478099114</v>
      </c>
      <c r="N606" s="17"/>
      <c r="O606" s="30"/>
      <c r="P606" s="31"/>
      <c r="Q606" s="40"/>
      <c r="R606" s="41"/>
      <c r="S606">
        <f t="shared" si="74"/>
        <v>0</v>
      </c>
      <c r="T606">
        <f t="shared" si="75"/>
        <v>0</v>
      </c>
    </row>
    <row r="607" spans="2:20" x14ac:dyDescent="0.2">
      <c r="B607" s="4" t="s">
        <v>52</v>
      </c>
      <c r="C607" s="4">
        <v>599</v>
      </c>
      <c r="D607" s="4">
        <v>10</v>
      </c>
      <c r="E607" s="11">
        <v>0</v>
      </c>
      <c r="F607" s="17">
        <f t="shared" si="77"/>
        <v>0</v>
      </c>
      <c r="G607" s="17">
        <f t="shared" si="78"/>
        <v>0</v>
      </c>
      <c r="H607" s="17">
        <f t="shared" si="76"/>
        <v>0</v>
      </c>
      <c r="I607" s="17">
        <f t="shared" si="81"/>
        <v>0</v>
      </c>
      <c r="J607" s="17">
        <f t="shared" si="79"/>
        <v>185.54634000000001</v>
      </c>
      <c r="K607" s="17">
        <f t="shared" si="80"/>
        <v>10.56953228855012</v>
      </c>
      <c r="L607" s="17">
        <f>Table1[[#This Row],[Acceleration (N)]]+Table1[[#This Row],[Roll (N)]]+Table1[[#This Row],[Aero (N)]]</f>
        <v>196.11587228855012</v>
      </c>
      <c r="M607" s="27">
        <f>Table1[[#This Row],[Total (N)]]*$S$3/1000</f>
        <v>1.0303667478099114</v>
      </c>
      <c r="N607" s="17"/>
      <c r="O607" s="32"/>
      <c r="P607" s="33"/>
      <c r="Q607" s="42"/>
      <c r="R607" s="43"/>
      <c r="S607">
        <f t="shared" si="74"/>
        <v>0</v>
      </c>
      <c r="T607">
        <f t="shared" si="75"/>
        <v>0</v>
      </c>
    </row>
    <row r="608" spans="2:20" x14ac:dyDescent="0.2">
      <c r="B608" s="4" t="s">
        <v>52</v>
      </c>
      <c r="C608" s="4">
        <v>600</v>
      </c>
      <c r="D608" s="4">
        <v>11</v>
      </c>
      <c r="E608" s="11">
        <v>0</v>
      </c>
      <c r="F608" s="17">
        <f t="shared" si="77"/>
        <v>0.1388888888888889</v>
      </c>
      <c r="G608" s="17">
        <f t="shared" si="78"/>
        <v>0.5</v>
      </c>
      <c r="H608" s="17">
        <f t="shared" si="76"/>
        <v>0.27777777777777779</v>
      </c>
      <c r="I608" s="17">
        <f t="shared" si="81"/>
        <v>0</v>
      </c>
      <c r="J608" s="17">
        <f t="shared" si="79"/>
        <v>185.54634000000001</v>
      </c>
      <c r="K608" s="17">
        <f t="shared" si="80"/>
        <v>10.56953228855012</v>
      </c>
      <c r="L608" s="17">
        <f>Table1[[#This Row],[Acceleration (N)]]+Table1[[#This Row],[Roll (N)]]+Table1[[#This Row],[Aero (N)]]</f>
        <v>196.11587228855012</v>
      </c>
      <c r="M608" s="27">
        <f>Table1[[#This Row],[Total (N)]]*$S$3/1000</f>
        <v>1.0303667478099114</v>
      </c>
      <c r="N608" s="17"/>
      <c r="O608" s="30"/>
      <c r="P608" s="31"/>
      <c r="Q608" s="40"/>
      <c r="R608" s="41"/>
      <c r="S608">
        <f t="shared" si="74"/>
        <v>0</v>
      </c>
      <c r="T608">
        <f t="shared" si="75"/>
        <v>0</v>
      </c>
    </row>
    <row r="609" spans="2:20" x14ac:dyDescent="0.2">
      <c r="B609" s="4" t="s">
        <v>52</v>
      </c>
      <c r="C609" s="4">
        <v>601</v>
      </c>
      <c r="D609" s="4">
        <v>12</v>
      </c>
      <c r="E609" s="11">
        <v>1</v>
      </c>
      <c r="F609" s="17">
        <f t="shared" si="77"/>
        <v>0.29166666666666669</v>
      </c>
      <c r="G609" s="17">
        <f t="shared" si="78"/>
        <v>1.05</v>
      </c>
      <c r="H609" s="17">
        <f t="shared" si="76"/>
        <v>0.58333333333333337</v>
      </c>
      <c r="I609" s="17">
        <f t="shared" si="81"/>
        <v>0</v>
      </c>
      <c r="J609" s="17">
        <f t="shared" si="79"/>
        <v>185.54634000000001</v>
      </c>
      <c r="K609" s="17">
        <f t="shared" si="80"/>
        <v>10.56953228855012</v>
      </c>
      <c r="L609" s="17">
        <f>Table1[[#This Row],[Acceleration (N)]]+Table1[[#This Row],[Roll (N)]]+Table1[[#This Row],[Aero (N)]]</f>
        <v>196.11587228855012</v>
      </c>
      <c r="M609" s="27">
        <f>Table1[[#This Row],[Total (N)]]*$S$3/1000</f>
        <v>1.0303667478099114</v>
      </c>
      <c r="N609" s="17"/>
      <c r="O609" s="32"/>
      <c r="P609" s="33"/>
      <c r="Q609" s="42"/>
      <c r="R609" s="43"/>
      <c r="S609">
        <f t="shared" si="74"/>
        <v>1</v>
      </c>
      <c r="T609">
        <f t="shared" si="75"/>
        <v>0.27777777777777779</v>
      </c>
    </row>
    <row r="610" spans="2:20" x14ac:dyDescent="0.2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77"/>
        <v>0.52777777777777779</v>
      </c>
      <c r="G610" s="17">
        <f t="shared" si="78"/>
        <v>1.9</v>
      </c>
      <c r="H610" s="17">
        <f t="shared" si="76"/>
        <v>1.3333333333333333</v>
      </c>
      <c r="I610" s="17">
        <f t="shared" si="81"/>
        <v>0</v>
      </c>
      <c r="J610" s="17">
        <f t="shared" si="79"/>
        <v>185.54634000000001</v>
      </c>
      <c r="K610" s="17">
        <f t="shared" si="80"/>
        <v>10.56953228855012</v>
      </c>
      <c r="L610" s="17">
        <f>Table1[[#This Row],[Acceleration (N)]]+Table1[[#This Row],[Roll (N)]]+Table1[[#This Row],[Aero (N)]]</f>
        <v>196.11587228855012</v>
      </c>
      <c r="M610" s="27">
        <f>Table1[[#This Row],[Total (N)]]*$S$3/1000</f>
        <v>1.0303667478099114</v>
      </c>
      <c r="N610" s="17"/>
      <c r="O610" s="30"/>
      <c r="P610" s="31"/>
      <c r="Q610" s="40"/>
      <c r="R610" s="41"/>
      <c r="S610">
        <f t="shared" si="74"/>
        <v>2.1</v>
      </c>
      <c r="T610">
        <f t="shared" si="75"/>
        <v>0.58333333333333337</v>
      </c>
    </row>
    <row r="611" spans="2:20" x14ac:dyDescent="0.2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77"/>
        <v>0.97222222222222221</v>
      </c>
      <c r="G611" s="17">
        <f t="shared" si="78"/>
        <v>3.5</v>
      </c>
      <c r="H611" s="17">
        <f t="shared" si="76"/>
        <v>2.5277777777777777</v>
      </c>
      <c r="I611" s="17">
        <f t="shared" si="81"/>
        <v>0</v>
      </c>
      <c r="J611" s="17">
        <f t="shared" si="79"/>
        <v>185.54634000000001</v>
      </c>
      <c r="K611" s="17">
        <f t="shared" si="80"/>
        <v>10.56953228855012</v>
      </c>
      <c r="L611" s="17">
        <f>Table1[[#This Row],[Acceleration (N)]]+Table1[[#This Row],[Roll (N)]]+Table1[[#This Row],[Aero (N)]]</f>
        <v>196.11587228855012</v>
      </c>
      <c r="M611" s="27">
        <f>Table1[[#This Row],[Total (N)]]*$S$3/1000</f>
        <v>1.0303667478099114</v>
      </c>
      <c r="N611" s="17"/>
      <c r="O611" s="32"/>
      <c r="P611" s="33"/>
      <c r="Q611" s="42"/>
      <c r="R611" s="43"/>
      <c r="S611">
        <f t="shared" si="74"/>
        <v>4.8</v>
      </c>
      <c r="T611">
        <f t="shared" si="75"/>
        <v>1.3333333333333333</v>
      </c>
    </row>
    <row r="612" spans="2:20" x14ac:dyDescent="0.2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77"/>
        <v>1.3055555555555554</v>
      </c>
      <c r="G612" s="17">
        <f t="shared" si="78"/>
        <v>4.6999999999999993</v>
      </c>
      <c r="H612" s="17">
        <f t="shared" si="76"/>
        <v>3.9444444444444442</v>
      </c>
      <c r="I612" s="17">
        <f t="shared" si="81"/>
        <v>0</v>
      </c>
      <c r="J612" s="17">
        <f t="shared" si="79"/>
        <v>185.54634000000001</v>
      </c>
      <c r="K612" s="17">
        <f t="shared" si="80"/>
        <v>10.56953228855012</v>
      </c>
      <c r="L612" s="17">
        <f>Table1[[#This Row],[Acceleration (N)]]+Table1[[#This Row],[Roll (N)]]+Table1[[#This Row],[Aero (N)]]</f>
        <v>196.11587228855012</v>
      </c>
      <c r="M612" s="27">
        <f>Table1[[#This Row],[Total (N)]]*$S$3/1000</f>
        <v>1.0303667478099114</v>
      </c>
      <c r="N612" s="17"/>
      <c r="O612" s="30"/>
      <c r="P612" s="31"/>
      <c r="Q612" s="40"/>
      <c r="R612" s="41"/>
      <c r="S612">
        <f t="shared" si="74"/>
        <v>9.1</v>
      </c>
      <c r="T612">
        <f t="shared" si="75"/>
        <v>2.5277777777777777</v>
      </c>
    </row>
    <row r="613" spans="2:20" x14ac:dyDescent="0.2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77"/>
        <v>1.4861111111111112</v>
      </c>
      <c r="G613" s="17">
        <f t="shared" si="78"/>
        <v>5.3500000000000005</v>
      </c>
      <c r="H613" s="17">
        <f t="shared" si="76"/>
        <v>5.5</v>
      </c>
      <c r="I613" s="17">
        <f t="shared" si="81"/>
        <v>0</v>
      </c>
      <c r="J613" s="17">
        <f t="shared" si="79"/>
        <v>185.54634000000001</v>
      </c>
      <c r="K613" s="17">
        <f t="shared" si="80"/>
        <v>10.56953228855012</v>
      </c>
      <c r="L613" s="17">
        <f>Table1[[#This Row],[Acceleration (N)]]+Table1[[#This Row],[Roll (N)]]+Table1[[#This Row],[Aero (N)]]</f>
        <v>196.11587228855012</v>
      </c>
      <c r="M613" s="27">
        <f>Table1[[#This Row],[Total (N)]]*$S$3/1000</f>
        <v>1.0303667478099114</v>
      </c>
      <c r="N613" s="17"/>
      <c r="O613" s="32"/>
      <c r="P613" s="33"/>
      <c r="Q613" s="42"/>
      <c r="R613" s="43"/>
      <c r="S613">
        <f t="shared" si="74"/>
        <v>14.2</v>
      </c>
      <c r="T613">
        <f t="shared" si="75"/>
        <v>3.9444444444444442</v>
      </c>
    </row>
    <row r="614" spans="2:20" x14ac:dyDescent="0.2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77"/>
        <v>1.5694444444444444</v>
      </c>
      <c r="G614" s="17">
        <f t="shared" si="78"/>
        <v>5.65</v>
      </c>
      <c r="H614" s="17">
        <f t="shared" si="76"/>
        <v>7.083333333333333</v>
      </c>
      <c r="I614" s="17">
        <f t="shared" si="81"/>
        <v>0</v>
      </c>
      <c r="J614" s="17">
        <f t="shared" si="79"/>
        <v>185.54634000000001</v>
      </c>
      <c r="K614" s="17">
        <f t="shared" si="80"/>
        <v>10.56953228855012</v>
      </c>
      <c r="L614" s="17">
        <f>Table1[[#This Row],[Acceleration (N)]]+Table1[[#This Row],[Roll (N)]]+Table1[[#This Row],[Aero (N)]]</f>
        <v>196.11587228855012</v>
      </c>
      <c r="M614" s="27">
        <f>Table1[[#This Row],[Total (N)]]*$S$3/1000</f>
        <v>1.0303667478099114</v>
      </c>
      <c r="N614" s="17"/>
      <c r="O614" s="30"/>
      <c r="P614" s="31"/>
      <c r="Q614" s="40"/>
      <c r="R614" s="41"/>
      <c r="S614">
        <f t="shared" si="74"/>
        <v>19.8</v>
      </c>
      <c r="T614">
        <f t="shared" si="75"/>
        <v>5.5</v>
      </c>
    </row>
    <row r="615" spans="2:20" x14ac:dyDescent="0.2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77"/>
        <v>1.4861111111111109</v>
      </c>
      <c r="G615" s="17">
        <f t="shared" si="78"/>
        <v>5.35</v>
      </c>
      <c r="H615" s="17">
        <f t="shared" si="76"/>
        <v>8.4722222222222214</v>
      </c>
      <c r="I615" s="17">
        <f t="shared" si="81"/>
        <v>0</v>
      </c>
      <c r="J615" s="17">
        <f t="shared" si="79"/>
        <v>185.54634000000001</v>
      </c>
      <c r="K615" s="17">
        <f t="shared" si="80"/>
        <v>10.56953228855012</v>
      </c>
      <c r="L615" s="17">
        <f>Table1[[#This Row],[Acceleration (N)]]+Table1[[#This Row],[Roll (N)]]+Table1[[#This Row],[Aero (N)]]</f>
        <v>196.11587228855012</v>
      </c>
      <c r="M615" s="27">
        <f>Table1[[#This Row],[Total (N)]]*$S$3/1000</f>
        <v>1.0303667478099114</v>
      </c>
      <c r="N615" s="17"/>
      <c r="O615" s="32"/>
      <c r="P615" s="33"/>
      <c r="Q615" s="42"/>
      <c r="R615" s="43"/>
      <c r="S615">
        <f t="shared" si="74"/>
        <v>25.5</v>
      </c>
      <c r="T615">
        <f t="shared" si="75"/>
        <v>7.083333333333333</v>
      </c>
    </row>
    <row r="616" spans="2:20" x14ac:dyDescent="0.2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77"/>
        <v>1.2916666666666663</v>
      </c>
      <c r="G616" s="17">
        <f t="shared" si="78"/>
        <v>4.6499999999999986</v>
      </c>
      <c r="H616" s="17">
        <f t="shared" si="76"/>
        <v>9.6666666666666661</v>
      </c>
      <c r="I616" s="17">
        <f t="shared" si="81"/>
        <v>187.63888888888889</v>
      </c>
      <c r="J616" s="17">
        <f t="shared" si="79"/>
        <v>185.54634000000001</v>
      </c>
      <c r="K616" s="17">
        <f t="shared" si="80"/>
        <v>10.56953228855012</v>
      </c>
      <c r="L616" s="17">
        <f>Table1[[#This Row],[Acceleration (N)]]+Table1[[#This Row],[Roll (N)]]+Table1[[#This Row],[Aero (N)]]</f>
        <v>383.75476117743904</v>
      </c>
      <c r="M616" s="27">
        <f>Table1[[#This Row],[Total (N)]]*$S$3/1000</f>
        <v>2.0161965506248944</v>
      </c>
      <c r="N616" s="17"/>
      <c r="O616" s="30"/>
      <c r="P616" s="31"/>
      <c r="Q616" s="40"/>
      <c r="R616" s="41"/>
      <c r="S616">
        <f t="shared" si="74"/>
        <v>30.5</v>
      </c>
      <c r="T616">
        <f t="shared" si="75"/>
        <v>8.4722222222222214</v>
      </c>
    </row>
    <row r="617" spans="2:20" x14ac:dyDescent="0.2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77"/>
        <v>1.1527777777777775</v>
      </c>
      <c r="G617" s="17">
        <f t="shared" si="78"/>
        <v>4.1499999999999986</v>
      </c>
      <c r="H617" s="17">
        <f t="shared" si="76"/>
        <v>10.777777777777777</v>
      </c>
      <c r="I617" s="17">
        <f t="shared" si="81"/>
        <v>394.04166666666669</v>
      </c>
      <c r="J617" s="17">
        <f t="shared" si="79"/>
        <v>185.54634000000001</v>
      </c>
      <c r="K617" s="17">
        <f t="shared" si="80"/>
        <v>10.56953228855012</v>
      </c>
      <c r="L617" s="17">
        <f>Table1[[#This Row],[Acceleration (N)]]+Table1[[#This Row],[Roll (N)]]+Table1[[#This Row],[Aero (N)]]</f>
        <v>590.15753895521686</v>
      </c>
      <c r="M617" s="27">
        <f>Table1[[#This Row],[Total (N)]]*$S$3/1000</f>
        <v>3.1006093337213767</v>
      </c>
      <c r="N617" s="17"/>
      <c r="O617" s="32"/>
      <c r="P617" s="33"/>
      <c r="Q617" s="42"/>
      <c r="R617" s="43"/>
      <c r="S617">
        <f t="shared" si="74"/>
        <v>34.799999999999997</v>
      </c>
      <c r="T617">
        <f t="shared" si="75"/>
        <v>9.6666666666666661</v>
      </c>
    </row>
    <row r="618" spans="2:20" x14ac:dyDescent="0.2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77"/>
        <v>1.1250000000000002</v>
      </c>
      <c r="G618" s="17">
        <f t="shared" si="78"/>
        <v>4.0500000000000007</v>
      </c>
      <c r="H618" s="17">
        <f t="shared" si="76"/>
        <v>11.916666666666666</v>
      </c>
      <c r="I618" s="17">
        <f t="shared" si="81"/>
        <v>713.02777777777783</v>
      </c>
      <c r="J618" s="17">
        <f t="shared" si="79"/>
        <v>185.54634000000001</v>
      </c>
      <c r="K618" s="17">
        <f t="shared" si="80"/>
        <v>10.56953228855012</v>
      </c>
      <c r="L618" s="17">
        <f>Table1[[#This Row],[Acceleration (N)]]+Table1[[#This Row],[Roll (N)]]+Table1[[#This Row],[Aero (N)]]</f>
        <v>909.14365006632795</v>
      </c>
      <c r="M618" s="27">
        <f>Table1[[#This Row],[Total (N)]]*$S$3/1000</f>
        <v>4.7765199985068474</v>
      </c>
      <c r="N618" s="17"/>
      <c r="O618" s="30"/>
      <c r="P618" s="31"/>
      <c r="Q618" s="40"/>
      <c r="R618" s="41"/>
      <c r="S618">
        <f t="shared" si="74"/>
        <v>38.799999999999997</v>
      </c>
      <c r="T618">
        <f t="shared" si="75"/>
        <v>10.777777777777777</v>
      </c>
    </row>
    <row r="619" spans="2:20" x14ac:dyDescent="0.2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77"/>
        <v>1.0555555555555558</v>
      </c>
      <c r="G619" s="17">
        <f t="shared" si="78"/>
        <v>3.8000000000000007</v>
      </c>
      <c r="H619" s="17">
        <f t="shared" si="76"/>
        <v>12.888888888888888</v>
      </c>
      <c r="I619" s="17">
        <f t="shared" si="81"/>
        <v>1313.4722222222222</v>
      </c>
      <c r="J619" s="17">
        <f t="shared" si="79"/>
        <v>185.54634000000001</v>
      </c>
      <c r="K619" s="17">
        <f t="shared" si="80"/>
        <v>10.56953228855012</v>
      </c>
      <c r="L619" s="17">
        <f>Table1[[#This Row],[Acceleration (N)]]+Table1[[#This Row],[Roll (N)]]+Table1[[#This Row],[Aero (N)]]</f>
        <v>1509.5880945107724</v>
      </c>
      <c r="M619" s="27">
        <f>Table1[[#This Row],[Total (N)]]*$S$3/1000</f>
        <v>7.9311753675147934</v>
      </c>
      <c r="N619" s="17"/>
      <c r="O619" s="32"/>
      <c r="P619" s="33"/>
      <c r="Q619" s="42"/>
      <c r="R619" s="43"/>
      <c r="S619">
        <f t="shared" si="74"/>
        <v>42.9</v>
      </c>
      <c r="T619">
        <f t="shared" si="75"/>
        <v>11.916666666666666</v>
      </c>
    </row>
    <row r="620" spans="2:20" x14ac:dyDescent="0.2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77"/>
        <v>0.74999999999999978</v>
      </c>
      <c r="G620" s="17">
        <f t="shared" si="78"/>
        <v>2.6999999999999993</v>
      </c>
      <c r="H620" s="17">
        <f t="shared" si="76"/>
        <v>13.416666666666666</v>
      </c>
      <c r="I620" s="17">
        <f t="shared" si="81"/>
        <v>1763.8055555555552</v>
      </c>
      <c r="J620" s="17">
        <f t="shared" si="79"/>
        <v>185.54634000000001</v>
      </c>
      <c r="K620" s="17">
        <f t="shared" si="80"/>
        <v>10.56953228855012</v>
      </c>
      <c r="L620" s="17">
        <f>Table1[[#This Row],[Acceleration (N)]]+Table1[[#This Row],[Roll (N)]]+Table1[[#This Row],[Aero (N)]]</f>
        <v>1959.9214278441054</v>
      </c>
      <c r="M620" s="27">
        <f>Table1[[#This Row],[Total (N)]]*$S$3/1000</f>
        <v>10.297166894270751</v>
      </c>
      <c r="N620" s="17"/>
      <c r="O620" s="30"/>
      <c r="P620" s="31"/>
      <c r="Q620" s="40"/>
      <c r="R620" s="41"/>
      <c r="S620">
        <f t="shared" si="74"/>
        <v>46.4</v>
      </c>
      <c r="T620">
        <f t="shared" si="75"/>
        <v>12.888888888888888</v>
      </c>
    </row>
    <row r="621" spans="2:20" x14ac:dyDescent="0.2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77"/>
        <v>0.31944444444444503</v>
      </c>
      <c r="G621" s="17">
        <f t="shared" si="78"/>
        <v>1.1500000000000021</v>
      </c>
      <c r="H621" s="17">
        <f t="shared" si="76"/>
        <v>13.527777777777779</v>
      </c>
      <c r="I621" s="17">
        <f t="shared" si="81"/>
        <v>2007.7361111111111</v>
      </c>
      <c r="J621" s="17">
        <f t="shared" si="79"/>
        <v>185.54634000000001</v>
      </c>
      <c r="K621" s="17">
        <f t="shared" si="80"/>
        <v>10.56953228855012</v>
      </c>
      <c r="L621" s="17">
        <f>Table1[[#This Row],[Acceleration (N)]]+Table1[[#This Row],[Roll (N)]]+Table1[[#This Row],[Aero (N)]]</f>
        <v>2203.8519833996611</v>
      </c>
      <c r="M621" s="27">
        <f>Table1[[#This Row],[Total (N)]]*$S$3/1000</f>
        <v>11.578745637930229</v>
      </c>
      <c r="N621" s="17"/>
      <c r="O621" s="32"/>
      <c r="P621" s="33"/>
      <c r="Q621" s="42"/>
      <c r="R621" s="43"/>
      <c r="S621">
        <f t="shared" si="74"/>
        <v>48.3</v>
      </c>
      <c r="T621">
        <f t="shared" si="75"/>
        <v>13.416666666666666</v>
      </c>
    </row>
    <row r="622" spans="2:20" x14ac:dyDescent="0.2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77"/>
        <v>2.7777777777778172E-2</v>
      </c>
      <c r="G622" s="17">
        <f t="shared" si="78"/>
        <v>0.10000000000000142</v>
      </c>
      <c r="H622" s="17">
        <f t="shared" si="76"/>
        <v>13.472222222222221</v>
      </c>
      <c r="I622" s="17">
        <f t="shared" si="81"/>
        <v>2120.3194444444443</v>
      </c>
      <c r="J622" s="17">
        <f t="shared" si="79"/>
        <v>185.54634000000001</v>
      </c>
      <c r="K622" s="17">
        <f t="shared" si="80"/>
        <v>10.56953228855012</v>
      </c>
      <c r="L622" s="17">
        <f>Table1[[#This Row],[Acceleration (N)]]+Table1[[#This Row],[Roll (N)]]+Table1[[#This Row],[Aero (N)]]</f>
        <v>2316.4353167329941</v>
      </c>
      <c r="M622" s="27">
        <f>Table1[[#This Row],[Total (N)]]*$S$3/1000</f>
        <v>12.170243519619218</v>
      </c>
      <c r="N622" s="17"/>
      <c r="O622" s="30"/>
      <c r="P622" s="31"/>
      <c r="Q622" s="40"/>
      <c r="R622" s="41"/>
      <c r="S622">
        <f t="shared" si="74"/>
        <v>48.7</v>
      </c>
      <c r="T622">
        <f t="shared" si="75"/>
        <v>13.527777777777779</v>
      </c>
    </row>
    <row r="623" spans="2:20" x14ac:dyDescent="0.2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77"/>
        <v>-4.1666666666667261E-2</v>
      </c>
      <c r="G623" s="17">
        <f t="shared" si="78"/>
        <v>-0.15000000000000213</v>
      </c>
      <c r="H623" s="17">
        <f t="shared" si="76"/>
        <v>13.444444444444443</v>
      </c>
      <c r="I623" s="17">
        <f t="shared" si="81"/>
        <v>2007.7361111111109</v>
      </c>
      <c r="J623" s="17">
        <f t="shared" si="79"/>
        <v>185.54634000000001</v>
      </c>
      <c r="K623" s="17">
        <f t="shared" si="80"/>
        <v>10.56953228855012</v>
      </c>
      <c r="L623" s="17">
        <f>Table1[[#This Row],[Acceleration (N)]]+Table1[[#This Row],[Roll (N)]]+Table1[[#This Row],[Aero (N)]]</f>
        <v>2203.8519833996606</v>
      </c>
      <c r="M623" s="27">
        <f>Table1[[#This Row],[Total (N)]]*$S$3/1000</f>
        <v>11.578745637930227</v>
      </c>
      <c r="N623" s="17"/>
      <c r="O623" s="32"/>
      <c r="P623" s="33"/>
      <c r="Q623" s="42"/>
      <c r="R623" s="43"/>
      <c r="S623">
        <f t="shared" si="74"/>
        <v>48.5</v>
      </c>
      <c r="T623">
        <f t="shared" si="75"/>
        <v>13.472222222222221</v>
      </c>
    </row>
    <row r="624" spans="2:20" x14ac:dyDescent="0.2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77"/>
        <v>-4.1666666666666269E-2</v>
      </c>
      <c r="G624" s="17">
        <f t="shared" si="78"/>
        <v>-0.14999999999999858</v>
      </c>
      <c r="H624" s="17">
        <f t="shared" si="76"/>
        <v>13.388888888888889</v>
      </c>
      <c r="I624" s="17">
        <f t="shared" si="81"/>
        <v>1745.0416666666661</v>
      </c>
      <c r="J624" s="17">
        <f t="shared" si="79"/>
        <v>185.54634000000001</v>
      </c>
      <c r="K624" s="17">
        <f t="shared" si="80"/>
        <v>10.56953228855012</v>
      </c>
      <c r="L624" s="17">
        <f>Table1[[#This Row],[Acceleration (N)]]+Table1[[#This Row],[Roll (N)]]+Table1[[#This Row],[Aero (N)]]</f>
        <v>1941.1575389552163</v>
      </c>
      <c r="M624" s="27">
        <f>Table1[[#This Row],[Total (N)]]*$S$3/1000</f>
        <v>10.198583913989252</v>
      </c>
      <c r="N624" s="17"/>
      <c r="O624" s="30"/>
      <c r="P624" s="31"/>
      <c r="Q624" s="40"/>
      <c r="R624" s="41"/>
      <c r="S624">
        <f t="shared" si="74"/>
        <v>48.4</v>
      </c>
      <c r="T624">
        <f t="shared" si="75"/>
        <v>13.444444444444443</v>
      </c>
    </row>
    <row r="625" spans="2:20" x14ac:dyDescent="0.2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77"/>
        <v>-8.3333333333333523E-2</v>
      </c>
      <c r="G625" s="17">
        <f t="shared" si="78"/>
        <v>-0.30000000000000071</v>
      </c>
      <c r="H625" s="17">
        <f t="shared" si="76"/>
        <v>13.277777777777777</v>
      </c>
      <c r="I625" s="17">
        <f t="shared" si="81"/>
        <v>1557.4027777777774</v>
      </c>
      <c r="J625" s="17">
        <f t="shared" si="79"/>
        <v>185.54634000000001</v>
      </c>
      <c r="K625" s="17">
        <f t="shared" si="80"/>
        <v>10.56953228855012</v>
      </c>
      <c r="L625" s="17">
        <f>Table1[[#This Row],[Acceleration (N)]]+Table1[[#This Row],[Roll (N)]]+Table1[[#This Row],[Aero (N)]]</f>
        <v>1753.5186500663276</v>
      </c>
      <c r="M625" s="27">
        <f>Table1[[#This Row],[Total (N)]]*$S$3/1000</f>
        <v>9.2127541111742701</v>
      </c>
      <c r="N625" s="17"/>
      <c r="O625" s="32"/>
      <c r="P625" s="33"/>
      <c r="Q625" s="42"/>
      <c r="R625" s="43"/>
      <c r="S625">
        <f t="shared" si="74"/>
        <v>48.2</v>
      </c>
      <c r="T625">
        <f t="shared" si="75"/>
        <v>13.388888888888889</v>
      </c>
    </row>
    <row r="626" spans="2:20" x14ac:dyDescent="0.2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77"/>
        <v>-0.16666666666666705</v>
      </c>
      <c r="G626" s="17">
        <f t="shared" si="78"/>
        <v>-0.60000000000000142</v>
      </c>
      <c r="H626" s="17">
        <f t="shared" si="76"/>
        <v>13.055555555555555</v>
      </c>
      <c r="I626" s="17">
        <f t="shared" si="81"/>
        <v>1519.8750000000002</v>
      </c>
      <c r="J626" s="17">
        <f t="shared" si="79"/>
        <v>185.54634000000001</v>
      </c>
      <c r="K626" s="17">
        <f t="shared" si="80"/>
        <v>10.56953228855012</v>
      </c>
      <c r="L626" s="17">
        <f>Table1[[#This Row],[Acceleration (N)]]+Table1[[#This Row],[Roll (N)]]+Table1[[#This Row],[Aero (N)]]</f>
        <v>1715.9908722885505</v>
      </c>
      <c r="M626" s="27">
        <f>Table1[[#This Row],[Total (N)]]*$S$3/1000</f>
        <v>9.0155881506112756</v>
      </c>
      <c r="N626" s="17"/>
      <c r="O626" s="30"/>
      <c r="P626" s="31"/>
      <c r="Q626" s="40"/>
      <c r="R626" s="41"/>
      <c r="S626">
        <f t="shared" si="74"/>
        <v>47.8</v>
      </c>
      <c r="T626">
        <f t="shared" si="75"/>
        <v>13.277777777777777</v>
      </c>
    </row>
    <row r="627" spans="2:20" x14ac:dyDescent="0.2">
      <c r="B627" s="4" t="s">
        <v>52</v>
      </c>
      <c r="C627" s="4">
        <v>619</v>
      </c>
      <c r="D627" s="4">
        <v>30</v>
      </c>
      <c r="E627" s="11">
        <v>47</v>
      </c>
      <c r="F627" s="17">
        <f t="shared" si="77"/>
        <v>-0.26388888888888867</v>
      </c>
      <c r="G627" s="17">
        <f t="shared" si="78"/>
        <v>-0.94999999999999929</v>
      </c>
      <c r="H627" s="17">
        <f t="shared" si="76"/>
        <v>12.75</v>
      </c>
      <c r="I627" s="17">
        <f t="shared" si="81"/>
        <v>1426.0555555555559</v>
      </c>
      <c r="J627" s="17">
        <f t="shared" si="79"/>
        <v>185.54634000000001</v>
      </c>
      <c r="K627" s="17">
        <f t="shared" si="80"/>
        <v>10.56953228855012</v>
      </c>
      <c r="L627" s="17">
        <f>Table1[[#This Row],[Acceleration (N)]]+Table1[[#This Row],[Roll (N)]]+Table1[[#This Row],[Aero (N)]]</f>
        <v>1622.1714278441061</v>
      </c>
      <c r="M627" s="27">
        <f>Table1[[#This Row],[Total (N)]]*$S$3/1000</f>
        <v>8.522673249203784</v>
      </c>
      <c r="N627" s="17"/>
      <c r="O627" s="32"/>
      <c r="P627" s="33"/>
      <c r="Q627" s="42"/>
      <c r="R627" s="43"/>
      <c r="S627">
        <f t="shared" si="74"/>
        <v>47</v>
      </c>
      <c r="T627">
        <f t="shared" si="75"/>
        <v>13.055555555555555</v>
      </c>
    </row>
    <row r="628" spans="2:20" x14ac:dyDescent="0.2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77"/>
        <v>-0.29166666666666685</v>
      </c>
      <c r="G628" s="17">
        <f t="shared" si="78"/>
        <v>-1.0500000000000007</v>
      </c>
      <c r="H628" s="17">
        <f t="shared" si="76"/>
        <v>12.472222222222221</v>
      </c>
      <c r="I628" s="17">
        <f t="shared" si="81"/>
        <v>1013.2499999999997</v>
      </c>
      <c r="J628" s="17">
        <f t="shared" si="79"/>
        <v>185.54634000000001</v>
      </c>
      <c r="K628" s="17">
        <f t="shared" si="80"/>
        <v>10.56953228855012</v>
      </c>
      <c r="L628" s="17">
        <f>Table1[[#This Row],[Acceleration (N)]]+Table1[[#This Row],[Roll (N)]]+Table1[[#This Row],[Aero (N)]]</f>
        <v>1209.3658722885498</v>
      </c>
      <c r="M628" s="27">
        <f>Table1[[#This Row],[Total (N)]]*$S$3/1000</f>
        <v>6.3538476830108186</v>
      </c>
      <c r="N628" s="17"/>
      <c r="O628" s="30"/>
      <c r="P628" s="31"/>
      <c r="Q628" s="40"/>
      <c r="R628" s="41"/>
      <c r="S628">
        <f t="shared" si="74"/>
        <v>45.9</v>
      </c>
      <c r="T628">
        <f t="shared" si="75"/>
        <v>12.75</v>
      </c>
    </row>
    <row r="629" spans="2:20" x14ac:dyDescent="0.2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77"/>
        <v>-0.20833333333333331</v>
      </c>
      <c r="G629" s="17">
        <f t="shared" si="78"/>
        <v>-0.75</v>
      </c>
      <c r="H629" s="17">
        <f t="shared" si="76"/>
        <v>12.333333333333332</v>
      </c>
      <c r="I629" s="17">
        <f t="shared" si="81"/>
        <v>431.56944444444525</v>
      </c>
      <c r="J629" s="17">
        <f t="shared" si="79"/>
        <v>185.54634000000001</v>
      </c>
      <c r="K629" s="17">
        <f t="shared" si="80"/>
        <v>10.56953228855012</v>
      </c>
      <c r="L629" s="17">
        <f>Table1[[#This Row],[Acceleration (N)]]+Table1[[#This Row],[Roll (N)]]+Table1[[#This Row],[Aero (N)]]</f>
        <v>627.68531673299537</v>
      </c>
      <c r="M629" s="27">
        <f>Table1[[#This Row],[Total (N)]]*$S$3/1000</f>
        <v>3.2977752942843765</v>
      </c>
      <c r="N629" s="17"/>
      <c r="O629" s="32"/>
      <c r="P629" s="33"/>
      <c r="Q629" s="42"/>
      <c r="R629" s="43"/>
      <c r="S629">
        <f t="shared" si="74"/>
        <v>44.9</v>
      </c>
      <c r="T629">
        <f t="shared" si="75"/>
        <v>12.472222222222221</v>
      </c>
    </row>
    <row r="630" spans="2:20" x14ac:dyDescent="0.2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77"/>
        <v>-8.3333333333333523E-2</v>
      </c>
      <c r="G630" s="17">
        <f t="shared" si="78"/>
        <v>-0.30000000000000071</v>
      </c>
      <c r="H630" s="17">
        <f t="shared" si="76"/>
        <v>12.305555555555554</v>
      </c>
      <c r="I630" s="17">
        <f t="shared" si="81"/>
        <v>37.527777777778311</v>
      </c>
      <c r="J630" s="17">
        <f t="shared" si="79"/>
        <v>185.54634000000001</v>
      </c>
      <c r="K630" s="17">
        <f t="shared" si="80"/>
        <v>10.56953228855012</v>
      </c>
      <c r="L630" s="17">
        <f>Table1[[#This Row],[Acceleration (N)]]+Table1[[#This Row],[Roll (N)]]+Table1[[#This Row],[Aero (N)]]</f>
        <v>233.64365006632843</v>
      </c>
      <c r="M630" s="27">
        <f>Table1[[#This Row],[Total (N)]]*$S$3/1000</f>
        <v>1.2275327083729108</v>
      </c>
      <c r="N630" s="17"/>
      <c r="O630" s="30"/>
      <c r="P630" s="31"/>
      <c r="Q630" s="40"/>
      <c r="R630" s="41"/>
      <c r="S630">
        <f t="shared" si="74"/>
        <v>44.4</v>
      </c>
      <c r="T630">
        <f t="shared" si="75"/>
        <v>12.333333333333332</v>
      </c>
    </row>
    <row r="631" spans="2:20" x14ac:dyDescent="0.2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77"/>
        <v>1.3888888888889086E-2</v>
      </c>
      <c r="G631" s="17">
        <f t="shared" si="78"/>
        <v>5.0000000000000711E-2</v>
      </c>
      <c r="H631" s="17">
        <f t="shared" si="76"/>
        <v>12.361111111111111</v>
      </c>
      <c r="I631" s="17">
        <f t="shared" si="81"/>
        <v>-56.291666666667467</v>
      </c>
      <c r="J631" s="17">
        <f t="shared" si="79"/>
        <v>185.54634000000001</v>
      </c>
      <c r="K631" s="17">
        <f t="shared" si="80"/>
        <v>10.56953228855012</v>
      </c>
      <c r="L631" s="17">
        <f>Table1[[#This Row],[Acceleration (N)]]+Table1[[#This Row],[Roll (N)]]+Table1[[#This Row],[Aero (N)]]</f>
        <v>139.82420562188267</v>
      </c>
      <c r="M631" s="27">
        <f>Table1[[#This Row],[Total (N)]]*$S$3/1000</f>
        <v>0.73461780696541235</v>
      </c>
      <c r="N631" s="17"/>
      <c r="O631" s="32"/>
      <c r="P631" s="33"/>
      <c r="Q631" s="42"/>
      <c r="R631" s="43"/>
      <c r="S631">
        <f t="shared" si="74"/>
        <v>44.3</v>
      </c>
      <c r="T631">
        <f t="shared" si="75"/>
        <v>12.305555555555554</v>
      </c>
    </row>
    <row r="632" spans="2:20" x14ac:dyDescent="0.2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77"/>
        <v>0.1111111111111117</v>
      </c>
      <c r="G632" s="17">
        <f t="shared" si="78"/>
        <v>0.40000000000000213</v>
      </c>
      <c r="H632" s="17">
        <f t="shared" si="76"/>
        <v>12.527777777777779</v>
      </c>
      <c r="I632" s="17">
        <f t="shared" si="81"/>
        <v>-56.291666666666131</v>
      </c>
      <c r="J632" s="17">
        <f t="shared" si="79"/>
        <v>185.54634000000001</v>
      </c>
      <c r="K632" s="17">
        <f t="shared" si="80"/>
        <v>10.56953228855012</v>
      </c>
      <c r="L632" s="17">
        <f>Table1[[#This Row],[Acceleration (N)]]+Table1[[#This Row],[Roll (N)]]+Table1[[#This Row],[Aero (N)]]</f>
        <v>139.82420562188398</v>
      </c>
      <c r="M632" s="27">
        <f>Table1[[#This Row],[Total (N)]]*$S$3/1000</f>
        <v>0.73461780696541923</v>
      </c>
      <c r="N632" s="17"/>
      <c r="O632" s="30"/>
      <c r="P632" s="31"/>
      <c r="Q632" s="40"/>
      <c r="R632" s="41"/>
      <c r="S632">
        <f t="shared" si="74"/>
        <v>44.5</v>
      </c>
      <c r="T632">
        <f t="shared" si="75"/>
        <v>12.361111111111111</v>
      </c>
    </row>
    <row r="633" spans="2:20" x14ac:dyDescent="0.2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77"/>
        <v>0.16666666666666705</v>
      </c>
      <c r="G633" s="17">
        <f t="shared" si="78"/>
        <v>0.60000000000000142</v>
      </c>
      <c r="H633" s="17">
        <f t="shared" si="76"/>
        <v>12.694444444444445</v>
      </c>
      <c r="I633" s="17">
        <f t="shared" si="81"/>
        <v>-112.58333333333358</v>
      </c>
      <c r="J633" s="17">
        <f t="shared" si="79"/>
        <v>185.54634000000001</v>
      </c>
      <c r="K633" s="17">
        <f t="shared" si="80"/>
        <v>10.56953228855012</v>
      </c>
      <c r="L633" s="17">
        <f>Table1[[#This Row],[Acceleration (N)]]+Table1[[#This Row],[Roll (N)]]+Table1[[#This Row],[Aero (N)]]</f>
        <v>83.532538955216552</v>
      </c>
      <c r="M633" s="27">
        <f>Table1[[#This Row],[Total (N)]]*$S$3/1000</f>
        <v>0.43886886612092035</v>
      </c>
      <c r="N633" s="17"/>
      <c r="O633" s="32"/>
      <c r="P633" s="33"/>
      <c r="Q633" s="42"/>
      <c r="R633" s="43"/>
      <c r="S633">
        <f t="shared" si="74"/>
        <v>45.1</v>
      </c>
      <c r="T633">
        <f t="shared" si="75"/>
        <v>12.527777777777779</v>
      </c>
    </row>
    <row r="634" spans="2:20" x14ac:dyDescent="0.2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77"/>
        <v>0.12499999999999981</v>
      </c>
      <c r="G634" s="17">
        <f t="shared" si="78"/>
        <v>0.44999999999999929</v>
      </c>
      <c r="H634" s="17">
        <f t="shared" si="76"/>
        <v>12.777777777777777</v>
      </c>
      <c r="I634" s="17">
        <f t="shared" si="81"/>
        <v>-225.16666666666717</v>
      </c>
      <c r="J634" s="17">
        <f t="shared" si="79"/>
        <v>185.54634000000001</v>
      </c>
      <c r="K634" s="17">
        <f t="shared" si="80"/>
        <v>10.56953228855012</v>
      </c>
      <c r="L634" s="17">
        <f>Table1[[#This Row],[Acceleration (N)]]+Table1[[#This Row],[Roll (N)]]+Table1[[#This Row],[Aero (N)]]</f>
        <v>-29.050794378117033</v>
      </c>
      <c r="M634" s="27">
        <f>Table1[[#This Row],[Total (N)]]*$S$3/1000</f>
        <v>-0.15262901556807082</v>
      </c>
      <c r="N634" s="17"/>
      <c r="O634" s="30"/>
      <c r="P634" s="31"/>
      <c r="Q634" s="40"/>
      <c r="R634" s="41"/>
      <c r="S634">
        <f t="shared" si="74"/>
        <v>45.7</v>
      </c>
      <c r="T634">
        <f t="shared" si="75"/>
        <v>12.694444444444445</v>
      </c>
    </row>
    <row r="635" spans="2:20" x14ac:dyDescent="0.2">
      <c r="B635" s="4" t="s">
        <v>52</v>
      </c>
      <c r="C635" s="4">
        <v>627</v>
      </c>
      <c r="D635" s="4">
        <v>38</v>
      </c>
      <c r="E635" s="11">
        <v>46</v>
      </c>
      <c r="F635" s="17">
        <f t="shared" si="77"/>
        <v>4.1666666666666269E-2</v>
      </c>
      <c r="G635" s="17">
        <f t="shared" si="78"/>
        <v>0.14999999999999858</v>
      </c>
      <c r="H635" s="17">
        <f t="shared" si="76"/>
        <v>12.777777777777777</v>
      </c>
      <c r="I635" s="17">
        <f t="shared" si="81"/>
        <v>-356.51388888888857</v>
      </c>
      <c r="J635" s="17">
        <f t="shared" si="79"/>
        <v>185.54634000000001</v>
      </c>
      <c r="K635" s="17">
        <f t="shared" si="80"/>
        <v>10.56953228855012</v>
      </c>
      <c r="L635" s="17">
        <f>Table1[[#This Row],[Acceleration (N)]]+Table1[[#This Row],[Roll (N)]]+Table1[[#This Row],[Aero (N)]]</f>
        <v>-160.39801660033845</v>
      </c>
      <c r="M635" s="27">
        <f>Table1[[#This Row],[Total (N)]]*$S$3/1000</f>
        <v>-0.84270987753855475</v>
      </c>
      <c r="N635" s="17"/>
      <c r="O635" s="32"/>
      <c r="P635" s="33"/>
      <c r="Q635" s="42"/>
      <c r="R635" s="43"/>
      <c r="S635">
        <f t="shared" si="74"/>
        <v>46</v>
      </c>
      <c r="T635">
        <f t="shared" si="75"/>
        <v>12.777777777777777</v>
      </c>
    </row>
    <row r="636" spans="2:20" x14ac:dyDescent="0.2">
      <c r="B636" s="4" t="s">
        <v>52</v>
      </c>
      <c r="C636" s="4">
        <v>628</v>
      </c>
      <c r="D636" s="4">
        <v>39</v>
      </c>
      <c r="E636" s="11">
        <v>46</v>
      </c>
      <c r="F636" s="17">
        <f t="shared" si="77"/>
        <v>0</v>
      </c>
      <c r="G636" s="17">
        <f t="shared" si="78"/>
        <v>0</v>
      </c>
      <c r="H636" s="17">
        <f t="shared" si="76"/>
        <v>12.777777777777777</v>
      </c>
      <c r="I636" s="17">
        <f t="shared" si="81"/>
        <v>-394.04166666666691</v>
      </c>
      <c r="J636" s="17">
        <f t="shared" si="79"/>
        <v>185.54634000000001</v>
      </c>
      <c r="K636" s="17">
        <f t="shared" si="80"/>
        <v>10.56953228855012</v>
      </c>
      <c r="L636" s="17">
        <f>Table1[[#This Row],[Acceleration (N)]]+Table1[[#This Row],[Roll (N)]]+Table1[[#This Row],[Aero (N)]]</f>
        <v>-197.92579437811679</v>
      </c>
      <c r="M636" s="27">
        <f>Table1[[#This Row],[Total (N)]]*$S$3/1000</f>
        <v>-1.0398758381015543</v>
      </c>
      <c r="N636" s="17"/>
      <c r="O636" s="30"/>
      <c r="P636" s="31"/>
      <c r="Q636" s="40"/>
      <c r="R636" s="41"/>
      <c r="S636">
        <f t="shared" si="74"/>
        <v>46</v>
      </c>
      <c r="T636">
        <f t="shared" si="75"/>
        <v>12.777777777777777</v>
      </c>
    </row>
    <row r="637" spans="2:20" x14ac:dyDescent="0.2">
      <c r="B637" s="4" t="s">
        <v>52</v>
      </c>
      <c r="C637" s="4">
        <v>629</v>
      </c>
      <c r="D637" s="4">
        <v>40</v>
      </c>
      <c r="E637" s="11">
        <v>46</v>
      </c>
      <c r="F637" s="17">
        <f t="shared" si="77"/>
        <v>1.3888888888889086E-2</v>
      </c>
      <c r="G637" s="17">
        <f t="shared" si="78"/>
        <v>5.0000000000000711E-2</v>
      </c>
      <c r="H637" s="17">
        <f t="shared" si="76"/>
        <v>12.805555555555555</v>
      </c>
      <c r="I637" s="17">
        <f t="shared" si="81"/>
        <v>-281.45833333333331</v>
      </c>
      <c r="J637" s="17">
        <f t="shared" si="79"/>
        <v>185.54634000000001</v>
      </c>
      <c r="K637" s="17">
        <f t="shared" si="80"/>
        <v>10.56953228855012</v>
      </c>
      <c r="L637" s="17">
        <f>Table1[[#This Row],[Acceleration (N)]]+Table1[[#This Row],[Roll (N)]]+Table1[[#This Row],[Aero (N)]]</f>
        <v>-85.342461044783178</v>
      </c>
      <c r="M637" s="27">
        <f>Table1[[#This Row],[Total (N)]]*$S$3/1000</f>
        <v>-0.44837795641256301</v>
      </c>
      <c r="N637" s="17"/>
      <c r="O637" s="32"/>
      <c r="P637" s="33"/>
      <c r="Q637" s="42"/>
      <c r="R637" s="43"/>
      <c r="S637">
        <f t="shared" si="74"/>
        <v>46</v>
      </c>
      <c r="T637">
        <f t="shared" si="75"/>
        <v>12.777777777777777</v>
      </c>
    </row>
    <row r="638" spans="2:20" x14ac:dyDescent="0.2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77"/>
        <v>9.7222222222222612E-2</v>
      </c>
      <c r="G638" s="17">
        <f t="shared" si="78"/>
        <v>0.35000000000000142</v>
      </c>
      <c r="H638" s="17">
        <f t="shared" si="76"/>
        <v>12.972222222222223</v>
      </c>
      <c r="I638" s="17">
        <f t="shared" si="81"/>
        <v>-112.58333333333358</v>
      </c>
      <c r="J638" s="17">
        <f t="shared" si="79"/>
        <v>185.54634000000001</v>
      </c>
      <c r="K638" s="17">
        <f t="shared" si="80"/>
        <v>10.56953228855012</v>
      </c>
      <c r="L638" s="17">
        <f>Table1[[#This Row],[Acceleration (N)]]+Table1[[#This Row],[Roll (N)]]+Table1[[#This Row],[Aero (N)]]</f>
        <v>83.532538955216552</v>
      </c>
      <c r="M638" s="27">
        <f>Table1[[#This Row],[Total (N)]]*$S$3/1000</f>
        <v>0.43886886612092035</v>
      </c>
      <c r="N638" s="17"/>
      <c r="O638" s="30"/>
      <c r="P638" s="31"/>
      <c r="Q638" s="40"/>
      <c r="R638" s="41"/>
      <c r="S638">
        <f t="shared" si="74"/>
        <v>46.1</v>
      </c>
      <c r="T638">
        <f t="shared" si="75"/>
        <v>12.805555555555555</v>
      </c>
    </row>
    <row r="639" spans="2:20" x14ac:dyDescent="0.2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77"/>
        <v>0.2222222222222224</v>
      </c>
      <c r="G639" s="17">
        <f t="shared" si="78"/>
        <v>0.80000000000000071</v>
      </c>
      <c r="H639" s="17">
        <f t="shared" si="76"/>
        <v>13.25</v>
      </c>
      <c r="I639" s="17">
        <f t="shared" si="81"/>
        <v>18.763888888889156</v>
      </c>
      <c r="J639" s="17">
        <f t="shared" si="79"/>
        <v>185.54634000000001</v>
      </c>
      <c r="K639" s="17">
        <f t="shared" si="80"/>
        <v>10.56953228855012</v>
      </c>
      <c r="L639" s="17">
        <f>Table1[[#This Row],[Acceleration (N)]]+Table1[[#This Row],[Roll (N)]]+Table1[[#This Row],[Aero (N)]]</f>
        <v>214.87976117743929</v>
      </c>
      <c r="M639" s="27">
        <f>Table1[[#This Row],[Total (N)]]*$S$3/1000</f>
        <v>1.1289497280914114</v>
      </c>
      <c r="N639" s="17"/>
      <c r="O639" s="32"/>
      <c r="P639" s="33"/>
      <c r="Q639" s="42"/>
      <c r="R639" s="43"/>
      <c r="S639">
        <f t="shared" si="74"/>
        <v>46.7</v>
      </c>
      <c r="T639">
        <f t="shared" si="75"/>
        <v>12.972222222222223</v>
      </c>
    </row>
    <row r="640" spans="2:20" x14ac:dyDescent="0.2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77"/>
        <v>0.30555555555555497</v>
      </c>
      <c r="G640" s="17">
        <f t="shared" si="78"/>
        <v>1.0999999999999979</v>
      </c>
      <c r="H640" s="17">
        <f t="shared" si="76"/>
        <v>13.583333333333332</v>
      </c>
      <c r="I640" s="17">
        <f t="shared" si="81"/>
        <v>150.11111111111191</v>
      </c>
      <c r="J640" s="17">
        <f t="shared" si="79"/>
        <v>185.54634000000001</v>
      </c>
      <c r="K640" s="17">
        <f t="shared" si="80"/>
        <v>10.56953228855012</v>
      </c>
      <c r="L640" s="17">
        <f>Table1[[#This Row],[Acceleration (N)]]+Table1[[#This Row],[Roll (N)]]+Table1[[#This Row],[Aero (N)]]</f>
        <v>346.22698339966206</v>
      </c>
      <c r="M640" s="27">
        <f>Table1[[#This Row],[Total (N)]]*$S$3/1000</f>
        <v>1.8190305900619024</v>
      </c>
      <c r="N640" s="17"/>
      <c r="O640" s="30"/>
      <c r="P640" s="31"/>
      <c r="Q640" s="40"/>
      <c r="R640" s="41"/>
      <c r="S640">
        <f t="shared" si="74"/>
        <v>47.7</v>
      </c>
      <c r="T640">
        <f t="shared" si="75"/>
        <v>13.25</v>
      </c>
    </row>
    <row r="641" spans="2:20" x14ac:dyDescent="0.2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77"/>
        <v>0.36111111111111033</v>
      </c>
      <c r="G641" s="17">
        <f t="shared" si="78"/>
        <v>1.2999999999999972</v>
      </c>
      <c r="H641" s="17">
        <f t="shared" si="76"/>
        <v>13.972222222222221</v>
      </c>
      <c r="I641" s="17">
        <f t="shared" si="81"/>
        <v>225.16666666666717</v>
      </c>
      <c r="J641" s="17">
        <f t="shared" si="79"/>
        <v>185.54634000000001</v>
      </c>
      <c r="K641" s="17">
        <f t="shared" si="80"/>
        <v>10.56953228855012</v>
      </c>
      <c r="L641" s="17">
        <f>Table1[[#This Row],[Acceleration (N)]]+Table1[[#This Row],[Roll (N)]]+Table1[[#This Row],[Aero (N)]]</f>
        <v>421.28253895521732</v>
      </c>
      <c r="M641" s="27">
        <f>Table1[[#This Row],[Total (N)]]*$S$3/1000</f>
        <v>2.2133625111878943</v>
      </c>
      <c r="N641" s="17"/>
      <c r="O641" s="32"/>
      <c r="P641" s="33"/>
      <c r="Q641" s="42"/>
      <c r="R641" s="43"/>
      <c r="S641">
        <f t="shared" si="74"/>
        <v>48.9</v>
      </c>
      <c r="T641">
        <f t="shared" si="75"/>
        <v>13.583333333333332</v>
      </c>
    </row>
    <row r="642" spans="2:20" x14ac:dyDescent="0.2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77"/>
        <v>0.37500000000000039</v>
      </c>
      <c r="G642" s="17">
        <f t="shared" si="78"/>
        <v>1.3500000000000014</v>
      </c>
      <c r="H642" s="17">
        <f t="shared" si="76"/>
        <v>14.333333333333334</v>
      </c>
      <c r="I642" s="17">
        <f t="shared" si="81"/>
        <v>168.87499999999974</v>
      </c>
      <c r="J642" s="17">
        <f t="shared" si="79"/>
        <v>185.54634000000001</v>
      </c>
      <c r="K642" s="17">
        <f t="shared" si="80"/>
        <v>10.56953228855012</v>
      </c>
      <c r="L642" s="17">
        <f>Table1[[#This Row],[Acceleration (N)]]+Table1[[#This Row],[Roll (N)]]+Table1[[#This Row],[Aero (N)]]</f>
        <v>364.99087228854989</v>
      </c>
      <c r="M642" s="27">
        <f>Table1[[#This Row],[Total (N)]]*$S$3/1000</f>
        <v>1.917613570343395</v>
      </c>
      <c r="N642" s="17"/>
      <c r="O642" s="30"/>
      <c r="P642" s="31"/>
      <c r="Q642" s="40"/>
      <c r="R642" s="41"/>
      <c r="S642">
        <f t="shared" si="74"/>
        <v>50.3</v>
      </c>
      <c r="T642">
        <f t="shared" si="75"/>
        <v>13.972222222222221</v>
      </c>
    </row>
    <row r="643" spans="2:20" x14ac:dyDescent="0.2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77"/>
        <v>0.31944444444444503</v>
      </c>
      <c r="G643" s="17">
        <f t="shared" si="78"/>
        <v>1.1500000000000021</v>
      </c>
      <c r="H643" s="17">
        <f t="shared" si="76"/>
        <v>14.611111111111111</v>
      </c>
      <c r="I643" s="17">
        <f t="shared" si="81"/>
        <v>56.291666666666131</v>
      </c>
      <c r="J643" s="17">
        <f t="shared" si="79"/>
        <v>185.54634000000001</v>
      </c>
      <c r="K643" s="17">
        <f t="shared" si="80"/>
        <v>10.56953228855012</v>
      </c>
      <c r="L643" s="17">
        <f>Table1[[#This Row],[Acceleration (N)]]+Table1[[#This Row],[Roll (N)]]+Table1[[#This Row],[Aero (N)]]</f>
        <v>252.40753895521627</v>
      </c>
      <c r="M643" s="27">
        <f>Table1[[#This Row],[Total (N)]]*$S$3/1000</f>
        <v>1.3261156886544037</v>
      </c>
      <c r="N643" s="17"/>
      <c r="O643" s="32"/>
      <c r="P643" s="33"/>
      <c r="Q643" s="42"/>
      <c r="R643" s="43"/>
      <c r="S643">
        <f t="shared" si="74"/>
        <v>51.6</v>
      </c>
      <c r="T643">
        <f t="shared" si="75"/>
        <v>14.333333333333334</v>
      </c>
    </row>
    <row r="644" spans="2:20" x14ac:dyDescent="0.2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77"/>
        <v>0.19444444444444425</v>
      </c>
      <c r="G644" s="17">
        <f t="shared" si="78"/>
        <v>0.69999999999999929</v>
      </c>
      <c r="H644" s="17">
        <f t="shared" si="76"/>
        <v>14.722222222222221</v>
      </c>
      <c r="I644" s="17">
        <f t="shared" si="81"/>
        <v>0</v>
      </c>
      <c r="J644" s="17">
        <f t="shared" si="79"/>
        <v>185.54634000000001</v>
      </c>
      <c r="K644" s="17">
        <f t="shared" si="80"/>
        <v>10.56953228855012</v>
      </c>
      <c r="L644" s="17">
        <f>Table1[[#This Row],[Acceleration (N)]]+Table1[[#This Row],[Roll (N)]]+Table1[[#This Row],[Aero (N)]]</f>
        <v>196.11587228855012</v>
      </c>
      <c r="M644" s="27">
        <f>Table1[[#This Row],[Total (N)]]*$S$3/1000</f>
        <v>1.0303667478099114</v>
      </c>
      <c r="N644" s="17"/>
      <c r="O644" s="30"/>
      <c r="P644" s="31"/>
      <c r="Q644" s="40"/>
      <c r="R644" s="41"/>
      <c r="S644">
        <f t="shared" si="74"/>
        <v>52.6</v>
      </c>
      <c r="T644">
        <f t="shared" si="75"/>
        <v>14.611111111111111</v>
      </c>
    </row>
    <row r="645" spans="2:20" x14ac:dyDescent="0.2">
      <c r="B645" s="4" t="s">
        <v>52</v>
      </c>
      <c r="C645" s="4">
        <v>637</v>
      </c>
      <c r="D645" s="4">
        <v>48</v>
      </c>
      <c r="E645" s="11">
        <v>53</v>
      </c>
      <c r="F645" s="17">
        <f t="shared" si="77"/>
        <v>5.5555555555555358E-2</v>
      </c>
      <c r="G645" s="17">
        <f t="shared" si="78"/>
        <v>0.19999999999999929</v>
      </c>
      <c r="H645" s="17">
        <f t="shared" si="76"/>
        <v>14.722222222222221</v>
      </c>
      <c r="I645" s="17">
        <f t="shared" si="81"/>
        <v>18.763888888889156</v>
      </c>
      <c r="J645" s="17">
        <f t="shared" si="79"/>
        <v>185.54634000000001</v>
      </c>
      <c r="K645" s="17">
        <f t="shared" si="80"/>
        <v>10.56953228855012</v>
      </c>
      <c r="L645" s="17">
        <f>Table1[[#This Row],[Acceleration (N)]]+Table1[[#This Row],[Roll (N)]]+Table1[[#This Row],[Aero (N)]]</f>
        <v>214.87976117743929</v>
      </c>
      <c r="M645" s="27">
        <f>Table1[[#This Row],[Total (N)]]*$S$3/1000</f>
        <v>1.1289497280914114</v>
      </c>
      <c r="N645" s="17"/>
      <c r="O645" s="32"/>
      <c r="P645" s="33"/>
      <c r="Q645" s="42"/>
      <c r="R645" s="43"/>
      <c r="S645">
        <f t="shared" si="74"/>
        <v>53</v>
      </c>
      <c r="T645">
        <f t="shared" si="75"/>
        <v>14.722222222222221</v>
      </c>
    </row>
    <row r="646" spans="2:20" x14ac:dyDescent="0.2">
      <c r="B646" s="4" t="s">
        <v>52</v>
      </c>
      <c r="C646" s="4">
        <v>638</v>
      </c>
      <c r="D646" s="4">
        <v>49</v>
      </c>
      <c r="E646" s="11">
        <v>53</v>
      </c>
      <c r="F646" s="17">
        <f t="shared" si="77"/>
        <v>-1.3888888888889086E-2</v>
      </c>
      <c r="G646" s="17">
        <f t="shared" si="78"/>
        <v>-5.0000000000000711E-2</v>
      </c>
      <c r="H646" s="17">
        <f t="shared" si="76"/>
        <v>14.694444444444443</v>
      </c>
      <c r="I646" s="17">
        <f t="shared" si="81"/>
        <v>131.34722222222274</v>
      </c>
      <c r="J646" s="17">
        <f t="shared" si="79"/>
        <v>185.54634000000001</v>
      </c>
      <c r="K646" s="17">
        <f t="shared" si="80"/>
        <v>10.56953228855012</v>
      </c>
      <c r="L646" s="17">
        <f>Table1[[#This Row],[Acceleration (N)]]+Table1[[#This Row],[Roll (N)]]+Table1[[#This Row],[Aero (N)]]</f>
        <v>327.46309451077286</v>
      </c>
      <c r="M646" s="27">
        <f>Table1[[#This Row],[Total (N)]]*$S$3/1000</f>
        <v>1.7204476097804022</v>
      </c>
      <c r="N646" s="17"/>
      <c r="O646" s="30"/>
      <c r="P646" s="31"/>
      <c r="Q646" s="40"/>
      <c r="R646" s="41"/>
      <c r="S646">
        <f t="shared" si="74"/>
        <v>53</v>
      </c>
      <c r="T646">
        <f t="shared" si="75"/>
        <v>14.722222222222221</v>
      </c>
    </row>
    <row r="647" spans="2:20" x14ac:dyDescent="0.2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77"/>
        <v>-4.1666666666666269E-2</v>
      </c>
      <c r="G647" s="17">
        <f t="shared" si="78"/>
        <v>-0.14999999999999858</v>
      </c>
      <c r="H647" s="17">
        <f t="shared" si="76"/>
        <v>14.638888888888889</v>
      </c>
      <c r="I647" s="17">
        <f t="shared" si="81"/>
        <v>300.22222222222246</v>
      </c>
      <c r="J647" s="17">
        <f t="shared" si="79"/>
        <v>185.54634000000001</v>
      </c>
      <c r="K647" s="17">
        <f t="shared" si="80"/>
        <v>10.56953228855012</v>
      </c>
      <c r="L647" s="17">
        <f>Table1[[#This Row],[Acceleration (N)]]+Table1[[#This Row],[Roll (N)]]+Table1[[#This Row],[Aero (N)]]</f>
        <v>496.33809451077263</v>
      </c>
      <c r="M647" s="27">
        <f>Table1[[#This Row],[Total (N)]]*$S$3/1000</f>
        <v>2.607694432313886</v>
      </c>
      <c r="N647" s="17"/>
      <c r="O647" s="32"/>
      <c r="P647" s="33"/>
      <c r="Q647" s="42"/>
      <c r="R647" s="43"/>
      <c r="S647">
        <f t="shared" si="74"/>
        <v>52.9</v>
      </c>
      <c r="T647">
        <f t="shared" si="75"/>
        <v>14.694444444444443</v>
      </c>
    </row>
    <row r="648" spans="2:20" x14ac:dyDescent="0.2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77"/>
        <v>-4.1666666666666269E-2</v>
      </c>
      <c r="G648" s="17">
        <f t="shared" si="78"/>
        <v>-0.14999999999999858</v>
      </c>
      <c r="H648" s="17">
        <f t="shared" si="76"/>
        <v>14.611111111111111</v>
      </c>
      <c r="I648" s="17">
        <f t="shared" si="81"/>
        <v>412.80555555555475</v>
      </c>
      <c r="J648" s="17">
        <f t="shared" si="79"/>
        <v>185.54634000000001</v>
      </c>
      <c r="K648" s="17">
        <f t="shared" si="80"/>
        <v>10.56953228855012</v>
      </c>
      <c r="L648" s="17">
        <f>Table1[[#This Row],[Acceleration (N)]]+Table1[[#This Row],[Roll (N)]]+Table1[[#This Row],[Aero (N)]]</f>
        <v>608.92142784410487</v>
      </c>
      <c r="M648" s="27">
        <f>Table1[[#This Row],[Total (N)]]*$S$3/1000</f>
        <v>3.19919231400287</v>
      </c>
      <c r="N648" s="17"/>
      <c r="O648" s="30"/>
      <c r="P648" s="31"/>
      <c r="Q648" s="40"/>
      <c r="R648" s="41"/>
      <c r="S648">
        <f t="shared" ref="S648:S711" si="82">IF(R648=1,"",E648)</f>
        <v>52.7</v>
      </c>
      <c r="T648">
        <f t="shared" ref="T648:T711" si="83">E648/3.6</f>
        <v>14.638888888888889</v>
      </c>
    </row>
    <row r="649" spans="2:20" x14ac:dyDescent="0.2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77"/>
        <v>5.5555555555555358E-2</v>
      </c>
      <c r="G649" s="17">
        <f t="shared" si="78"/>
        <v>0.19999999999999929</v>
      </c>
      <c r="H649" s="17">
        <f t="shared" ref="H649:H712" si="84">E650/3.6</f>
        <v>14.75</v>
      </c>
      <c r="I649" s="17">
        <f t="shared" si="81"/>
        <v>487.86111111111006</v>
      </c>
      <c r="J649" s="17">
        <f t="shared" si="79"/>
        <v>185.54634000000001</v>
      </c>
      <c r="K649" s="17">
        <f t="shared" si="80"/>
        <v>10.56953228855012</v>
      </c>
      <c r="L649" s="17">
        <f>Table1[[#This Row],[Acceleration (N)]]+Table1[[#This Row],[Roll (N)]]+Table1[[#This Row],[Aero (N)]]</f>
        <v>683.97698339966018</v>
      </c>
      <c r="M649" s="27">
        <f>Table1[[#This Row],[Total (N)]]*$S$3/1000</f>
        <v>3.5935242351288621</v>
      </c>
      <c r="N649" s="17"/>
      <c r="O649" s="32"/>
      <c r="P649" s="33"/>
      <c r="Q649" s="42"/>
      <c r="R649" s="43"/>
      <c r="S649">
        <f t="shared" si="82"/>
        <v>52.6</v>
      </c>
      <c r="T649">
        <f t="shared" si="83"/>
        <v>14.611111111111111</v>
      </c>
    </row>
    <row r="650" spans="2:20" x14ac:dyDescent="0.2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85">($E651-$E649)/2/3.6</f>
        <v>0.23611111111111052</v>
      </c>
      <c r="G650" s="17">
        <f t="shared" ref="G650:G713" si="86">($E651-$E649)/2</f>
        <v>0.84999999999999787</v>
      </c>
      <c r="H650" s="17">
        <f t="shared" si="84"/>
        <v>15.083333333333332</v>
      </c>
      <c r="I650" s="17">
        <f t="shared" si="81"/>
        <v>506.62500000000051</v>
      </c>
      <c r="J650" s="17">
        <f t="shared" si="79"/>
        <v>185.54634000000001</v>
      </c>
      <c r="K650" s="17">
        <f t="shared" si="80"/>
        <v>10.56953228855012</v>
      </c>
      <c r="L650" s="17">
        <f>Table1[[#This Row],[Acceleration (N)]]+Table1[[#This Row],[Roll (N)]]+Table1[[#This Row],[Aero (N)]]</f>
        <v>702.74087228855069</v>
      </c>
      <c r="M650" s="27">
        <f>Table1[[#This Row],[Total (N)]]*$S$3/1000</f>
        <v>3.6921072154103687</v>
      </c>
      <c r="N650" s="17"/>
      <c r="O650" s="30"/>
      <c r="P650" s="31"/>
      <c r="Q650" s="40"/>
      <c r="R650" s="41"/>
      <c r="S650">
        <f t="shared" si="82"/>
        <v>53.1</v>
      </c>
      <c r="T650">
        <f t="shared" si="83"/>
        <v>14.75</v>
      </c>
    </row>
    <row r="651" spans="2:20" x14ac:dyDescent="0.2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85"/>
        <v>0.29166666666666685</v>
      </c>
      <c r="G651" s="17">
        <f t="shared" si="86"/>
        <v>1.0500000000000007</v>
      </c>
      <c r="H651" s="17">
        <f t="shared" si="84"/>
        <v>15.333333333333334</v>
      </c>
      <c r="I651" s="17">
        <f t="shared" si="81"/>
        <v>431.56944444444525</v>
      </c>
      <c r="J651" s="17">
        <f t="shared" si="79"/>
        <v>185.54634000000001</v>
      </c>
      <c r="K651" s="17">
        <f t="shared" si="80"/>
        <v>10.56953228855012</v>
      </c>
      <c r="L651" s="17">
        <f>Table1[[#This Row],[Acceleration (N)]]+Table1[[#This Row],[Roll (N)]]+Table1[[#This Row],[Aero (N)]]</f>
        <v>627.68531673299537</v>
      </c>
      <c r="M651" s="27">
        <f>Table1[[#This Row],[Total (N)]]*$S$3/1000</f>
        <v>3.2977752942843765</v>
      </c>
      <c r="N651" s="17"/>
      <c r="O651" s="32"/>
      <c r="P651" s="33"/>
      <c r="Q651" s="42"/>
      <c r="R651" s="43"/>
      <c r="S651">
        <f t="shared" si="82"/>
        <v>54.3</v>
      </c>
      <c r="T651">
        <f t="shared" si="83"/>
        <v>15.083333333333332</v>
      </c>
    </row>
    <row r="652" spans="2:20" x14ac:dyDescent="0.2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85"/>
        <v>0.16666666666666705</v>
      </c>
      <c r="G652" s="17">
        <f t="shared" si="86"/>
        <v>0.60000000000000142</v>
      </c>
      <c r="H652" s="17">
        <f t="shared" si="84"/>
        <v>15.416666666666666</v>
      </c>
      <c r="I652" s="17">
        <f t="shared" si="81"/>
        <v>262.69444444444417</v>
      </c>
      <c r="J652" s="17">
        <f t="shared" si="79"/>
        <v>185.54634000000001</v>
      </c>
      <c r="K652" s="17">
        <f t="shared" si="80"/>
        <v>10.56953228855012</v>
      </c>
      <c r="L652" s="17">
        <f>Table1[[#This Row],[Acceleration (N)]]+Table1[[#This Row],[Roll (N)]]+Table1[[#This Row],[Aero (N)]]</f>
        <v>458.81031673299435</v>
      </c>
      <c r="M652" s="27">
        <f>Table1[[#This Row],[Total (N)]]*$S$3/1000</f>
        <v>2.4105284717508866</v>
      </c>
      <c r="N652" s="17"/>
      <c r="O652" s="30"/>
      <c r="P652" s="31"/>
      <c r="Q652" s="40"/>
      <c r="R652" s="41"/>
      <c r="S652">
        <f t="shared" si="82"/>
        <v>55.2</v>
      </c>
      <c r="T652">
        <f t="shared" si="83"/>
        <v>15.333333333333334</v>
      </c>
    </row>
    <row r="653" spans="2:20" x14ac:dyDescent="0.2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85"/>
        <v>9.7222222222221627E-2</v>
      </c>
      <c r="G653" s="17">
        <f t="shared" si="86"/>
        <v>0.34999999999999787</v>
      </c>
      <c r="H653" s="17">
        <f t="shared" si="84"/>
        <v>15.527777777777777</v>
      </c>
      <c r="I653" s="17">
        <f t="shared" si="81"/>
        <v>75.055555555555287</v>
      </c>
      <c r="J653" s="17">
        <f t="shared" si="79"/>
        <v>185.54634000000001</v>
      </c>
      <c r="K653" s="17">
        <f t="shared" si="80"/>
        <v>10.56953228855012</v>
      </c>
      <c r="L653" s="17">
        <f>Table1[[#This Row],[Acceleration (N)]]+Table1[[#This Row],[Roll (N)]]+Table1[[#This Row],[Aero (N)]]</f>
        <v>271.17142784410544</v>
      </c>
      <c r="M653" s="27">
        <f>Table1[[#This Row],[Total (N)]]*$S$3/1000</f>
        <v>1.4246986689359036</v>
      </c>
      <c r="N653" s="17"/>
      <c r="O653" s="32"/>
      <c r="P653" s="33"/>
      <c r="Q653" s="42"/>
      <c r="R653" s="43"/>
      <c r="S653">
        <f t="shared" si="82"/>
        <v>55.5</v>
      </c>
      <c r="T653">
        <f t="shared" si="83"/>
        <v>15.416666666666666</v>
      </c>
    </row>
    <row r="654" spans="2:20" x14ac:dyDescent="0.2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85"/>
        <v>0.11111111111111072</v>
      </c>
      <c r="G654" s="17">
        <f t="shared" si="86"/>
        <v>0.39999999999999858</v>
      </c>
      <c r="H654" s="17">
        <f t="shared" si="84"/>
        <v>15.638888888888888</v>
      </c>
      <c r="I654" s="17">
        <f t="shared" si="81"/>
        <v>-18.763888888889156</v>
      </c>
      <c r="J654" s="17">
        <f t="shared" si="79"/>
        <v>185.54634000000001</v>
      </c>
      <c r="K654" s="17">
        <f t="shared" si="80"/>
        <v>10.56953228855012</v>
      </c>
      <c r="L654" s="17">
        <f>Table1[[#This Row],[Acceleration (N)]]+Table1[[#This Row],[Roll (N)]]+Table1[[#This Row],[Aero (N)]]</f>
        <v>177.35198339966095</v>
      </c>
      <c r="M654" s="27">
        <f>Table1[[#This Row],[Total (N)]]*$S$3/1000</f>
        <v>0.93178376752841163</v>
      </c>
      <c r="N654" s="17"/>
      <c r="O654" s="30"/>
      <c r="P654" s="31"/>
      <c r="Q654" s="40"/>
      <c r="R654" s="41"/>
      <c r="S654">
        <f t="shared" si="82"/>
        <v>55.9</v>
      </c>
      <c r="T654">
        <f t="shared" si="83"/>
        <v>15.527777777777777</v>
      </c>
    </row>
    <row r="655" spans="2:20" x14ac:dyDescent="0.2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85"/>
        <v>0.1111111111111117</v>
      </c>
      <c r="G655" s="17">
        <f t="shared" si="86"/>
        <v>0.40000000000000213</v>
      </c>
      <c r="H655" s="17">
        <f t="shared" si="84"/>
        <v>15.75</v>
      </c>
      <c r="I655" s="17">
        <f t="shared" si="81"/>
        <v>-56.291666666666131</v>
      </c>
      <c r="J655" s="17">
        <f t="shared" si="79"/>
        <v>185.54634000000001</v>
      </c>
      <c r="K655" s="17">
        <f t="shared" si="80"/>
        <v>10.56953228855012</v>
      </c>
      <c r="L655" s="17">
        <f>Table1[[#This Row],[Acceleration (N)]]+Table1[[#This Row],[Roll (N)]]+Table1[[#This Row],[Aero (N)]]</f>
        <v>139.82420562188398</v>
      </c>
      <c r="M655" s="27">
        <f>Table1[[#This Row],[Total (N)]]*$S$3/1000</f>
        <v>0.73461780696541923</v>
      </c>
      <c r="N655" s="17"/>
      <c r="O655" s="32"/>
      <c r="P655" s="33"/>
      <c r="Q655" s="42"/>
      <c r="R655" s="43"/>
      <c r="S655">
        <f t="shared" si="82"/>
        <v>56.3</v>
      </c>
      <c r="T655">
        <f t="shared" si="83"/>
        <v>15.638888888888888</v>
      </c>
    </row>
    <row r="656" spans="2:20" x14ac:dyDescent="0.2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85"/>
        <v>8.3333333333333523E-2</v>
      </c>
      <c r="G656" s="17">
        <f t="shared" si="86"/>
        <v>0.30000000000000071</v>
      </c>
      <c r="H656" s="17">
        <f t="shared" si="84"/>
        <v>15.805555555555555</v>
      </c>
      <c r="I656" s="17">
        <f t="shared" si="81"/>
        <v>-56.291666666666131</v>
      </c>
      <c r="J656" s="17">
        <f t="shared" ref="J656:J719" si="87">$O$11*9.81*$O$12</f>
        <v>185.54634000000001</v>
      </c>
      <c r="K656" s="17">
        <f t="shared" ref="K656:K719" si="88">0.5*1.383*0.014*1.293^2*$S$6^2</f>
        <v>10.56953228855012</v>
      </c>
      <c r="L656" s="17">
        <f>Table1[[#This Row],[Acceleration (N)]]+Table1[[#This Row],[Roll (N)]]+Table1[[#This Row],[Aero (N)]]</f>
        <v>139.82420562188398</v>
      </c>
      <c r="M656" s="27">
        <f>Table1[[#This Row],[Total (N)]]*$S$3/1000</f>
        <v>0.73461780696541923</v>
      </c>
      <c r="N656" s="17"/>
      <c r="O656" s="30"/>
      <c r="P656" s="31"/>
      <c r="Q656" s="40"/>
      <c r="R656" s="41"/>
      <c r="S656">
        <f t="shared" si="82"/>
        <v>56.7</v>
      </c>
      <c r="T656">
        <f t="shared" si="83"/>
        <v>15.75</v>
      </c>
    </row>
    <row r="657" spans="2:20" x14ac:dyDescent="0.2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85"/>
        <v>1.3888888888888099E-2</v>
      </c>
      <c r="G657" s="17">
        <f t="shared" si="86"/>
        <v>4.9999999999997158E-2</v>
      </c>
      <c r="H657" s="17">
        <f t="shared" si="84"/>
        <v>15.777777777777777</v>
      </c>
      <c r="I657" s="17">
        <f t="shared" ref="I657:I720" si="89">$O$11*F649</f>
        <v>75.055555555555287</v>
      </c>
      <c r="J657" s="17">
        <f t="shared" si="87"/>
        <v>185.54634000000001</v>
      </c>
      <c r="K657" s="17">
        <f t="shared" si="88"/>
        <v>10.56953228855012</v>
      </c>
      <c r="L657" s="17">
        <f>Table1[[#This Row],[Acceleration (N)]]+Table1[[#This Row],[Roll (N)]]+Table1[[#This Row],[Aero (N)]]</f>
        <v>271.17142784410544</v>
      </c>
      <c r="M657" s="27">
        <f>Table1[[#This Row],[Total (N)]]*$S$3/1000</f>
        <v>1.4246986689359036</v>
      </c>
      <c r="N657" s="17"/>
      <c r="O657" s="32"/>
      <c r="P657" s="33"/>
      <c r="Q657" s="42"/>
      <c r="R657" s="43"/>
      <c r="S657">
        <f t="shared" si="82"/>
        <v>56.9</v>
      </c>
      <c r="T657">
        <f t="shared" si="83"/>
        <v>15.805555555555555</v>
      </c>
    </row>
    <row r="658" spans="2:20" x14ac:dyDescent="0.2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85"/>
        <v>-0.12499999999999981</v>
      </c>
      <c r="G658" s="17">
        <f t="shared" si="86"/>
        <v>-0.44999999999999929</v>
      </c>
      <c r="H658" s="17">
        <f t="shared" si="84"/>
        <v>15.555555555555555</v>
      </c>
      <c r="I658" s="17">
        <f t="shared" si="89"/>
        <v>318.98611111111029</v>
      </c>
      <c r="J658" s="17">
        <f t="shared" si="87"/>
        <v>185.54634000000001</v>
      </c>
      <c r="K658" s="17">
        <f t="shared" si="88"/>
        <v>10.56953228855012</v>
      </c>
      <c r="L658" s="17">
        <f>Table1[[#This Row],[Acceleration (N)]]+Table1[[#This Row],[Roll (N)]]+Table1[[#This Row],[Aero (N)]]</f>
        <v>515.10198339966041</v>
      </c>
      <c r="M658" s="27">
        <f>Table1[[#This Row],[Total (N)]]*$S$3/1000</f>
        <v>2.7062774125953784</v>
      </c>
      <c r="N658" s="17"/>
      <c r="O658" s="30"/>
      <c r="P658" s="31"/>
      <c r="Q658" s="40"/>
      <c r="R658" s="41"/>
      <c r="S658">
        <f t="shared" si="82"/>
        <v>56.8</v>
      </c>
      <c r="T658">
        <f t="shared" si="83"/>
        <v>15.777777777777777</v>
      </c>
    </row>
    <row r="659" spans="2:20" x14ac:dyDescent="0.2">
      <c r="B659" s="4" t="s">
        <v>52</v>
      </c>
      <c r="C659" s="4">
        <v>651</v>
      </c>
      <c r="D659" s="4">
        <v>62</v>
      </c>
      <c r="E659" s="11">
        <v>56</v>
      </c>
      <c r="F659" s="17">
        <f t="shared" si="85"/>
        <v>-0.36111111111111033</v>
      </c>
      <c r="G659" s="17">
        <f t="shared" si="86"/>
        <v>-1.2999999999999972</v>
      </c>
      <c r="H659" s="17">
        <f t="shared" si="84"/>
        <v>15.055555555555555</v>
      </c>
      <c r="I659" s="17">
        <f t="shared" si="89"/>
        <v>394.04166666666691</v>
      </c>
      <c r="J659" s="17">
        <f t="shared" si="87"/>
        <v>185.54634000000001</v>
      </c>
      <c r="K659" s="17">
        <f t="shared" si="88"/>
        <v>10.56953228855012</v>
      </c>
      <c r="L659" s="17">
        <f>Table1[[#This Row],[Acceleration (N)]]+Table1[[#This Row],[Roll (N)]]+Table1[[#This Row],[Aero (N)]]</f>
        <v>590.15753895521709</v>
      </c>
      <c r="M659" s="27">
        <f>Table1[[#This Row],[Total (N)]]*$S$3/1000</f>
        <v>3.1006093337213776</v>
      </c>
      <c r="N659" s="17"/>
      <c r="O659" s="32"/>
      <c r="P659" s="33"/>
      <c r="Q659" s="42"/>
      <c r="R659" s="43"/>
      <c r="S659">
        <f t="shared" si="82"/>
        <v>56</v>
      </c>
      <c r="T659">
        <f t="shared" si="83"/>
        <v>15.555555555555555</v>
      </c>
    </row>
    <row r="660" spans="2:20" x14ac:dyDescent="0.2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85"/>
        <v>-0.54166666666666641</v>
      </c>
      <c r="G660" s="17">
        <f t="shared" si="86"/>
        <v>-1.9499999999999993</v>
      </c>
      <c r="H660" s="17">
        <f t="shared" si="84"/>
        <v>14.472222222222221</v>
      </c>
      <c r="I660" s="17">
        <f t="shared" si="89"/>
        <v>225.16666666666717</v>
      </c>
      <c r="J660" s="17">
        <f t="shared" si="87"/>
        <v>185.54634000000001</v>
      </c>
      <c r="K660" s="17">
        <f t="shared" si="88"/>
        <v>10.56953228855012</v>
      </c>
      <c r="L660" s="17">
        <f>Table1[[#This Row],[Acceleration (N)]]+Table1[[#This Row],[Roll (N)]]+Table1[[#This Row],[Aero (N)]]</f>
        <v>421.28253895521732</v>
      </c>
      <c r="M660" s="27">
        <f>Table1[[#This Row],[Total (N)]]*$S$3/1000</f>
        <v>2.2133625111878943</v>
      </c>
      <c r="N660" s="17"/>
      <c r="O660" s="30"/>
      <c r="P660" s="31"/>
      <c r="Q660" s="40"/>
      <c r="R660" s="41"/>
      <c r="S660">
        <f t="shared" si="82"/>
        <v>54.2</v>
      </c>
      <c r="T660">
        <f t="shared" si="83"/>
        <v>15.055555555555555</v>
      </c>
    </row>
    <row r="661" spans="2:20" x14ac:dyDescent="0.2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85"/>
        <v>-0.56944444444444464</v>
      </c>
      <c r="G661" s="17">
        <f t="shared" si="86"/>
        <v>-2.0500000000000007</v>
      </c>
      <c r="H661" s="17">
        <f t="shared" si="84"/>
        <v>13.916666666666666</v>
      </c>
      <c r="I661" s="17">
        <f t="shared" si="89"/>
        <v>131.3472222222214</v>
      </c>
      <c r="J661" s="17">
        <f t="shared" si="87"/>
        <v>185.54634000000001</v>
      </c>
      <c r="K661" s="17">
        <f t="shared" si="88"/>
        <v>10.56953228855012</v>
      </c>
      <c r="L661" s="17">
        <f>Table1[[#This Row],[Acceleration (N)]]+Table1[[#This Row],[Roll (N)]]+Table1[[#This Row],[Aero (N)]]</f>
        <v>327.46309451077155</v>
      </c>
      <c r="M661" s="27">
        <f>Table1[[#This Row],[Total (N)]]*$S$3/1000</f>
        <v>1.7204476097803953</v>
      </c>
      <c r="N661" s="17"/>
      <c r="O661" s="32"/>
      <c r="P661" s="33"/>
      <c r="Q661" s="42"/>
      <c r="R661" s="43"/>
      <c r="S661">
        <f t="shared" si="82"/>
        <v>52.1</v>
      </c>
      <c r="T661">
        <f t="shared" si="83"/>
        <v>14.472222222222221</v>
      </c>
    </row>
    <row r="662" spans="2:20" x14ac:dyDescent="0.2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85"/>
        <v>-0.68055555555555536</v>
      </c>
      <c r="G662" s="17">
        <f t="shared" si="86"/>
        <v>-2.4499999999999993</v>
      </c>
      <c r="H662" s="17">
        <f t="shared" si="84"/>
        <v>13.111111111111111</v>
      </c>
      <c r="I662" s="17">
        <f t="shared" si="89"/>
        <v>150.11111111111057</v>
      </c>
      <c r="J662" s="17">
        <f t="shared" si="87"/>
        <v>185.54634000000001</v>
      </c>
      <c r="K662" s="17">
        <f t="shared" si="88"/>
        <v>10.56953228855012</v>
      </c>
      <c r="L662" s="17">
        <f>Table1[[#This Row],[Acceleration (N)]]+Table1[[#This Row],[Roll (N)]]+Table1[[#This Row],[Aero (N)]]</f>
        <v>346.22698339966075</v>
      </c>
      <c r="M662" s="27">
        <f>Table1[[#This Row],[Total (N)]]*$S$3/1000</f>
        <v>1.8190305900618953</v>
      </c>
      <c r="N662" s="17"/>
      <c r="O662" s="30"/>
      <c r="P662" s="31"/>
      <c r="Q662" s="40"/>
      <c r="R662" s="41"/>
      <c r="S662">
        <f t="shared" si="82"/>
        <v>50.1</v>
      </c>
      <c r="T662">
        <f t="shared" si="83"/>
        <v>13.916666666666666</v>
      </c>
    </row>
    <row r="663" spans="2:20" x14ac:dyDescent="0.2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85"/>
        <v>-0.95833333333333315</v>
      </c>
      <c r="G663" s="17">
        <f t="shared" si="86"/>
        <v>-3.4499999999999993</v>
      </c>
      <c r="H663" s="17">
        <f t="shared" si="84"/>
        <v>12</v>
      </c>
      <c r="I663" s="17">
        <f t="shared" si="89"/>
        <v>150.11111111111191</v>
      </c>
      <c r="J663" s="17">
        <f t="shared" si="87"/>
        <v>185.54634000000001</v>
      </c>
      <c r="K663" s="17">
        <f t="shared" si="88"/>
        <v>10.56953228855012</v>
      </c>
      <c r="L663" s="17">
        <f>Table1[[#This Row],[Acceleration (N)]]+Table1[[#This Row],[Roll (N)]]+Table1[[#This Row],[Aero (N)]]</f>
        <v>346.22698339966206</v>
      </c>
      <c r="M663" s="27">
        <f>Table1[[#This Row],[Total (N)]]*$S$3/1000</f>
        <v>1.8190305900619024</v>
      </c>
      <c r="N663" s="17"/>
      <c r="O663" s="32"/>
      <c r="P663" s="33"/>
      <c r="Q663" s="42"/>
      <c r="R663" s="43"/>
      <c r="S663">
        <f t="shared" si="82"/>
        <v>47.2</v>
      </c>
      <c r="T663">
        <f t="shared" si="83"/>
        <v>13.111111111111111</v>
      </c>
    </row>
    <row r="664" spans="2:20" x14ac:dyDescent="0.2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85"/>
        <v>-1.1111111111111112</v>
      </c>
      <c r="G664" s="17">
        <f t="shared" si="86"/>
        <v>-4</v>
      </c>
      <c r="H664" s="17">
        <f t="shared" si="84"/>
        <v>10.888888888888889</v>
      </c>
      <c r="I664" s="17">
        <f t="shared" si="89"/>
        <v>112.58333333333358</v>
      </c>
      <c r="J664" s="17">
        <f t="shared" si="87"/>
        <v>185.54634000000001</v>
      </c>
      <c r="K664" s="17">
        <f t="shared" si="88"/>
        <v>10.56953228855012</v>
      </c>
      <c r="L664" s="17">
        <f>Table1[[#This Row],[Acceleration (N)]]+Table1[[#This Row],[Roll (N)]]+Table1[[#This Row],[Aero (N)]]</f>
        <v>308.69920562188372</v>
      </c>
      <c r="M664" s="27">
        <f>Table1[[#This Row],[Total (N)]]*$S$3/1000</f>
        <v>1.6218646294989028</v>
      </c>
      <c r="N664" s="17"/>
      <c r="O664" s="30"/>
      <c r="P664" s="31"/>
      <c r="Q664" s="40"/>
      <c r="R664" s="41"/>
      <c r="S664">
        <f t="shared" si="82"/>
        <v>43.2</v>
      </c>
      <c r="T664">
        <f t="shared" si="83"/>
        <v>12</v>
      </c>
    </row>
    <row r="665" spans="2:20" x14ac:dyDescent="0.2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85"/>
        <v>-0.93055555555555591</v>
      </c>
      <c r="G665" s="17">
        <f t="shared" si="86"/>
        <v>-3.3500000000000014</v>
      </c>
      <c r="H665" s="17">
        <f t="shared" si="84"/>
        <v>10.138888888888889</v>
      </c>
      <c r="I665" s="17">
        <f t="shared" si="89"/>
        <v>18.76388888888782</v>
      </c>
      <c r="J665" s="17">
        <f t="shared" si="87"/>
        <v>185.54634000000001</v>
      </c>
      <c r="K665" s="17">
        <f t="shared" si="88"/>
        <v>10.56953228855012</v>
      </c>
      <c r="L665" s="17">
        <f>Table1[[#This Row],[Acceleration (N)]]+Table1[[#This Row],[Roll (N)]]+Table1[[#This Row],[Aero (N)]]</f>
        <v>214.87976117743793</v>
      </c>
      <c r="M665" s="27">
        <f>Table1[[#This Row],[Total (N)]]*$S$3/1000</f>
        <v>1.128949728091404</v>
      </c>
      <c r="N665" s="17"/>
      <c r="O665" s="32"/>
      <c r="P665" s="33"/>
      <c r="Q665" s="42"/>
      <c r="R665" s="43"/>
      <c r="S665">
        <f t="shared" si="82"/>
        <v>39.200000000000003</v>
      </c>
      <c r="T665">
        <f t="shared" si="83"/>
        <v>10.888888888888889</v>
      </c>
    </row>
    <row r="666" spans="2:20" x14ac:dyDescent="0.2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85"/>
        <v>-0.68055555555555636</v>
      </c>
      <c r="G666" s="17">
        <f t="shared" si="86"/>
        <v>-2.4500000000000028</v>
      </c>
      <c r="H666" s="17">
        <f t="shared" si="84"/>
        <v>9.5277777777777768</v>
      </c>
      <c r="I666" s="17">
        <f t="shared" si="89"/>
        <v>-168.87499999999974</v>
      </c>
      <c r="J666" s="17">
        <f t="shared" si="87"/>
        <v>185.54634000000001</v>
      </c>
      <c r="K666" s="17">
        <f t="shared" si="88"/>
        <v>10.56953228855012</v>
      </c>
      <c r="L666" s="17">
        <f>Table1[[#This Row],[Acceleration (N)]]+Table1[[#This Row],[Roll (N)]]+Table1[[#This Row],[Aero (N)]]</f>
        <v>27.240872288550392</v>
      </c>
      <c r="M666" s="27">
        <f>Table1[[#This Row],[Total (N)]]*$S$3/1000</f>
        <v>0.14311992527642808</v>
      </c>
      <c r="N666" s="17"/>
      <c r="O666" s="30"/>
      <c r="P666" s="31"/>
      <c r="Q666" s="40"/>
      <c r="R666" s="41"/>
      <c r="S666">
        <f t="shared" si="82"/>
        <v>36.5</v>
      </c>
      <c r="T666">
        <f t="shared" si="83"/>
        <v>10.138888888888889</v>
      </c>
    </row>
    <row r="667" spans="2:20" x14ac:dyDescent="0.2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85"/>
        <v>-0.76388888888888884</v>
      </c>
      <c r="G667" s="17">
        <f t="shared" si="86"/>
        <v>-2.75</v>
      </c>
      <c r="H667" s="17">
        <f t="shared" si="84"/>
        <v>8.6111111111111107</v>
      </c>
      <c r="I667" s="17">
        <f t="shared" si="89"/>
        <v>-487.86111111111006</v>
      </c>
      <c r="J667" s="17">
        <f t="shared" si="87"/>
        <v>185.54634000000001</v>
      </c>
      <c r="K667" s="17">
        <f t="shared" si="88"/>
        <v>10.56953228855012</v>
      </c>
      <c r="L667" s="17">
        <f>Table1[[#This Row],[Acceleration (N)]]+Table1[[#This Row],[Roll (N)]]+Table1[[#This Row],[Aero (N)]]</f>
        <v>-291.74523882255994</v>
      </c>
      <c r="M667" s="27">
        <f>Table1[[#This Row],[Total (N)]]*$S$3/1000</f>
        <v>-1.532790739509039</v>
      </c>
      <c r="N667" s="17"/>
      <c r="O667" s="32"/>
      <c r="P667" s="33"/>
      <c r="Q667" s="42"/>
      <c r="R667" s="43"/>
      <c r="S667">
        <f t="shared" si="82"/>
        <v>34.299999999999997</v>
      </c>
      <c r="T667">
        <f t="shared" si="83"/>
        <v>9.5277777777777768</v>
      </c>
    </row>
    <row r="668" spans="2:20" x14ac:dyDescent="0.2">
      <c r="B668" s="4" t="s">
        <v>52</v>
      </c>
      <c r="C668" s="4">
        <v>660</v>
      </c>
      <c r="D668" s="4">
        <v>71</v>
      </c>
      <c r="E668" s="11">
        <v>31</v>
      </c>
      <c r="F668" s="17">
        <f t="shared" si="85"/>
        <v>-1.1527777777777775</v>
      </c>
      <c r="G668" s="17">
        <f t="shared" si="86"/>
        <v>-4.1499999999999986</v>
      </c>
      <c r="H668" s="17">
        <f t="shared" si="84"/>
        <v>7.2222222222222223</v>
      </c>
      <c r="I668" s="17">
        <f t="shared" si="89"/>
        <v>-731.79166666666629</v>
      </c>
      <c r="J668" s="17">
        <f t="shared" si="87"/>
        <v>185.54634000000001</v>
      </c>
      <c r="K668" s="17">
        <f t="shared" si="88"/>
        <v>10.56953228855012</v>
      </c>
      <c r="L668" s="17">
        <f>Table1[[#This Row],[Acceleration (N)]]+Table1[[#This Row],[Roll (N)]]+Table1[[#This Row],[Aero (N)]]</f>
        <v>-535.67579437811617</v>
      </c>
      <c r="M668" s="27">
        <f>Table1[[#This Row],[Total (N)]]*$S$3/1000</f>
        <v>-2.8143694831685209</v>
      </c>
      <c r="N668" s="17"/>
      <c r="O668" s="30"/>
      <c r="P668" s="31"/>
      <c r="Q668" s="40"/>
      <c r="R668" s="41"/>
      <c r="S668">
        <f t="shared" si="82"/>
        <v>31</v>
      </c>
      <c r="T668">
        <f t="shared" si="83"/>
        <v>8.6111111111111107</v>
      </c>
    </row>
    <row r="669" spans="2:20" x14ac:dyDescent="0.2">
      <c r="B669" s="4" t="s">
        <v>52</v>
      </c>
      <c r="C669" s="4">
        <v>661</v>
      </c>
      <c r="D669" s="4">
        <v>72</v>
      </c>
      <c r="E669" s="11">
        <v>26</v>
      </c>
      <c r="F669" s="17">
        <f t="shared" si="85"/>
        <v>-1.4305555555555556</v>
      </c>
      <c r="G669" s="17">
        <f t="shared" si="86"/>
        <v>-5.15</v>
      </c>
      <c r="H669" s="17">
        <f t="shared" si="84"/>
        <v>5.75</v>
      </c>
      <c r="I669" s="17">
        <f t="shared" si="89"/>
        <v>-769.31944444444468</v>
      </c>
      <c r="J669" s="17">
        <f t="shared" si="87"/>
        <v>185.54634000000001</v>
      </c>
      <c r="K669" s="17">
        <f t="shared" si="88"/>
        <v>10.56953228855012</v>
      </c>
      <c r="L669" s="17">
        <f>Table1[[#This Row],[Acceleration (N)]]+Table1[[#This Row],[Roll (N)]]+Table1[[#This Row],[Aero (N)]]</f>
        <v>-573.20357215589456</v>
      </c>
      <c r="M669" s="27">
        <f>Table1[[#This Row],[Total (N)]]*$S$3/1000</f>
        <v>-3.0115354437315203</v>
      </c>
      <c r="N669" s="17"/>
      <c r="O669" s="32"/>
      <c r="P669" s="33"/>
      <c r="Q669" s="42"/>
      <c r="R669" s="43"/>
      <c r="S669">
        <f t="shared" si="82"/>
        <v>26</v>
      </c>
      <c r="T669">
        <f t="shared" si="83"/>
        <v>7.2222222222222223</v>
      </c>
    </row>
    <row r="670" spans="2:20" x14ac:dyDescent="0.2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85"/>
        <v>-1.4722222222222221</v>
      </c>
      <c r="G670" s="17">
        <f t="shared" si="86"/>
        <v>-5.3</v>
      </c>
      <c r="H670" s="17">
        <f t="shared" si="84"/>
        <v>4.2777777777777777</v>
      </c>
      <c r="I670" s="17">
        <f t="shared" si="89"/>
        <v>-919.43055555555532</v>
      </c>
      <c r="J670" s="17">
        <f t="shared" si="87"/>
        <v>185.54634000000001</v>
      </c>
      <c r="K670" s="17">
        <f t="shared" si="88"/>
        <v>10.56953228855012</v>
      </c>
      <c r="L670" s="17">
        <f>Table1[[#This Row],[Acceleration (N)]]+Table1[[#This Row],[Roll (N)]]+Table1[[#This Row],[Aero (N)]]</f>
        <v>-723.31468326700519</v>
      </c>
      <c r="M670" s="27">
        <f>Table1[[#This Row],[Total (N)]]*$S$3/1000</f>
        <v>-3.8001992859835045</v>
      </c>
      <c r="N670" s="17"/>
      <c r="O670" s="30"/>
      <c r="P670" s="31"/>
      <c r="Q670" s="40"/>
      <c r="R670" s="41"/>
      <c r="S670">
        <f t="shared" si="82"/>
        <v>20.7</v>
      </c>
      <c r="T670">
        <f t="shared" si="83"/>
        <v>5.75</v>
      </c>
    </row>
    <row r="671" spans="2:20" x14ac:dyDescent="0.2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85"/>
        <v>-1.0555555555555556</v>
      </c>
      <c r="G671" s="17">
        <f t="shared" si="86"/>
        <v>-3.8</v>
      </c>
      <c r="H671" s="17">
        <f t="shared" si="84"/>
        <v>3.6388888888888888</v>
      </c>
      <c r="I671" s="17">
        <f t="shared" si="89"/>
        <v>-1294.708333333333</v>
      </c>
      <c r="J671" s="17">
        <f t="shared" si="87"/>
        <v>185.54634000000001</v>
      </c>
      <c r="K671" s="17">
        <f t="shared" si="88"/>
        <v>10.56953228855012</v>
      </c>
      <c r="L671" s="17">
        <f>Table1[[#This Row],[Acceleration (N)]]+Table1[[#This Row],[Roll (N)]]+Table1[[#This Row],[Aero (N)]]</f>
        <v>-1098.5924610447828</v>
      </c>
      <c r="M671" s="27">
        <f>Table1[[#This Row],[Total (N)]]*$S$3/1000</f>
        <v>-5.7718588916134692</v>
      </c>
      <c r="N671" s="17"/>
      <c r="O671" s="32"/>
      <c r="P671" s="33"/>
      <c r="Q671" s="42"/>
      <c r="R671" s="43"/>
      <c r="S671">
        <f t="shared" si="82"/>
        <v>15.4</v>
      </c>
      <c r="T671">
        <f t="shared" si="83"/>
        <v>4.2777777777777777</v>
      </c>
    </row>
    <row r="672" spans="2:20" x14ac:dyDescent="0.2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85"/>
        <v>-0.47222222222222227</v>
      </c>
      <c r="G672" s="17">
        <f t="shared" si="86"/>
        <v>-1.7000000000000002</v>
      </c>
      <c r="H672" s="17">
        <f t="shared" si="84"/>
        <v>3.333333333333333</v>
      </c>
      <c r="I672" s="17">
        <f t="shared" si="89"/>
        <v>-1501.1111111111111</v>
      </c>
      <c r="J672" s="17">
        <f t="shared" si="87"/>
        <v>185.54634000000001</v>
      </c>
      <c r="K672" s="17">
        <f t="shared" si="88"/>
        <v>10.56953228855012</v>
      </c>
      <c r="L672" s="17">
        <f>Table1[[#This Row],[Acceleration (N)]]+Table1[[#This Row],[Roll (N)]]+Table1[[#This Row],[Aero (N)]]</f>
        <v>-1304.9952388225609</v>
      </c>
      <c r="M672" s="27">
        <f>Table1[[#This Row],[Total (N)]]*$S$3/1000</f>
        <v>-6.8562716747099524</v>
      </c>
      <c r="N672" s="17"/>
      <c r="O672" s="30"/>
      <c r="P672" s="31"/>
      <c r="Q672" s="40"/>
      <c r="R672" s="41"/>
      <c r="S672">
        <f t="shared" si="82"/>
        <v>13.1</v>
      </c>
      <c r="T672">
        <f t="shared" si="83"/>
        <v>3.6388888888888888</v>
      </c>
    </row>
    <row r="673" spans="2:20" x14ac:dyDescent="0.2">
      <c r="B673" s="4" t="s">
        <v>52</v>
      </c>
      <c r="C673" s="4">
        <v>665</v>
      </c>
      <c r="D673" s="4">
        <v>76</v>
      </c>
      <c r="E673" s="11">
        <v>12</v>
      </c>
      <c r="F673" s="17">
        <f t="shared" si="85"/>
        <v>-8.3333333333333287E-2</v>
      </c>
      <c r="G673" s="17">
        <f t="shared" si="86"/>
        <v>-0.29999999999999982</v>
      </c>
      <c r="H673" s="17">
        <f t="shared" si="84"/>
        <v>3.4722222222222223</v>
      </c>
      <c r="I673" s="17">
        <f t="shared" si="89"/>
        <v>-1257.1805555555561</v>
      </c>
      <c r="J673" s="17">
        <f t="shared" si="87"/>
        <v>185.54634000000001</v>
      </c>
      <c r="K673" s="17">
        <f t="shared" si="88"/>
        <v>10.56953228855012</v>
      </c>
      <c r="L673" s="17">
        <f>Table1[[#This Row],[Acceleration (N)]]+Table1[[#This Row],[Roll (N)]]+Table1[[#This Row],[Aero (N)]]</f>
        <v>-1061.0646832670059</v>
      </c>
      <c r="M673" s="27">
        <f>Table1[[#This Row],[Total (N)]]*$S$3/1000</f>
        <v>-5.5746929310504774</v>
      </c>
      <c r="N673" s="17"/>
      <c r="O673" s="32"/>
      <c r="P673" s="33"/>
      <c r="Q673" s="42"/>
      <c r="R673" s="43"/>
      <c r="S673">
        <f t="shared" si="82"/>
        <v>12</v>
      </c>
      <c r="T673">
        <f t="shared" si="83"/>
        <v>3.333333333333333</v>
      </c>
    </row>
    <row r="674" spans="2:20" x14ac:dyDescent="0.2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85"/>
        <v>0.27777777777777779</v>
      </c>
      <c r="G674" s="17">
        <f t="shared" si="86"/>
        <v>1</v>
      </c>
      <c r="H674" s="17">
        <f t="shared" si="84"/>
        <v>3.8888888888888888</v>
      </c>
      <c r="I674" s="17">
        <f t="shared" si="89"/>
        <v>-919.43055555555668</v>
      </c>
      <c r="J674" s="17">
        <f t="shared" si="87"/>
        <v>185.54634000000001</v>
      </c>
      <c r="K674" s="17">
        <f t="shared" si="88"/>
        <v>10.56953228855012</v>
      </c>
      <c r="L674" s="17">
        <f>Table1[[#This Row],[Acceleration (N)]]+Table1[[#This Row],[Roll (N)]]+Table1[[#This Row],[Aero (N)]]</f>
        <v>-723.31468326700656</v>
      </c>
      <c r="M674" s="27">
        <f>Table1[[#This Row],[Total (N)]]*$S$3/1000</f>
        <v>-3.8001992859835112</v>
      </c>
      <c r="N674" s="17"/>
      <c r="O674" s="30"/>
      <c r="P674" s="31"/>
      <c r="Q674" s="40"/>
      <c r="R674" s="41"/>
      <c r="S674">
        <f t="shared" si="82"/>
        <v>12.5</v>
      </c>
      <c r="T674">
        <f t="shared" si="83"/>
        <v>3.4722222222222223</v>
      </c>
    </row>
    <row r="675" spans="2:20" x14ac:dyDescent="0.2">
      <c r="B675" s="4" t="s">
        <v>52</v>
      </c>
      <c r="C675" s="4">
        <v>667</v>
      </c>
      <c r="D675" s="4">
        <v>78</v>
      </c>
      <c r="E675" s="11">
        <v>14</v>
      </c>
      <c r="F675" s="17">
        <f t="shared" si="85"/>
        <v>0.90277777777777779</v>
      </c>
      <c r="G675" s="17">
        <f t="shared" si="86"/>
        <v>3.25</v>
      </c>
      <c r="H675" s="17">
        <f t="shared" si="84"/>
        <v>5.2777777777777777</v>
      </c>
      <c r="I675" s="17">
        <f t="shared" si="89"/>
        <v>-1032.0138888888889</v>
      </c>
      <c r="J675" s="17">
        <f t="shared" si="87"/>
        <v>185.54634000000001</v>
      </c>
      <c r="K675" s="17">
        <f t="shared" si="88"/>
        <v>10.56953228855012</v>
      </c>
      <c r="L675" s="17">
        <f>Table1[[#This Row],[Acceleration (N)]]+Table1[[#This Row],[Roll (N)]]+Table1[[#This Row],[Aero (N)]]</f>
        <v>-835.89801660033879</v>
      </c>
      <c r="M675" s="27">
        <f>Table1[[#This Row],[Total (N)]]*$S$3/1000</f>
        <v>-4.3916971676724952</v>
      </c>
      <c r="N675" s="17"/>
      <c r="O675" s="32"/>
      <c r="P675" s="33"/>
      <c r="Q675" s="42"/>
      <c r="R675" s="43"/>
      <c r="S675">
        <f t="shared" si="82"/>
        <v>14</v>
      </c>
      <c r="T675">
        <f t="shared" si="83"/>
        <v>3.8888888888888888</v>
      </c>
    </row>
    <row r="676" spans="2:20" x14ac:dyDescent="0.2">
      <c r="B676" s="4" t="s">
        <v>52</v>
      </c>
      <c r="C676" s="4">
        <v>668</v>
      </c>
      <c r="D676" s="4">
        <v>79</v>
      </c>
      <c r="E676" s="11">
        <v>19</v>
      </c>
      <c r="F676" s="17">
        <f t="shared" si="85"/>
        <v>1.2777777777777777</v>
      </c>
      <c r="G676" s="17">
        <f t="shared" si="86"/>
        <v>4.5999999999999996</v>
      </c>
      <c r="H676" s="17">
        <f t="shared" si="84"/>
        <v>6.4444444444444438</v>
      </c>
      <c r="I676" s="17">
        <f t="shared" si="89"/>
        <v>-1557.4027777777774</v>
      </c>
      <c r="J676" s="17">
        <f t="shared" si="87"/>
        <v>185.54634000000001</v>
      </c>
      <c r="K676" s="17">
        <f t="shared" si="88"/>
        <v>10.56953228855012</v>
      </c>
      <c r="L676" s="17">
        <f>Table1[[#This Row],[Acceleration (N)]]+Table1[[#This Row],[Roll (N)]]+Table1[[#This Row],[Aero (N)]]</f>
        <v>-1361.2869054892271</v>
      </c>
      <c r="M676" s="27">
        <f>Table1[[#This Row],[Total (N)]]*$S$3/1000</f>
        <v>-7.1520206155544459</v>
      </c>
      <c r="N676" s="17"/>
      <c r="O676" s="30"/>
      <c r="P676" s="31"/>
      <c r="Q676" s="40"/>
      <c r="R676" s="41"/>
      <c r="S676">
        <f t="shared" si="82"/>
        <v>19</v>
      </c>
      <c r="T676">
        <f t="shared" si="83"/>
        <v>5.2777777777777777</v>
      </c>
    </row>
    <row r="677" spans="2:20" x14ac:dyDescent="0.2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85"/>
        <v>1.25</v>
      </c>
      <c r="G677" s="17">
        <f t="shared" si="86"/>
        <v>4.5</v>
      </c>
      <c r="H677" s="17">
        <f t="shared" si="84"/>
        <v>7.7777777777777777</v>
      </c>
      <c r="I677" s="17">
        <f t="shared" si="89"/>
        <v>-1932.6805555555557</v>
      </c>
      <c r="J677" s="17">
        <f t="shared" si="87"/>
        <v>185.54634000000001</v>
      </c>
      <c r="K677" s="17">
        <f t="shared" si="88"/>
        <v>10.56953228855012</v>
      </c>
      <c r="L677" s="17">
        <f>Table1[[#This Row],[Acceleration (N)]]+Table1[[#This Row],[Roll (N)]]+Table1[[#This Row],[Aero (N)]]</f>
        <v>-1736.5646832670054</v>
      </c>
      <c r="M677" s="27">
        <f>Table1[[#This Row],[Total (N)]]*$S$3/1000</f>
        <v>-9.1236802211844132</v>
      </c>
      <c r="N677" s="17"/>
      <c r="O677" s="32"/>
      <c r="P677" s="33"/>
      <c r="Q677" s="42"/>
      <c r="R677" s="43"/>
      <c r="S677">
        <f t="shared" si="82"/>
        <v>23.2</v>
      </c>
      <c r="T677">
        <f t="shared" si="83"/>
        <v>6.4444444444444438</v>
      </c>
    </row>
    <row r="678" spans="2:20" x14ac:dyDescent="0.2">
      <c r="B678" s="4" t="s">
        <v>52</v>
      </c>
      <c r="C678" s="4">
        <v>670</v>
      </c>
      <c r="D678" s="4">
        <v>81</v>
      </c>
      <c r="E678" s="11">
        <v>28</v>
      </c>
      <c r="F678" s="17">
        <f t="shared" si="85"/>
        <v>1.2222222222222223</v>
      </c>
      <c r="G678" s="17">
        <f t="shared" si="86"/>
        <v>4.4000000000000004</v>
      </c>
      <c r="H678" s="17">
        <f t="shared" si="84"/>
        <v>8.8888888888888893</v>
      </c>
      <c r="I678" s="17">
        <f t="shared" si="89"/>
        <v>-1988.9722222222219</v>
      </c>
      <c r="J678" s="17">
        <f t="shared" si="87"/>
        <v>185.54634000000001</v>
      </c>
      <c r="K678" s="17">
        <f t="shared" si="88"/>
        <v>10.56953228855012</v>
      </c>
      <c r="L678" s="17">
        <f>Table1[[#This Row],[Acceleration (N)]]+Table1[[#This Row],[Roll (N)]]+Table1[[#This Row],[Aero (N)]]</f>
        <v>-1792.8563499336717</v>
      </c>
      <c r="M678" s="27">
        <f>Table1[[#This Row],[Total (N)]]*$S$3/1000</f>
        <v>-9.4194291620289086</v>
      </c>
      <c r="N678" s="17"/>
      <c r="O678" s="30"/>
      <c r="P678" s="31"/>
      <c r="Q678" s="40"/>
      <c r="R678" s="41"/>
      <c r="S678">
        <f t="shared" si="82"/>
        <v>28</v>
      </c>
      <c r="T678">
        <f t="shared" si="83"/>
        <v>7.7777777777777777</v>
      </c>
    </row>
    <row r="679" spans="2:20" x14ac:dyDescent="0.2">
      <c r="B679" s="4" t="s">
        <v>52</v>
      </c>
      <c r="C679" s="4">
        <v>671</v>
      </c>
      <c r="D679" s="4">
        <v>82</v>
      </c>
      <c r="E679" s="11">
        <v>32</v>
      </c>
      <c r="F679" s="17">
        <f t="shared" si="85"/>
        <v>0.83333333333333326</v>
      </c>
      <c r="G679" s="17">
        <f t="shared" si="86"/>
        <v>3</v>
      </c>
      <c r="H679" s="17">
        <f t="shared" si="84"/>
        <v>9.4444444444444446</v>
      </c>
      <c r="I679" s="17">
        <f t="shared" si="89"/>
        <v>-1426.0555555555557</v>
      </c>
      <c r="J679" s="17">
        <f t="shared" si="87"/>
        <v>185.54634000000001</v>
      </c>
      <c r="K679" s="17">
        <f t="shared" si="88"/>
        <v>10.56953228855012</v>
      </c>
      <c r="L679" s="17">
        <f>Table1[[#This Row],[Acceleration (N)]]+Table1[[#This Row],[Roll (N)]]+Table1[[#This Row],[Aero (N)]]</f>
        <v>-1229.9396832670054</v>
      </c>
      <c r="M679" s="27">
        <f>Table1[[#This Row],[Total (N)]]*$S$3/1000</f>
        <v>-6.4619397535839598</v>
      </c>
      <c r="N679" s="17"/>
      <c r="O679" s="32"/>
      <c r="P679" s="33"/>
      <c r="Q679" s="42"/>
      <c r="R679" s="43"/>
      <c r="S679">
        <f t="shared" si="82"/>
        <v>32</v>
      </c>
      <c r="T679">
        <f t="shared" si="83"/>
        <v>8.8888888888888893</v>
      </c>
    </row>
    <row r="680" spans="2:20" x14ac:dyDescent="0.2">
      <c r="B680" s="4" t="s">
        <v>52</v>
      </c>
      <c r="C680" s="4">
        <v>672</v>
      </c>
      <c r="D680" s="4">
        <v>83</v>
      </c>
      <c r="E680" s="11">
        <v>34</v>
      </c>
      <c r="F680" s="17">
        <f t="shared" si="85"/>
        <v>0.55555555555555558</v>
      </c>
      <c r="G680" s="17">
        <f t="shared" si="86"/>
        <v>2</v>
      </c>
      <c r="H680" s="17">
        <f t="shared" si="84"/>
        <v>10</v>
      </c>
      <c r="I680" s="17">
        <f t="shared" si="89"/>
        <v>-637.97222222222229</v>
      </c>
      <c r="J680" s="17">
        <f t="shared" si="87"/>
        <v>185.54634000000001</v>
      </c>
      <c r="K680" s="17">
        <f t="shared" si="88"/>
        <v>10.56953228855012</v>
      </c>
      <c r="L680" s="17">
        <f>Table1[[#This Row],[Acceleration (N)]]+Table1[[#This Row],[Roll (N)]]+Table1[[#This Row],[Aero (N)]]</f>
        <v>-441.85634993367216</v>
      </c>
      <c r="M680" s="27">
        <f>Table1[[#This Row],[Total (N)]]*$S$3/1000</f>
        <v>-2.3214545817610315</v>
      </c>
      <c r="N680" s="17"/>
      <c r="O680" s="30"/>
      <c r="P680" s="31"/>
      <c r="Q680" s="40"/>
      <c r="R680" s="41"/>
      <c r="S680">
        <f t="shared" si="82"/>
        <v>34</v>
      </c>
      <c r="T680">
        <f t="shared" si="83"/>
        <v>9.4444444444444446</v>
      </c>
    </row>
    <row r="681" spans="2:20" x14ac:dyDescent="0.2">
      <c r="B681" s="4" t="s">
        <v>52</v>
      </c>
      <c r="C681" s="4">
        <v>673</v>
      </c>
      <c r="D681" s="4">
        <v>84</v>
      </c>
      <c r="E681" s="11">
        <v>36</v>
      </c>
      <c r="F681" s="17">
        <f t="shared" si="85"/>
        <v>0.55555555555555558</v>
      </c>
      <c r="G681" s="17">
        <f t="shared" si="86"/>
        <v>2</v>
      </c>
      <c r="H681" s="17">
        <f t="shared" si="84"/>
        <v>10.555555555555555</v>
      </c>
      <c r="I681" s="17">
        <f t="shared" si="89"/>
        <v>-112.58333333333327</v>
      </c>
      <c r="J681" s="17">
        <f t="shared" si="87"/>
        <v>185.54634000000001</v>
      </c>
      <c r="K681" s="17">
        <f t="shared" si="88"/>
        <v>10.56953228855012</v>
      </c>
      <c r="L681" s="17">
        <f>Table1[[#This Row],[Acceleration (N)]]+Table1[[#This Row],[Roll (N)]]+Table1[[#This Row],[Aero (N)]]</f>
        <v>83.532538955216864</v>
      </c>
      <c r="M681" s="27">
        <f>Table1[[#This Row],[Total (N)]]*$S$3/1000</f>
        <v>0.43886886612092202</v>
      </c>
      <c r="N681" s="17"/>
      <c r="O681" s="32"/>
      <c r="P681" s="33"/>
      <c r="Q681" s="42"/>
      <c r="R681" s="43"/>
      <c r="S681">
        <f t="shared" si="82"/>
        <v>36</v>
      </c>
      <c r="T681">
        <f t="shared" si="83"/>
        <v>10</v>
      </c>
    </row>
    <row r="682" spans="2:20" x14ac:dyDescent="0.2">
      <c r="B682" s="4" t="s">
        <v>52</v>
      </c>
      <c r="C682" s="4">
        <v>674</v>
      </c>
      <c r="D682" s="4">
        <v>85</v>
      </c>
      <c r="E682" s="11">
        <v>38</v>
      </c>
      <c r="F682" s="17">
        <f t="shared" si="85"/>
        <v>0.55555555555555558</v>
      </c>
      <c r="G682" s="17">
        <f t="shared" si="86"/>
        <v>2</v>
      </c>
      <c r="H682" s="17">
        <f t="shared" si="84"/>
        <v>11.111111111111111</v>
      </c>
      <c r="I682" s="17">
        <f t="shared" si="89"/>
        <v>375.27777777777777</v>
      </c>
      <c r="J682" s="17">
        <f t="shared" si="87"/>
        <v>185.54634000000001</v>
      </c>
      <c r="K682" s="17">
        <f t="shared" si="88"/>
        <v>10.56953228855012</v>
      </c>
      <c r="L682" s="17">
        <f>Table1[[#This Row],[Acceleration (N)]]+Table1[[#This Row],[Roll (N)]]+Table1[[#This Row],[Aero (N)]]</f>
        <v>571.39365006632795</v>
      </c>
      <c r="M682" s="27">
        <f>Table1[[#This Row],[Total (N)]]*$S$3/1000</f>
        <v>3.0020263534398777</v>
      </c>
      <c r="N682" s="17"/>
      <c r="O682" s="30"/>
      <c r="P682" s="31"/>
      <c r="Q682" s="40"/>
      <c r="R682" s="41"/>
      <c r="S682">
        <f t="shared" si="82"/>
        <v>38</v>
      </c>
      <c r="T682">
        <f t="shared" si="83"/>
        <v>10.555555555555555</v>
      </c>
    </row>
    <row r="683" spans="2:20" x14ac:dyDescent="0.2">
      <c r="B683" s="4" t="s">
        <v>52</v>
      </c>
      <c r="C683" s="4">
        <v>675</v>
      </c>
      <c r="D683" s="4">
        <v>86</v>
      </c>
      <c r="E683" s="11">
        <v>40</v>
      </c>
      <c r="F683" s="17">
        <f t="shared" si="85"/>
        <v>0.31944444444444403</v>
      </c>
      <c r="G683" s="17">
        <f t="shared" si="86"/>
        <v>1.1499999999999986</v>
      </c>
      <c r="H683" s="17">
        <f t="shared" si="84"/>
        <v>11.194444444444443</v>
      </c>
      <c r="I683" s="17">
        <f t="shared" si="89"/>
        <v>1219.6527777777778</v>
      </c>
      <c r="J683" s="17">
        <f t="shared" si="87"/>
        <v>185.54634000000001</v>
      </c>
      <c r="K683" s="17">
        <f t="shared" si="88"/>
        <v>10.56953228855012</v>
      </c>
      <c r="L683" s="17">
        <f>Table1[[#This Row],[Acceleration (N)]]+Table1[[#This Row],[Roll (N)]]+Table1[[#This Row],[Aero (N)]]</f>
        <v>1415.7686500663281</v>
      </c>
      <c r="M683" s="27">
        <f>Table1[[#This Row],[Total (N)]]*$S$3/1000</f>
        <v>7.4382604661073017</v>
      </c>
      <c r="N683" s="17"/>
      <c r="O683" s="32"/>
      <c r="P683" s="33"/>
      <c r="Q683" s="42"/>
      <c r="R683" s="43"/>
      <c r="S683">
        <f t="shared" si="82"/>
        <v>40</v>
      </c>
      <c r="T683">
        <f t="shared" si="83"/>
        <v>11.111111111111111</v>
      </c>
    </row>
    <row r="684" spans="2:20" x14ac:dyDescent="0.2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85"/>
        <v>6.9444444444444448E-2</v>
      </c>
      <c r="G684" s="17">
        <f t="shared" si="86"/>
        <v>0.25</v>
      </c>
      <c r="H684" s="17">
        <f t="shared" si="84"/>
        <v>11.25</v>
      </c>
      <c r="I684" s="17">
        <f t="shared" si="89"/>
        <v>1726.2777777777776</v>
      </c>
      <c r="J684" s="17">
        <f t="shared" si="87"/>
        <v>185.54634000000001</v>
      </c>
      <c r="K684" s="17">
        <f t="shared" si="88"/>
        <v>10.56953228855012</v>
      </c>
      <c r="L684" s="17">
        <f>Table1[[#This Row],[Acceleration (N)]]+Table1[[#This Row],[Roll (N)]]+Table1[[#This Row],[Aero (N)]]</f>
        <v>1922.3936500663278</v>
      </c>
      <c r="M684" s="27">
        <f>Table1[[#This Row],[Total (N)]]*$S$3/1000</f>
        <v>10.100000933707756</v>
      </c>
      <c r="N684" s="17"/>
      <c r="O684" s="30"/>
      <c r="P684" s="31"/>
      <c r="Q684" s="40"/>
      <c r="R684" s="41"/>
      <c r="S684">
        <f t="shared" si="82"/>
        <v>40.299999999999997</v>
      </c>
      <c r="T684">
        <f t="shared" si="83"/>
        <v>11.194444444444443</v>
      </c>
    </row>
    <row r="685" spans="2:20" x14ac:dyDescent="0.2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85"/>
        <v>-0.18055555555555516</v>
      </c>
      <c r="G685" s="17">
        <f t="shared" si="86"/>
        <v>-0.64999999999999858</v>
      </c>
      <c r="H685" s="17">
        <f t="shared" si="84"/>
        <v>10.833333333333334</v>
      </c>
      <c r="I685" s="17">
        <f t="shared" si="89"/>
        <v>1688.75</v>
      </c>
      <c r="J685" s="17">
        <f t="shared" si="87"/>
        <v>185.54634000000001</v>
      </c>
      <c r="K685" s="17">
        <f t="shared" si="88"/>
        <v>10.56953228855012</v>
      </c>
      <c r="L685" s="17">
        <f>Table1[[#This Row],[Acceleration (N)]]+Table1[[#This Row],[Roll (N)]]+Table1[[#This Row],[Aero (N)]]</f>
        <v>1884.8658722885502</v>
      </c>
      <c r="M685" s="27">
        <f>Table1[[#This Row],[Total (N)]]*$S$3/1000</f>
        <v>9.9028349731447598</v>
      </c>
      <c r="N685" s="17"/>
      <c r="O685" s="32"/>
      <c r="P685" s="33"/>
      <c r="Q685" s="42"/>
      <c r="R685" s="43"/>
      <c r="S685">
        <f t="shared" si="82"/>
        <v>40.5</v>
      </c>
      <c r="T685">
        <f t="shared" si="83"/>
        <v>11.25</v>
      </c>
    </row>
    <row r="686" spans="2:20" x14ac:dyDescent="0.2">
      <c r="B686" s="4" t="s">
        <v>52</v>
      </c>
      <c r="C686" s="4">
        <v>678</v>
      </c>
      <c r="D686" s="4">
        <v>89</v>
      </c>
      <c r="E686" s="11">
        <v>39</v>
      </c>
      <c r="F686" s="17">
        <f t="shared" si="85"/>
        <v>-0.6666666666666663</v>
      </c>
      <c r="G686" s="17">
        <f t="shared" si="86"/>
        <v>-2.3999999999999986</v>
      </c>
      <c r="H686" s="17">
        <f t="shared" si="84"/>
        <v>9.9166666666666679</v>
      </c>
      <c r="I686" s="17">
        <f t="shared" si="89"/>
        <v>1651.2222222222224</v>
      </c>
      <c r="J686" s="17">
        <f t="shared" si="87"/>
        <v>185.54634000000001</v>
      </c>
      <c r="K686" s="17">
        <f t="shared" si="88"/>
        <v>10.56953228855012</v>
      </c>
      <c r="L686" s="17">
        <f>Table1[[#This Row],[Acceleration (N)]]+Table1[[#This Row],[Roll (N)]]+Table1[[#This Row],[Aero (N)]]</f>
        <v>1847.3380945107726</v>
      </c>
      <c r="M686" s="27">
        <f>Table1[[#This Row],[Total (N)]]*$S$3/1000</f>
        <v>9.7056690125817635</v>
      </c>
      <c r="N686" s="17"/>
      <c r="O686" s="30"/>
      <c r="P686" s="31"/>
      <c r="Q686" s="40"/>
      <c r="R686" s="41"/>
      <c r="S686">
        <f t="shared" si="82"/>
        <v>39</v>
      </c>
      <c r="T686">
        <f t="shared" si="83"/>
        <v>10.833333333333334</v>
      </c>
    </row>
    <row r="687" spans="2:20" x14ac:dyDescent="0.2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85"/>
        <v>-0.99999999999999989</v>
      </c>
      <c r="G687" s="17">
        <f t="shared" si="86"/>
        <v>-3.5999999999999996</v>
      </c>
      <c r="H687" s="17">
        <f t="shared" si="84"/>
        <v>8.8333333333333339</v>
      </c>
      <c r="I687" s="17">
        <f t="shared" si="89"/>
        <v>1125.8333333333333</v>
      </c>
      <c r="J687" s="17">
        <f t="shared" si="87"/>
        <v>185.54634000000001</v>
      </c>
      <c r="K687" s="17">
        <f t="shared" si="88"/>
        <v>10.56953228855012</v>
      </c>
      <c r="L687" s="17">
        <f>Table1[[#This Row],[Acceleration (N)]]+Table1[[#This Row],[Roll (N)]]+Table1[[#This Row],[Aero (N)]]</f>
        <v>1321.9492056218835</v>
      </c>
      <c r="M687" s="27">
        <f>Table1[[#This Row],[Total (N)]]*$S$3/1000</f>
        <v>6.9453455646998101</v>
      </c>
      <c r="N687" s="17"/>
      <c r="O687" s="32"/>
      <c r="P687" s="33"/>
      <c r="Q687" s="42"/>
      <c r="R687" s="43"/>
      <c r="S687">
        <f t="shared" si="82"/>
        <v>35.700000000000003</v>
      </c>
      <c r="T687">
        <f t="shared" si="83"/>
        <v>9.9166666666666679</v>
      </c>
    </row>
    <row r="688" spans="2:20" x14ac:dyDescent="0.2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85"/>
        <v>-1.1944444444444446</v>
      </c>
      <c r="G688" s="17">
        <f t="shared" si="86"/>
        <v>-4.3000000000000007</v>
      </c>
      <c r="H688" s="17">
        <f t="shared" si="84"/>
        <v>7.5277777777777777</v>
      </c>
      <c r="I688" s="17">
        <f t="shared" si="89"/>
        <v>750.55555555555554</v>
      </c>
      <c r="J688" s="17">
        <f t="shared" si="87"/>
        <v>185.54634000000001</v>
      </c>
      <c r="K688" s="17">
        <f t="shared" si="88"/>
        <v>10.56953228855012</v>
      </c>
      <c r="L688" s="17">
        <f>Table1[[#This Row],[Acceleration (N)]]+Table1[[#This Row],[Roll (N)]]+Table1[[#This Row],[Aero (N)]]</f>
        <v>946.67142784410566</v>
      </c>
      <c r="M688" s="27">
        <f>Table1[[#This Row],[Total (N)]]*$S$3/1000</f>
        <v>4.9736859590698437</v>
      </c>
      <c r="N688" s="17"/>
      <c r="O688" s="30"/>
      <c r="P688" s="31"/>
      <c r="Q688" s="40"/>
      <c r="R688" s="41"/>
      <c r="S688">
        <f t="shared" si="82"/>
        <v>31.8</v>
      </c>
      <c r="T688">
        <f t="shared" si="83"/>
        <v>8.8333333333333339</v>
      </c>
    </row>
    <row r="689" spans="2:20" x14ac:dyDescent="0.2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85"/>
        <v>-1.25</v>
      </c>
      <c r="G689" s="17">
        <f t="shared" si="86"/>
        <v>-4.5</v>
      </c>
      <c r="H689" s="17">
        <f t="shared" si="84"/>
        <v>6.333333333333333</v>
      </c>
      <c r="I689" s="17">
        <f t="shared" si="89"/>
        <v>750.55555555555554</v>
      </c>
      <c r="J689" s="17">
        <f t="shared" si="87"/>
        <v>185.54634000000001</v>
      </c>
      <c r="K689" s="17">
        <f t="shared" si="88"/>
        <v>10.56953228855012</v>
      </c>
      <c r="L689" s="17">
        <f>Table1[[#This Row],[Acceleration (N)]]+Table1[[#This Row],[Roll (N)]]+Table1[[#This Row],[Aero (N)]]</f>
        <v>946.67142784410566</v>
      </c>
      <c r="M689" s="27">
        <f>Table1[[#This Row],[Total (N)]]*$S$3/1000</f>
        <v>4.9736859590698437</v>
      </c>
      <c r="N689" s="17"/>
      <c r="O689" s="32"/>
      <c r="P689" s="33"/>
      <c r="Q689" s="42"/>
      <c r="R689" s="43"/>
      <c r="S689">
        <f t="shared" si="82"/>
        <v>27.1</v>
      </c>
      <c r="T689">
        <f t="shared" si="83"/>
        <v>7.5277777777777777</v>
      </c>
    </row>
    <row r="690" spans="2:20" x14ac:dyDescent="0.2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85"/>
        <v>-0.83333333333333326</v>
      </c>
      <c r="G690" s="17">
        <f t="shared" si="86"/>
        <v>-3</v>
      </c>
      <c r="H690" s="17">
        <f t="shared" si="84"/>
        <v>5.8611111111111116</v>
      </c>
      <c r="I690" s="17">
        <f t="shared" si="89"/>
        <v>750.55555555555554</v>
      </c>
      <c r="J690" s="17">
        <f t="shared" si="87"/>
        <v>185.54634000000001</v>
      </c>
      <c r="K690" s="17">
        <f t="shared" si="88"/>
        <v>10.56953228855012</v>
      </c>
      <c r="L690" s="17">
        <f>Table1[[#This Row],[Acceleration (N)]]+Table1[[#This Row],[Roll (N)]]+Table1[[#This Row],[Aero (N)]]</f>
        <v>946.67142784410566</v>
      </c>
      <c r="M690" s="27">
        <f>Table1[[#This Row],[Total (N)]]*$S$3/1000</f>
        <v>4.9736859590698437</v>
      </c>
      <c r="N690" s="17"/>
      <c r="O690" s="30"/>
      <c r="P690" s="31"/>
      <c r="Q690" s="40"/>
      <c r="R690" s="41"/>
      <c r="S690">
        <f t="shared" si="82"/>
        <v>22.8</v>
      </c>
      <c r="T690">
        <f t="shared" si="83"/>
        <v>6.333333333333333</v>
      </c>
    </row>
    <row r="691" spans="2:20" x14ac:dyDescent="0.2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85"/>
        <v>-0.54166666666666696</v>
      </c>
      <c r="G691" s="17">
        <f t="shared" si="86"/>
        <v>-1.9500000000000011</v>
      </c>
      <c r="H691" s="17">
        <f t="shared" si="84"/>
        <v>5.2499999999999991</v>
      </c>
      <c r="I691" s="17">
        <f t="shared" si="89"/>
        <v>431.56944444444389</v>
      </c>
      <c r="J691" s="17">
        <f t="shared" si="87"/>
        <v>185.54634000000001</v>
      </c>
      <c r="K691" s="17">
        <f t="shared" si="88"/>
        <v>10.56953228855012</v>
      </c>
      <c r="L691" s="17">
        <f>Table1[[#This Row],[Acceleration (N)]]+Table1[[#This Row],[Roll (N)]]+Table1[[#This Row],[Aero (N)]]</f>
        <v>627.68531673299401</v>
      </c>
      <c r="M691" s="27">
        <f>Table1[[#This Row],[Total (N)]]*$S$3/1000</f>
        <v>3.2977752942843694</v>
      </c>
      <c r="N691" s="17"/>
      <c r="O691" s="32"/>
      <c r="P691" s="33"/>
      <c r="Q691" s="42"/>
      <c r="R691" s="43"/>
      <c r="S691">
        <f t="shared" si="82"/>
        <v>21.1</v>
      </c>
      <c r="T691">
        <f t="shared" si="83"/>
        <v>5.8611111111111116</v>
      </c>
    </row>
    <row r="692" spans="2:20" x14ac:dyDescent="0.2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85"/>
        <v>-0.30555555555555597</v>
      </c>
      <c r="G692" s="17">
        <f t="shared" si="86"/>
        <v>-1.1000000000000014</v>
      </c>
      <c r="H692" s="17">
        <f t="shared" si="84"/>
        <v>5.2499999999999991</v>
      </c>
      <c r="I692" s="17">
        <f t="shared" si="89"/>
        <v>93.819444444444443</v>
      </c>
      <c r="J692" s="17">
        <f t="shared" si="87"/>
        <v>185.54634000000001</v>
      </c>
      <c r="K692" s="17">
        <f t="shared" si="88"/>
        <v>10.56953228855012</v>
      </c>
      <c r="L692" s="17">
        <f>Table1[[#This Row],[Acceleration (N)]]+Table1[[#This Row],[Roll (N)]]+Table1[[#This Row],[Aero (N)]]</f>
        <v>289.93531673299458</v>
      </c>
      <c r="M692" s="27">
        <f>Table1[[#This Row],[Total (N)]]*$S$3/1000</f>
        <v>1.5232816492174031</v>
      </c>
      <c r="N692" s="17"/>
      <c r="O692" s="30"/>
      <c r="P692" s="31"/>
      <c r="Q692" s="40"/>
      <c r="R692" s="41"/>
      <c r="S692">
        <f t="shared" si="82"/>
        <v>18.899999999999999</v>
      </c>
      <c r="T692">
        <f t="shared" si="83"/>
        <v>5.2499999999999991</v>
      </c>
    </row>
    <row r="693" spans="2:20" x14ac:dyDescent="0.2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85"/>
        <v>0.33333333333333365</v>
      </c>
      <c r="G693" s="17">
        <f t="shared" si="86"/>
        <v>1.2000000000000011</v>
      </c>
      <c r="H693" s="17">
        <f t="shared" si="84"/>
        <v>5.916666666666667</v>
      </c>
      <c r="I693" s="17">
        <f t="shared" si="89"/>
        <v>-243.93055555555503</v>
      </c>
      <c r="J693" s="17">
        <f t="shared" si="87"/>
        <v>185.54634000000001</v>
      </c>
      <c r="K693" s="17">
        <f t="shared" si="88"/>
        <v>10.56953228855012</v>
      </c>
      <c r="L693" s="17">
        <f>Table1[[#This Row],[Acceleration (N)]]+Table1[[#This Row],[Roll (N)]]+Table1[[#This Row],[Aero (N)]]</f>
        <v>-47.814683267004895</v>
      </c>
      <c r="M693" s="27">
        <f>Table1[[#This Row],[Total (N)]]*$S$3/1000</f>
        <v>-0.25121199584956377</v>
      </c>
      <c r="N693" s="17"/>
      <c r="O693" s="32"/>
      <c r="P693" s="33"/>
      <c r="Q693" s="42"/>
      <c r="R693" s="43"/>
      <c r="S693">
        <f t="shared" si="82"/>
        <v>18.899999999999999</v>
      </c>
      <c r="T693">
        <f t="shared" si="83"/>
        <v>5.2499999999999991</v>
      </c>
    </row>
    <row r="694" spans="2:20" x14ac:dyDescent="0.2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85"/>
        <v>0.69444444444444442</v>
      </c>
      <c r="G694" s="17">
        <f t="shared" si="86"/>
        <v>2.5</v>
      </c>
      <c r="H694" s="17">
        <f t="shared" si="84"/>
        <v>6.6388888888888884</v>
      </c>
      <c r="I694" s="17">
        <f t="shared" si="89"/>
        <v>-900.66666666666617</v>
      </c>
      <c r="J694" s="17">
        <f t="shared" si="87"/>
        <v>185.54634000000001</v>
      </c>
      <c r="K694" s="17">
        <f t="shared" si="88"/>
        <v>10.56953228855012</v>
      </c>
      <c r="L694" s="17">
        <f>Table1[[#This Row],[Acceleration (N)]]+Table1[[#This Row],[Roll (N)]]+Table1[[#This Row],[Aero (N)]]</f>
        <v>-704.55079437811605</v>
      </c>
      <c r="M694" s="27">
        <f>Table1[[#This Row],[Total (N)]]*$S$3/1000</f>
        <v>-3.7016163057020051</v>
      </c>
      <c r="N694" s="17"/>
      <c r="O694" s="30"/>
      <c r="P694" s="31"/>
      <c r="Q694" s="40"/>
      <c r="R694" s="41"/>
      <c r="S694">
        <f t="shared" si="82"/>
        <v>21.3</v>
      </c>
      <c r="T694">
        <f t="shared" si="83"/>
        <v>5.916666666666667</v>
      </c>
    </row>
    <row r="695" spans="2:20" x14ac:dyDescent="0.2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85"/>
        <v>0.63888888888888862</v>
      </c>
      <c r="G695" s="17">
        <f t="shared" si="86"/>
        <v>2.2999999999999989</v>
      </c>
      <c r="H695" s="17">
        <f t="shared" si="84"/>
        <v>7.1944444444444438</v>
      </c>
      <c r="I695" s="17">
        <f t="shared" si="89"/>
        <v>-1350.9999999999998</v>
      </c>
      <c r="J695" s="17">
        <f t="shared" si="87"/>
        <v>185.54634000000001</v>
      </c>
      <c r="K695" s="17">
        <f t="shared" si="88"/>
        <v>10.56953228855012</v>
      </c>
      <c r="L695" s="17">
        <f>Table1[[#This Row],[Acceleration (N)]]+Table1[[#This Row],[Roll (N)]]+Table1[[#This Row],[Aero (N)]]</f>
        <v>-1154.8841277114495</v>
      </c>
      <c r="M695" s="27">
        <f>Table1[[#This Row],[Total (N)]]*$S$3/1000</f>
        <v>-6.0676078324579645</v>
      </c>
      <c r="N695" s="17"/>
      <c r="O695" s="32"/>
      <c r="P695" s="33"/>
      <c r="Q695" s="42"/>
      <c r="R695" s="43"/>
      <c r="S695">
        <f t="shared" si="82"/>
        <v>23.9</v>
      </c>
      <c r="T695">
        <f t="shared" si="83"/>
        <v>6.6388888888888884</v>
      </c>
    </row>
    <row r="696" spans="2:20" x14ac:dyDescent="0.2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85"/>
        <v>0.625</v>
      </c>
      <c r="G696" s="17">
        <f t="shared" si="86"/>
        <v>2.25</v>
      </c>
      <c r="H696" s="17">
        <f t="shared" si="84"/>
        <v>7.8888888888888884</v>
      </c>
      <c r="I696" s="17">
        <f t="shared" si="89"/>
        <v>-1613.6944444444448</v>
      </c>
      <c r="J696" s="17">
        <f t="shared" si="87"/>
        <v>185.54634000000001</v>
      </c>
      <c r="K696" s="17">
        <f t="shared" si="88"/>
        <v>10.56953228855012</v>
      </c>
      <c r="L696" s="17">
        <f>Table1[[#This Row],[Acceleration (N)]]+Table1[[#This Row],[Roll (N)]]+Table1[[#This Row],[Aero (N)]]</f>
        <v>-1417.5785721558946</v>
      </c>
      <c r="M696" s="27">
        <f>Table1[[#This Row],[Total (N)]]*$S$3/1000</f>
        <v>-7.4477695563989448</v>
      </c>
      <c r="N696" s="17"/>
      <c r="O696" s="30"/>
      <c r="P696" s="31"/>
      <c r="Q696" s="40"/>
      <c r="R696" s="41"/>
      <c r="S696">
        <f t="shared" si="82"/>
        <v>25.9</v>
      </c>
      <c r="T696">
        <f t="shared" si="83"/>
        <v>7.1944444444444438</v>
      </c>
    </row>
    <row r="697" spans="2:20" x14ac:dyDescent="0.2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85"/>
        <v>0.61111111111111138</v>
      </c>
      <c r="G697" s="17">
        <f t="shared" si="86"/>
        <v>2.2000000000000011</v>
      </c>
      <c r="H697" s="17">
        <f t="shared" si="84"/>
        <v>8.4166666666666661</v>
      </c>
      <c r="I697" s="17">
        <f t="shared" si="89"/>
        <v>-1688.75</v>
      </c>
      <c r="J697" s="17">
        <f t="shared" si="87"/>
        <v>185.54634000000001</v>
      </c>
      <c r="K697" s="17">
        <f t="shared" si="88"/>
        <v>10.56953228855012</v>
      </c>
      <c r="L697" s="17">
        <f>Table1[[#This Row],[Acceleration (N)]]+Table1[[#This Row],[Roll (N)]]+Table1[[#This Row],[Aero (N)]]</f>
        <v>-1492.6341277114498</v>
      </c>
      <c r="M697" s="27">
        <f>Table1[[#This Row],[Total (N)]]*$S$3/1000</f>
        <v>-7.8421014775249356</v>
      </c>
      <c r="N697" s="17"/>
      <c r="O697" s="32"/>
      <c r="P697" s="33"/>
      <c r="Q697" s="42"/>
      <c r="R697" s="43"/>
      <c r="S697">
        <f t="shared" si="82"/>
        <v>28.4</v>
      </c>
      <c r="T697">
        <f t="shared" si="83"/>
        <v>7.8888888888888884</v>
      </c>
    </row>
    <row r="698" spans="2:20" x14ac:dyDescent="0.2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85"/>
        <v>0.34722222222222221</v>
      </c>
      <c r="G698" s="17">
        <f t="shared" si="86"/>
        <v>1.25</v>
      </c>
      <c r="H698" s="17">
        <f t="shared" si="84"/>
        <v>8.5833333333333321</v>
      </c>
      <c r="I698" s="17">
        <f t="shared" si="89"/>
        <v>-1125.8333333333333</v>
      </c>
      <c r="J698" s="17">
        <f t="shared" si="87"/>
        <v>185.54634000000001</v>
      </c>
      <c r="K698" s="17">
        <f t="shared" si="88"/>
        <v>10.56953228855012</v>
      </c>
      <c r="L698" s="17">
        <f>Table1[[#This Row],[Acceleration (N)]]+Table1[[#This Row],[Roll (N)]]+Table1[[#This Row],[Aero (N)]]</f>
        <v>-929.71746104478314</v>
      </c>
      <c r="M698" s="27">
        <f>Table1[[#This Row],[Total (N)]]*$S$3/1000</f>
        <v>-4.8846120690799859</v>
      </c>
      <c r="N698" s="17"/>
      <c r="O698" s="30"/>
      <c r="P698" s="31"/>
      <c r="Q698" s="40"/>
      <c r="R698" s="41"/>
      <c r="S698">
        <f t="shared" si="82"/>
        <v>30.3</v>
      </c>
      <c r="T698">
        <f t="shared" si="83"/>
        <v>8.4166666666666661</v>
      </c>
    </row>
    <row r="699" spans="2:20" x14ac:dyDescent="0.2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85"/>
        <v>0.1111111111111112</v>
      </c>
      <c r="G699" s="17">
        <f t="shared" si="86"/>
        <v>0.40000000000000036</v>
      </c>
      <c r="H699" s="17">
        <f t="shared" si="84"/>
        <v>8.6388888888888893</v>
      </c>
      <c r="I699" s="17">
        <f t="shared" si="89"/>
        <v>-731.79166666666708</v>
      </c>
      <c r="J699" s="17">
        <f t="shared" si="87"/>
        <v>185.54634000000001</v>
      </c>
      <c r="K699" s="17">
        <f t="shared" si="88"/>
        <v>10.56953228855012</v>
      </c>
      <c r="L699" s="17">
        <f>Table1[[#This Row],[Acceleration (N)]]+Table1[[#This Row],[Roll (N)]]+Table1[[#This Row],[Aero (N)]]</f>
        <v>-535.67579437811696</v>
      </c>
      <c r="M699" s="27">
        <f>Table1[[#This Row],[Total (N)]]*$S$3/1000</f>
        <v>-2.8143694831685249</v>
      </c>
      <c r="N699" s="17"/>
      <c r="O699" s="32"/>
      <c r="P699" s="33"/>
      <c r="Q699" s="42"/>
      <c r="R699" s="43"/>
      <c r="S699">
        <f t="shared" si="82"/>
        <v>30.9</v>
      </c>
      <c r="T699">
        <f t="shared" si="83"/>
        <v>8.5833333333333321</v>
      </c>
    </row>
    <row r="700" spans="2:20" x14ac:dyDescent="0.2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85"/>
        <v>0.12500000000000031</v>
      </c>
      <c r="G700" s="17">
        <f t="shared" si="86"/>
        <v>0.45000000000000107</v>
      </c>
      <c r="H700" s="17">
        <f t="shared" si="84"/>
        <v>8.8333333333333339</v>
      </c>
      <c r="I700" s="17">
        <f t="shared" si="89"/>
        <v>-412.80555555555611</v>
      </c>
      <c r="J700" s="17">
        <f t="shared" si="87"/>
        <v>185.54634000000001</v>
      </c>
      <c r="K700" s="17">
        <f t="shared" si="88"/>
        <v>10.56953228855012</v>
      </c>
      <c r="L700" s="17">
        <f>Table1[[#This Row],[Acceleration (N)]]+Table1[[#This Row],[Roll (N)]]+Table1[[#This Row],[Aero (N)]]</f>
        <v>-216.68968326700599</v>
      </c>
      <c r="M700" s="27">
        <f>Table1[[#This Row],[Total (N)]]*$S$3/1000</f>
        <v>-1.1384588183830542</v>
      </c>
      <c r="N700" s="17"/>
      <c r="O700" s="30"/>
      <c r="P700" s="31"/>
      <c r="Q700" s="40"/>
      <c r="R700" s="41"/>
      <c r="S700">
        <f t="shared" si="82"/>
        <v>31.1</v>
      </c>
      <c r="T700">
        <f t="shared" si="83"/>
        <v>8.6388888888888893</v>
      </c>
    </row>
    <row r="701" spans="2:20" x14ac:dyDescent="0.2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85"/>
        <v>0.2222222222222224</v>
      </c>
      <c r="G701" s="17">
        <f t="shared" si="86"/>
        <v>0.80000000000000071</v>
      </c>
      <c r="H701" s="17">
        <f t="shared" si="84"/>
        <v>9.0833333333333339</v>
      </c>
      <c r="I701" s="17">
        <f t="shared" si="89"/>
        <v>450.33333333333377</v>
      </c>
      <c r="J701" s="17">
        <f t="shared" si="87"/>
        <v>185.54634000000001</v>
      </c>
      <c r="K701" s="17">
        <f t="shared" si="88"/>
        <v>10.56953228855012</v>
      </c>
      <c r="L701" s="17">
        <f>Table1[[#This Row],[Acceleration (N)]]+Table1[[#This Row],[Roll (N)]]+Table1[[#This Row],[Aero (N)]]</f>
        <v>646.44920562188395</v>
      </c>
      <c r="M701" s="27">
        <f>Table1[[#This Row],[Total (N)]]*$S$3/1000</f>
        <v>3.3963582745658734</v>
      </c>
      <c r="N701" s="17"/>
      <c r="O701" s="32"/>
      <c r="P701" s="33"/>
      <c r="Q701" s="42"/>
      <c r="R701" s="43"/>
      <c r="S701">
        <f t="shared" si="82"/>
        <v>31.8</v>
      </c>
      <c r="T701">
        <f t="shared" si="83"/>
        <v>8.8333333333333339</v>
      </c>
    </row>
    <row r="702" spans="2:20" x14ac:dyDescent="0.2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85"/>
        <v>0.19444444444444473</v>
      </c>
      <c r="G702" s="17">
        <f t="shared" si="86"/>
        <v>0.70000000000000107</v>
      </c>
      <c r="H702" s="17">
        <f t="shared" si="84"/>
        <v>9.2222222222222232</v>
      </c>
      <c r="I702" s="17">
        <f t="shared" si="89"/>
        <v>938.19444444444446</v>
      </c>
      <c r="J702" s="17">
        <f t="shared" si="87"/>
        <v>185.54634000000001</v>
      </c>
      <c r="K702" s="17">
        <f t="shared" si="88"/>
        <v>10.56953228855012</v>
      </c>
      <c r="L702" s="17">
        <f>Table1[[#This Row],[Acceleration (N)]]+Table1[[#This Row],[Roll (N)]]+Table1[[#This Row],[Aero (N)]]</f>
        <v>1134.3103167329946</v>
      </c>
      <c r="M702" s="27">
        <f>Table1[[#This Row],[Total (N)]]*$S$3/1000</f>
        <v>5.9595157618848269</v>
      </c>
      <c r="N702" s="17"/>
      <c r="O702" s="30"/>
      <c r="P702" s="31"/>
      <c r="Q702" s="40"/>
      <c r="R702" s="41"/>
      <c r="S702">
        <f t="shared" si="82"/>
        <v>32.700000000000003</v>
      </c>
      <c r="T702">
        <f t="shared" si="83"/>
        <v>9.0833333333333339</v>
      </c>
    </row>
    <row r="703" spans="2:20" x14ac:dyDescent="0.2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85"/>
        <v>-4.1666666666667261E-2</v>
      </c>
      <c r="G703" s="17">
        <f t="shared" si="86"/>
        <v>-0.15000000000000213</v>
      </c>
      <c r="H703" s="17">
        <f t="shared" si="84"/>
        <v>9</v>
      </c>
      <c r="I703" s="17">
        <f t="shared" si="89"/>
        <v>863.13888888888857</v>
      </c>
      <c r="J703" s="17">
        <f t="shared" si="87"/>
        <v>185.54634000000001</v>
      </c>
      <c r="K703" s="17">
        <f t="shared" si="88"/>
        <v>10.56953228855012</v>
      </c>
      <c r="L703" s="17">
        <f>Table1[[#This Row],[Acceleration (N)]]+Table1[[#This Row],[Roll (N)]]+Table1[[#This Row],[Aero (N)]]</f>
        <v>1059.2547611774387</v>
      </c>
      <c r="M703" s="27">
        <f>Table1[[#This Row],[Total (N)]]*$S$3/1000</f>
        <v>5.5651838407588317</v>
      </c>
      <c r="N703" s="17"/>
      <c r="O703" s="32"/>
      <c r="P703" s="33"/>
      <c r="Q703" s="42"/>
      <c r="R703" s="43"/>
      <c r="S703">
        <f t="shared" si="82"/>
        <v>33.200000000000003</v>
      </c>
      <c r="T703">
        <f t="shared" si="83"/>
        <v>9.2222222222222232</v>
      </c>
    </row>
    <row r="704" spans="2:20" x14ac:dyDescent="0.2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85"/>
        <v>-0.6805555555555558</v>
      </c>
      <c r="G704" s="17">
        <f t="shared" si="86"/>
        <v>-2.4500000000000011</v>
      </c>
      <c r="H704" s="17">
        <f t="shared" si="84"/>
        <v>7.8611111111111107</v>
      </c>
      <c r="I704" s="17">
        <f t="shared" si="89"/>
        <v>844.375</v>
      </c>
      <c r="J704" s="17">
        <f t="shared" si="87"/>
        <v>185.54634000000001</v>
      </c>
      <c r="K704" s="17">
        <f t="shared" si="88"/>
        <v>10.56953228855012</v>
      </c>
      <c r="L704" s="17">
        <f>Table1[[#This Row],[Acceleration (N)]]+Table1[[#This Row],[Roll (N)]]+Table1[[#This Row],[Aero (N)]]</f>
        <v>1040.4908722885502</v>
      </c>
      <c r="M704" s="27">
        <f>Table1[[#This Row],[Total (N)]]*$S$3/1000</f>
        <v>5.4666008604773362</v>
      </c>
      <c r="N704" s="17"/>
      <c r="O704" s="30"/>
      <c r="P704" s="31"/>
      <c r="Q704" s="40"/>
      <c r="R704" s="41"/>
      <c r="S704">
        <f t="shared" si="82"/>
        <v>32.4</v>
      </c>
      <c r="T704">
        <f t="shared" si="83"/>
        <v>9</v>
      </c>
    </row>
    <row r="705" spans="2:20" x14ac:dyDescent="0.2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85"/>
        <v>-0.9166666666666663</v>
      </c>
      <c r="G705" s="17">
        <f t="shared" si="86"/>
        <v>-3.2999999999999989</v>
      </c>
      <c r="H705" s="17">
        <f t="shared" si="84"/>
        <v>7.166666666666667</v>
      </c>
      <c r="I705" s="17">
        <f t="shared" si="89"/>
        <v>825.61111111111143</v>
      </c>
      <c r="J705" s="17">
        <f t="shared" si="87"/>
        <v>185.54634000000001</v>
      </c>
      <c r="K705" s="17">
        <f t="shared" si="88"/>
        <v>10.56953228855012</v>
      </c>
      <c r="L705" s="17">
        <f>Table1[[#This Row],[Acceleration (N)]]+Table1[[#This Row],[Roll (N)]]+Table1[[#This Row],[Aero (N)]]</f>
        <v>1021.7269833996615</v>
      </c>
      <c r="M705" s="27">
        <f>Table1[[#This Row],[Total (N)]]*$S$3/1000</f>
        <v>5.368017880195838</v>
      </c>
      <c r="N705" s="17"/>
      <c r="O705" s="32"/>
      <c r="P705" s="33"/>
      <c r="Q705" s="42"/>
      <c r="R705" s="43"/>
      <c r="S705">
        <f t="shared" si="82"/>
        <v>28.3</v>
      </c>
      <c r="T705">
        <f t="shared" si="83"/>
        <v>7.8611111111111107</v>
      </c>
    </row>
    <row r="706" spans="2:20" x14ac:dyDescent="0.2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85"/>
        <v>-0.7222222222222221</v>
      </c>
      <c r="G706" s="17">
        <f t="shared" si="86"/>
        <v>-2.5999999999999996</v>
      </c>
      <c r="H706" s="17">
        <f t="shared" si="84"/>
        <v>6.416666666666667</v>
      </c>
      <c r="I706" s="17">
        <f t="shared" si="89"/>
        <v>469.09722222222223</v>
      </c>
      <c r="J706" s="17">
        <f t="shared" si="87"/>
        <v>185.54634000000001</v>
      </c>
      <c r="K706" s="17">
        <f t="shared" si="88"/>
        <v>10.56953228855012</v>
      </c>
      <c r="L706" s="17">
        <f>Table1[[#This Row],[Acceleration (N)]]+Table1[[#This Row],[Roll (N)]]+Table1[[#This Row],[Aero (N)]]</f>
        <v>665.21309451077241</v>
      </c>
      <c r="M706" s="27">
        <f>Table1[[#This Row],[Total (N)]]*$S$3/1000</f>
        <v>3.4949412548473693</v>
      </c>
      <c r="N706" s="17"/>
      <c r="O706" s="30"/>
      <c r="P706" s="31"/>
      <c r="Q706" s="40"/>
      <c r="R706" s="41"/>
      <c r="S706">
        <f t="shared" si="82"/>
        <v>25.8</v>
      </c>
      <c r="T706">
        <f t="shared" si="83"/>
        <v>7.166666666666667</v>
      </c>
    </row>
    <row r="707" spans="2:20" x14ac:dyDescent="0.2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85"/>
        <v>-0.55555555555555558</v>
      </c>
      <c r="G707" s="17">
        <f t="shared" si="86"/>
        <v>-2</v>
      </c>
      <c r="H707" s="17">
        <f t="shared" si="84"/>
        <v>6.0555555555555554</v>
      </c>
      <c r="I707" s="17">
        <f t="shared" si="89"/>
        <v>150.11111111111123</v>
      </c>
      <c r="J707" s="17">
        <f t="shared" si="87"/>
        <v>185.54634000000001</v>
      </c>
      <c r="K707" s="17">
        <f t="shared" si="88"/>
        <v>10.56953228855012</v>
      </c>
      <c r="L707" s="17">
        <f>Table1[[#This Row],[Acceleration (N)]]+Table1[[#This Row],[Roll (N)]]+Table1[[#This Row],[Aero (N)]]</f>
        <v>346.22698339966138</v>
      </c>
      <c r="M707" s="27">
        <f>Table1[[#This Row],[Total (N)]]*$S$3/1000</f>
        <v>1.8190305900618986</v>
      </c>
      <c r="N707" s="17"/>
      <c r="O707" s="32"/>
      <c r="P707" s="33"/>
      <c r="Q707" s="42"/>
      <c r="R707" s="43"/>
      <c r="S707">
        <f t="shared" si="82"/>
        <v>23.1</v>
      </c>
      <c r="T707">
        <f t="shared" si="83"/>
        <v>6.416666666666667</v>
      </c>
    </row>
    <row r="708" spans="2:20" x14ac:dyDescent="0.2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85"/>
        <v>-0.26388888888888917</v>
      </c>
      <c r="G708" s="17">
        <f t="shared" si="86"/>
        <v>-0.95000000000000107</v>
      </c>
      <c r="H708" s="17">
        <f t="shared" si="84"/>
        <v>5.8888888888888884</v>
      </c>
      <c r="I708" s="17">
        <f t="shared" si="89"/>
        <v>168.87500000000043</v>
      </c>
      <c r="J708" s="17">
        <f t="shared" si="87"/>
        <v>185.54634000000001</v>
      </c>
      <c r="K708" s="17">
        <f t="shared" si="88"/>
        <v>10.56953228855012</v>
      </c>
      <c r="L708" s="17">
        <f>Table1[[#This Row],[Acceleration (N)]]+Table1[[#This Row],[Roll (N)]]+Table1[[#This Row],[Aero (N)]]</f>
        <v>364.99087228855058</v>
      </c>
      <c r="M708" s="27">
        <f>Table1[[#This Row],[Total (N)]]*$S$3/1000</f>
        <v>1.9176135703433985</v>
      </c>
      <c r="N708" s="17"/>
      <c r="O708" s="30"/>
      <c r="P708" s="31"/>
      <c r="Q708" s="40"/>
      <c r="R708" s="41"/>
      <c r="S708">
        <f t="shared" si="82"/>
        <v>21.8</v>
      </c>
      <c r="T708">
        <f t="shared" si="83"/>
        <v>6.0555555555555554</v>
      </c>
    </row>
    <row r="709" spans="2:20" x14ac:dyDescent="0.2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85"/>
        <v>-0.1111111111111112</v>
      </c>
      <c r="G709" s="17">
        <f t="shared" si="86"/>
        <v>-0.40000000000000036</v>
      </c>
      <c r="H709" s="17">
        <f t="shared" si="84"/>
        <v>5.833333333333333</v>
      </c>
      <c r="I709" s="17">
        <f t="shared" si="89"/>
        <v>300.22222222222246</v>
      </c>
      <c r="J709" s="17">
        <f t="shared" si="87"/>
        <v>185.54634000000001</v>
      </c>
      <c r="K709" s="17">
        <f t="shared" si="88"/>
        <v>10.56953228855012</v>
      </c>
      <c r="L709" s="17">
        <f>Table1[[#This Row],[Acceleration (N)]]+Table1[[#This Row],[Roll (N)]]+Table1[[#This Row],[Aero (N)]]</f>
        <v>496.33809451077263</v>
      </c>
      <c r="M709" s="27">
        <f>Table1[[#This Row],[Total (N)]]*$S$3/1000</f>
        <v>2.607694432313886</v>
      </c>
      <c r="N709" s="17"/>
      <c r="O709" s="32"/>
      <c r="P709" s="33"/>
      <c r="Q709" s="42"/>
      <c r="R709" s="43"/>
      <c r="S709">
        <f t="shared" si="82"/>
        <v>21.2</v>
      </c>
      <c r="T709">
        <f t="shared" si="83"/>
        <v>5.8888888888888884</v>
      </c>
    </row>
    <row r="710" spans="2:20" x14ac:dyDescent="0.2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85"/>
        <v>-2.7777777777777679E-2</v>
      </c>
      <c r="G710" s="17">
        <f t="shared" si="86"/>
        <v>-9.9999999999999645E-2</v>
      </c>
      <c r="H710" s="17">
        <f t="shared" si="84"/>
        <v>5.833333333333333</v>
      </c>
      <c r="I710" s="17">
        <f t="shared" si="89"/>
        <v>262.6944444444448</v>
      </c>
      <c r="J710" s="17">
        <f t="shared" si="87"/>
        <v>185.54634000000001</v>
      </c>
      <c r="K710" s="17">
        <f t="shared" si="88"/>
        <v>10.56953228855012</v>
      </c>
      <c r="L710" s="17">
        <f>Table1[[#This Row],[Acceleration (N)]]+Table1[[#This Row],[Roll (N)]]+Table1[[#This Row],[Aero (N)]]</f>
        <v>458.81031673299492</v>
      </c>
      <c r="M710" s="27">
        <f>Table1[[#This Row],[Total (N)]]*$S$3/1000</f>
        <v>2.4105284717508897</v>
      </c>
      <c r="N710" s="17"/>
      <c r="O710" s="30"/>
      <c r="P710" s="31"/>
      <c r="Q710" s="40"/>
      <c r="R710" s="41"/>
      <c r="S710">
        <f t="shared" si="82"/>
        <v>21</v>
      </c>
      <c r="T710">
        <f t="shared" si="83"/>
        <v>5.833333333333333</v>
      </c>
    </row>
    <row r="711" spans="2:20" x14ac:dyDescent="0.2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85"/>
        <v>-1.3888888888889086E-2</v>
      </c>
      <c r="G711" s="17">
        <f t="shared" si="86"/>
        <v>-5.0000000000000711E-2</v>
      </c>
      <c r="H711" s="17">
        <f t="shared" si="84"/>
        <v>5.8055555555555554</v>
      </c>
      <c r="I711" s="17">
        <f t="shared" si="89"/>
        <v>-56.291666666667467</v>
      </c>
      <c r="J711" s="17">
        <f t="shared" si="87"/>
        <v>185.54634000000001</v>
      </c>
      <c r="K711" s="17">
        <f t="shared" si="88"/>
        <v>10.56953228855012</v>
      </c>
      <c r="L711" s="17">
        <f>Table1[[#This Row],[Acceleration (N)]]+Table1[[#This Row],[Roll (N)]]+Table1[[#This Row],[Aero (N)]]</f>
        <v>139.82420562188267</v>
      </c>
      <c r="M711" s="27">
        <f>Table1[[#This Row],[Total (N)]]*$S$3/1000</f>
        <v>0.73461780696541235</v>
      </c>
      <c r="N711" s="17"/>
      <c r="O711" s="32"/>
      <c r="P711" s="33"/>
      <c r="Q711" s="42"/>
      <c r="R711" s="43"/>
      <c r="S711">
        <f t="shared" si="82"/>
        <v>21</v>
      </c>
      <c r="T711">
        <f t="shared" si="83"/>
        <v>5.833333333333333</v>
      </c>
    </row>
    <row r="712" spans="2:20" x14ac:dyDescent="0.2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85"/>
        <v>-0.15277777777777798</v>
      </c>
      <c r="G712" s="17">
        <f t="shared" si="86"/>
        <v>-0.55000000000000071</v>
      </c>
      <c r="H712" s="17">
        <f t="shared" si="84"/>
        <v>5.5277777777777777</v>
      </c>
      <c r="I712" s="17">
        <f t="shared" si="89"/>
        <v>-919.43055555555588</v>
      </c>
      <c r="J712" s="17">
        <f t="shared" si="87"/>
        <v>185.54634000000001</v>
      </c>
      <c r="K712" s="17">
        <f t="shared" si="88"/>
        <v>10.56953228855012</v>
      </c>
      <c r="L712" s="17">
        <f>Table1[[#This Row],[Acceleration (N)]]+Table1[[#This Row],[Roll (N)]]+Table1[[#This Row],[Aero (N)]]</f>
        <v>-723.31468326700576</v>
      </c>
      <c r="M712" s="27">
        <f>Table1[[#This Row],[Total (N)]]*$S$3/1000</f>
        <v>-3.8001992859835072</v>
      </c>
      <c r="N712" s="17"/>
      <c r="O712" s="30"/>
      <c r="P712" s="31"/>
      <c r="Q712" s="40"/>
      <c r="R712" s="41"/>
      <c r="S712">
        <f t="shared" ref="S712:S775" si="90">IF(R712=1,"",E712)</f>
        <v>20.9</v>
      </c>
      <c r="T712">
        <f t="shared" ref="T712:T775" si="91">E712/3.6</f>
        <v>5.8055555555555554</v>
      </c>
    </row>
    <row r="713" spans="2:20" x14ac:dyDescent="0.2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85"/>
        <v>-0.41666666666666663</v>
      </c>
      <c r="G713" s="17">
        <f t="shared" si="86"/>
        <v>-1.5</v>
      </c>
      <c r="H713" s="17">
        <f t="shared" ref="H713:H776" si="92">E714/3.6</f>
        <v>4.9722222222222214</v>
      </c>
      <c r="I713" s="17">
        <f t="shared" si="89"/>
        <v>-1238.4166666666661</v>
      </c>
      <c r="J713" s="17">
        <f t="shared" si="87"/>
        <v>185.54634000000001</v>
      </c>
      <c r="K713" s="17">
        <f t="shared" si="88"/>
        <v>10.56953228855012</v>
      </c>
      <c r="L713" s="17">
        <f>Table1[[#This Row],[Acceleration (N)]]+Table1[[#This Row],[Roll (N)]]+Table1[[#This Row],[Aero (N)]]</f>
        <v>-1042.3007943781158</v>
      </c>
      <c r="M713" s="27">
        <f>Table1[[#This Row],[Total (N)]]*$S$3/1000</f>
        <v>-5.476109950768973</v>
      </c>
      <c r="N713" s="17"/>
      <c r="O713" s="32"/>
      <c r="P713" s="33"/>
      <c r="Q713" s="42"/>
      <c r="R713" s="43"/>
      <c r="S713">
        <f t="shared" si="90"/>
        <v>19.899999999999999</v>
      </c>
      <c r="T713">
        <f t="shared" si="91"/>
        <v>5.5277777777777777</v>
      </c>
    </row>
    <row r="714" spans="2:20" x14ac:dyDescent="0.2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93">($E715-$E713)/2/3.6</f>
        <v>-0.66666666666666652</v>
      </c>
      <c r="G714" s="17">
        <f t="shared" ref="G714:G777" si="94">($E715-$E713)/2</f>
        <v>-2.3999999999999995</v>
      </c>
      <c r="H714" s="17">
        <f t="shared" si="92"/>
        <v>4.1944444444444446</v>
      </c>
      <c r="I714" s="17">
        <f t="shared" si="89"/>
        <v>-975.72222222222206</v>
      </c>
      <c r="J714" s="17">
        <f t="shared" si="87"/>
        <v>185.54634000000001</v>
      </c>
      <c r="K714" s="17">
        <f t="shared" si="88"/>
        <v>10.56953228855012</v>
      </c>
      <c r="L714" s="17">
        <f>Table1[[#This Row],[Acceleration (N)]]+Table1[[#This Row],[Roll (N)]]+Table1[[#This Row],[Aero (N)]]</f>
        <v>-779.60634993367194</v>
      </c>
      <c r="M714" s="27">
        <f>Table1[[#This Row],[Total (N)]]*$S$3/1000</f>
        <v>-4.0959482268279999</v>
      </c>
      <c r="N714" s="17"/>
      <c r="O714" s="30"/>
      <c r="P714" s="31"/>
      <c r="Q714" s="40"/>
      <c r="R714" s="41"/>
      <c r="S714">
        <f t="shared" si="90"/>
        <v>17.899999999999999</v>
      </c>
      <c r="T714">
        <f t="shared" si="91"/>
        <v>4.9722222222222214</v>
      </c>
    </row>
    <row r="715" spans="2:20" x14ac:dyDescent="0.2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93"/>
        <v>-0.70833333333333304</v>
      </c>
      <c r="G715" s="17">
        <f t="shared" si="94"/>
        <v>-2.5499999999999989</v>
      </c>
      <c r="H715" s="17">
        <f t="shared" si="92"/>
        <v>3.5555555555555558</v>
      </c>
      <c r="I715" s="17">
        <f t="shared" si="89"/>
        <v>-750.55555555555554</v>
      </c>
      <c r="J715" s="17">
        <f t="shared" si="87"/>
        <v>185.54634000000001</v>
      </c>
      <c r="K715" s="17">
        <f t="shared" si="88"/>
        <v>10.56953228855012</v>
      </c>
      <c r="L715" s="17">
        <f>Table1[[#This Row],[Acceleration (N)]]+Table1[[#This Row],[Roll (N)]]+Table1[[#This Row],[Aero (N)]]</f>
        <v>-554.43968326700542</v>
      </c>
      <c r="M715" s="27">
        <f>Table1[[#This Row],[Total (N)]]*$S$3/1000</f>
        <v>-2.9129524634500208</v>
      </c>
      <c r="N715" s="17"/>
      <c r="O715" s="32"/>
      <c r="P715" s="33"/>
      <c r="Q715" s="42"/>
      <c r="R715" s="43"/>
      <c r="S715">
        <f t="shared" si="90"/>
        <v>15.1</v>
      </c>
      <c r="T715">
        <f t="shared" si="91"/>
        <v>4.1944444444444446</v>
      </c>
    </row>
    <row r="716" spans="2:20" x14ac:dyDescent="0.2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93"/>
        <v>-0.43055555555555547</v>
      </c>
      <c r="G716" s="17">
        <f t="shared" si="94"/>
        <v>-1.5499999999999998</v>
      </c>
      <c r="H716" s="17">
        <f t="shared" si="92"/>
        <v>3.333333333333333</v>
      </c>
      <c r="I716" s="17">
        <f t="shared" si="89"/>
        <v>-356.51388888888926</v>
      </c>
      <c r="J716" s="17">
        <f t="shared" si="87"/>
        <v>185.54634000000001</v>
      </c>
      <c r="K716" s="17">
        <f t="shared" si="88"/>
        <v>10.56953228855012</v>
      </c>
      <c r="L716" s="17">
        <f>Table1[[#This Row],[Acceleration (N)]]+Table1[[#This Row],[Roll (N)]]+Table1[[#This Row],[Aero (N)]]</f>
        <v>-160.39801660033913</v>
      </c>
      <c r="M716" s="27">
        <f>Table1[[#This Row],[Total (N)]]*$S$3/1000</f>
        <v>-0.84270987753855831</v>
      </c>
      <c r="N716" s="17"/>
      <c r="O716" s="30"/>
      <c r="P716" s="31"/>
      <c r="Q716" s="40"/>
      <c r="R716" s="41"/>
      <c r="S716">
        <f t="shared" si="90"/>
        <v>12.8</v>
      </c>
      <c r="T716">
        <f t="shared" si="91"/>
        <v>3.5555555555555558</v>
      </c>
    </row>
    <row r="717" spans="2:20" x14ac:dyDescent="0.2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93"/>
        <v>5.5555555555555358E-2</v>
      </c>
      <c r="G717" s="17">
        <f t="shared" si="94"/>
        <v>0.19999999999999929</v>
      </c>
      <c r="H717" s="17">
        <f t="shared" si="92"/>
        <v>3.6666666666666665</v>
      </c>
      <c r="I717" s="17">
        <f t="shared" si="89"/>
        <v>-150.11111111111123</v>
      </c>
      <c r="J717" s="17">
        <f t="shared" si="87"/>
        <v>185.54634000000001</v>
      </c>
      <c r="K717" s="17">
        <f t="shared" si="88"/>
        <v>10.56953228855012</v>
      </c>
      <c r="L717" s="17">
        <f>Table1[[#This Row],[Acceleration (N)]]+Table1[[#This Row],[Roll (N)]]+Table1[[#This Row],[Aero (N)]]</f>
        <v>46.004761177438908</v>
      </c>
      <c r="M717" s="27">
        <f>Table1[[#This Row],[Total (N)]]*$S$3/1000</f>
        <v>0.24170290555792442</v>
      </c>
      <c r="N717" s="17"/>
      <c r="O717" s="32"/>
      <c r="P717" s="33"/>
      <c r="Q717" s="42"/>
      <c r="R717" s="43"/>
      <c r="S717">
        <f t="shared" si="90"/>
        <v>12</v>
      </c>
      <c r="T717">
        <f t="shared" si="91"/>
        <v>3.333333333333333</v>
      </c>
    </row>
    <row r="718" spans="2:20" x14ac:dyDescent="0.2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93"/>
        <v>0.70833333333333348</v>
      </c>
      <c r="G718" s="17">
        <f t="shared" si="94"/>
        <v>2.5500000000000007</v>
      </c>
      <c r="H718" s="17">
        <f t="shared" si="92"/>
        <v>4.75</v>
      </c>
      <c r="I718" s="17">
        <f t="shared" si="89"/>
        <v>-37.527777777777644</v>
      </c>
      <c r="J718" s="17">
        <f t="shared" si="87"/>
        <v>185.54634000000001</v>
      </c>
      <c r="K718" s="17">
        <f t="shared" si="88"/>
        <v>10.56953228855012</v>
      </c>
      <c r="L718" s="17">
        <f>Table1[[#This Row],[Acceleration (N)]]+Table1[[#This Row],[Roll (N)]]+Table1[[#This Row],[Aero (N)]]</f>
        <v>158.58809451077249</v>
      </c>
      <c r="M718" s="27">
        <f>Table1[[#This Row],[Total (N)]]*$S$3/1000</f>
        <v>0.8332007872469156</v>
      </c>
      <c r="N718" s="17"/>
      <c r="O718" s="30"/>
      <c r="P718" s="31"/>
      <c r="Q718" s="40"/>
      <c r="R718" s="41"/>
      <c r="S718">
        <f t="shared" si="90"/>
        <v>13.2</v>
      </c>
      <c r="T718">
        <f t="shared" si="91"/>
        <v>3.6666666666666665</v>
      </c>
    </row>
    <row r="719" spans="2:20" x14ac:dyDescent="0.2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93"/>
        <v>1.0972222222222225</v>
      </c>
      <c r="G719" s="17">
        <f t="shared" si="94"/>
        <v>3.9500000000000011</v>
      </c>
      <c r="H719" s="17">
        <f t="shared" si="92"/>
        <v>5.8611111111111116</v>
      </c>
      <c r="I719" s="17">
        <f t="shared" si="89"/>
        <v>-18.763888888889156</v>
      </c>
      <c r="J719" s="17">
        <f t="shared" si="87"/>
        <v>185.54634000000001</v>
      </c>
      <c r="K719" s="17">
        <f t="shared" si="88"/>
        <v>10.56953228855012</v>
      </c>
      <c r="L719" s="17">
        <f>Table1[[#This Row],[Acceleration (N)]]+Table1[[#This Row],[Roll (N)]]+Table1[[#This Row],[Aero (N)]]</f>
        <v>177.35198339966095</v>
      </c>
      <c r="M719" s="27">
        <f>Table1[[#This Row],[Total (N)]]*$S$3/1000</f>
        <v>0.93178376752841163</v>
      </c>
      <c r="N719" s="17"/>
      <c r="O719" s="32"/>
      <c r="P719" s="33"/>
      <c r="Q719" s="42"/>
      <c r="R719" s="43"/>
      <c r="S719">
        <f t="shared" si="90"/>
        <v>17.100000000000001</v>
      </c>
      <c r="T719">
        <f t="shared" si="91"/>
        <v>4.75</v>
      </c>
    </row>
    <row r="720" spans="2:20" x14ac:dyDescent="0.2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93"/>
        <v>0.65277777777777768</v>
      </c>
      <c r="G720" s="17">
        <f t="shared" si="94"/>
        <v>2.3499999999999996</v>
      </c>
      <c r="H720" s="17">
        <f t="shared" si="92"/>
        <v>6.0555555555555554</v>
      </c>
      <c r="I720" s="17">
        <f t="shared" si="89"/>
        <v>-206.40277777777806</v>
      </c>
      <c r="J720" s="17">
        <f t="shared" ref="J720:J783" si="95">$O$11*9.81*$O$12</f>
        <v>185.54634000000001</v>
      </c>
      <c r="K720" s="17">
        <f t="shared" ref="K720:K783" si="96">0.5*1.383*0.014*1.293^2*$S$6^2</f>
        <v>10.56953228855012</v>
      </c>
      <c r="L720" s="17">
        <f>Table1[[#This Row],[Acceleration (N)]]+Table1[[#This Row],[Roll (N)]]+Table1[[#This Row],[Aero (N)]]</f>
        <v>-10.286905489227921</v>
      </c>
      <c r="M720" s="27">
        <f>Table1[[#This Row],[Total (N)]]*$S$3/1000</f>
        <v>-5.4046035286571349E-2</v>
      </c>
      <c r="N720" s="17"/>
      <c r="O720" s="30"/>
      <c r="P720" s="31"/>
      <c r="Q720" s="40"/>
      <c r="R720" s="41"/>
      <c r="S720">
        <f t="shared" si="90"/>
        <v>21.1</v>
      </c>
      <c r="T720">
        <f t="shared" si="91"/>
        <v>5.8611111111111116</v>
      </c>
    </row>
    <row r="721" spans="2:20" x14ac:dyDescent="0.2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93"/>
        <v>1.3888888888888593E-2</v>
      </c>
      <c r="G721" s="17">
        <f t="shared" si="94"/>
        <v>4.9999999999998934E-2</v>
      </c>
      <c r="H721" s="17">
        <f t="shared" si="92"/>
        <v>5.8888888888888884</v>
      </c>
      <c r="I721" s="17">
        <f t="shared" ref="I721:I784" si="97">$O$11*F713</f>
        <v>-562.91666666666663</v>
      </c>
      <c r="J721" s="17">
        <f t="shared" si="95"/>
        <v>185.54634000000001</v>
      </c>
      <c r="K721" s="17">
        <f t="shared" si="96"/>
        <v>10.56953228855012</v>
      </c>
      <c r="L721" s="17">
        <f>Table1[[#This Row],[Acceleration (N)]]+Table1[[#This Row],[Roll (N)]]+Table1[[#This Row],[Aero (N)]]</f>
        <v>-366.80079437811651</v>
      </c>
      <c r="M721" s="27">
        <f>Table1[[#This Row],[Total (N)]]*$S$3/1000</f>
        <v>-1.9271226606350376</v>
      </c>
      <c r="N721" s="17"/>
      <c r="O721" s="32"/>
      <c r="P721" s="33"/>
      <c r="Q721" s="42"/>
      <c r="R721" s="43"/>
      <c r="S721">
        <f t="shared" si="90"/>
        <v>21.8</v>
      </c>
      <c r="T721">
        <f t="shared" si="91"/>
        <v>6.0555555555555554</v>
      </c>
    </row>
    <row r="722" spans="2:20" x14ac:dyDescent="0.2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93"/>
        <v>-0.45833333333333343</v>
      </c>
      <c r="G722" s="17">
        <f t="shared" si="94"/>
        <v>-1.6500000000000004</v>
      </c>
      <c r="H722" s="17">
        <f t="shared" si="92"/>
        <v>5.1388888888888884</v>
      </c>
      <c r="I722" s="17">
        <f t="shared" si="97"/>
        <v>-900.66666666666652</v>
      </c>
      <c r="J722" s="17">
        <f t="shared" si="95"/>
        <v>185.54634000000001</v>
      </c>
      <c r="K722" s="17">
        <f t="shared" si="96"/>
        <v>10.56953228855012</v>
      </c>
      <c r="L722" s="17">
        <f>Table1[[#This Row],[Acceleration (N)]]+Table1[[#This Row],[Roll (N)]]+Table1[[#This Row],[Aero (N)]]</f>
        <v>-704.55079437811639</v>
      </c>
      <c r="M722" s="27">
        <f>Table1[[#This Row],[Total (N)]]*$S$3/1000</f>
        <v>-3.7016163057020068</v>
      </c>
      <c r="N722" s="17"/>
      <c r="O722" s="30"/>
      <c r="P722" s="31"/>
      <c r="Q722" s="40"/>
      <c r="R722" s="41"/>
      <c r="S722">
        <f t="shared" si="90"/>
        <v>21.2</v>
      </c>
      <c r="T722">
        <f t="shared" si="91"/>
        <v>5.8888888888888884</v>
      </c>
    </row>
    <row r="723" spans="2:20" x14ac:dyDescent="0.2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93"/>
        <v>-1.0138888888888886</v>
      </c>
      <c r="G723" s="17">
        <f t="shared" si="94"/>
        <v>-3.6499999999999995</v>
      </c>
      <c r="H723" s="17">
        <f t="shared" si="92"/>
        <v>3.8611111111111112</v>
      </c>
      <c r="I723" s="17">
        <f t="shared" si="97"/>
        <v>-956.95833333333292</v>
      </c>
      <c r="J723" s="17">
        <f t="shared" si="95"/>
        <v>185.54634000000001</v>
      </c>
      <c r="K723" s="17">
        <f t="shared" si="96"/>
        <v>10.56953228855012</v>
      </c>
      <c r="L723" s="17">
        <f>Table1[[#This Row],[Acceleration (N)]]+Table1[[#This Row],[Roll (N)]]+Table1[[#This Row],[Aero (N)]]</f>
        <v>-760.84246104478279</v>
      </c>
      <c r="M723" s="27">
        <f>Table1[[#This Row],[Total (N)]]*$S$3/1000</f>
        <v>-3.9973652465465004</v>
      </c>
      <c r="N723" s="17"/>
      <c r="O723" s="32"/>
      <c r="P723" s="33"/>
      <c r="Q723" s="42"/>
      <c r="R723" s="43"/>
      <c r="S723">
        <f t="shared" si="90"/>
        <v>18.5</v>
      </c>
      <c r="T723">
        <f t="shared" si="91"/>
        <v>5.1388888888888884</v>
      </c>
    </row>
    <row r="724" spans="2:20" x14ac:dyDescent="0.2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93"/>
        <v>-0.90277777777777779</v>
      </c>
      <c r="G724" s="17">
        <f t="shared" si="94"/>
        <v>-3.25</v>
      </c>
      <c r="H724" s="17">
        <f t="shared" si="92"/>
        <v>3.333333333333333</v>
      </c>
      <c r="I724" s="17">
        <f t="shared" si="97"/>
        <v>-581.68055555555543</v>
      </c>
      <c r="J724" s="17">
        <f t="shared" si="95"/>
        <v>185.54634000000001</v>
      </c>
      <c r="K724" s="17">
        <f t="shared" si="96"/>
        <v>10.56953228855012</v>
      </c>
      <c r="L724" s="17">
        <f>Table1[[#This Row],[Acceleration (N)]]+Table1[[#This Row],[Roll (N)]]+Table1[[#This Row],[Aero (N)]]</f>
        <v>-385.56468326700531</v>
      </c>
      <c r="M724" s="27">
        <f>Table1[[#This Row],[Total (N)]]*$S$3/1000</f>
        <v>-2.0257056409165353</v>
      </c>
      <c r="N724" s="17"/>
      <c r="O724" s="30"/>
      <c r="P724" s="31"/>
      <c r="Q724" s="40"/>
      <c r="R724" s="41"/>
      <c r="S724">
        <f t="shared" si="90"/>
        <v>13.9</v>
      </c>
      <c r="T724">
        <f t="shared" si="91"/>
        <v>3.8611111111111112</v>
      </c>
    </row>
    <row r="725" spans="2:20" x14ac:dyDescent="0.2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93"/>
        <v>-0.26388888888888895</v>
      </c>
      <c r="G725" s="17">
        <f t="shared" si="94"/>
        <v>-0.95000000000000018</v>
      </c>
      <c r="H725" s="17">
        <f t="shared" si="92"/>
        <v>3.333333333333333</v>
      </c>
      <c r="I725" s="17">
        <f t="shared" si="97"/>
        <v>75.055555555555287</v>
      </c>
      <c r="J725" s="17">
        <f t="shared" si="95"/>
        <v>185.54634000000001</v>
      </c>
      <c r="K725" s="17">
        <f t="shared" si="96"/>
        <v>10.56953228855012</v>
      </c>
      <c r="L725" s="17">
        <f>Table1[[#This Row],[Acceleration (N)]]+Table1[[#This Row],[Roll (N)]]+Table1[[#This Row],[Aero (N)]]</f>
        <v>271.17142784410544</v>
      </c>
      <c r="M725" s="27">
        <f>Table1[[#This Row],[Total (N)]]*$S$3/1000</f>
        <v>1.4246986689359036</v>
      </c>
      <c r="N725" s="17"/>
      <c r="O725" s="32"/>
      <c r="P725" s="33"/>
      <c r="Q725" s="42"/>
      <c r="R725" s="43"/>
      <c r="S725">
        <f t="shared" si="90"/>
        <v>12</v>
      </c>
      <c r="T725">
        <f t="shared" si="91"/>
        <v>3.333333333333333</v>
      </c>
    </row>
    <row r="726" spans="2:20" x14ac:dyDescent="0.2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93"/>
        <v>0.1388888888888889</v>
      </c>
      <c r="G726" s="17">
        <f t="shared" si="94"/>
        <v>0.5</v>
      </c>
      <c r="H726" s="17">
        <f t="shared" si="92"/>
        <v>3.6111111111111112</v>
      </c>
      <c r="I726" s="17">
        <f t="shared" si="97"/>
        <v>956.95833333333348</v>
      </c>
      <c r="J726" s="17">
        <f t="shared" si="95"/>
        <v>185.54634000000001</v>
      </c>
      <c r="K726" s="17">
        <f t="shared" si="96"/>
        <v>10.56953228855012</v>
      </c>
      <c r="L726" s="17">
        <f>Table1[[#This Row],[Acceleration (N)]]+Table1[[#This Row],[Roll (N)]]+Table1[[#This Row],[Aero (N)]]</f>
        <v>1153.0742056218837</v>
      </c>
      <c r="M726" s="27">
        <f>Table1[[#This Row],[Total (N)]]*$S$3/1000</f>
        <v>6.0580987421663268</v>
      </c>
      <c r="N726" s="17"/>
      <c r="O726" s="30"/>
      <c r="P726" s="31"/>
      <c r="Q726" s="40"/>
      <c r="R726" s="41"/>
      <c r="S726">
        <f t="shared" si="90"/>
        <v>12</v>
      </c>
      <c r="T726">
        <f t="shared" si="91"/>
        <v>3.333333333333333</v>
      </c>
    </row>
    <row r="727" spans="2:20" x14ac:dyDescent="0.2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93"/>
        <v>0.55555555555555558</v>
      </c>
      <c r="G727" s="17">
        <f t="shared" si="94"/>
        <v>2</v>
      </c>
      <c r="H727" s="17">
        <f t="shared" si="92"/>
        <v>4.4444444444444446</v>
      </c>
      <c r="I727" s="17">
        <f t="shared" si="97"/>
        <v>1482.3472222222226</v>
      </c>
      <c r="J727" s="17">
        <f t="shared" si="95"/>
        <v>185.54634000000001</v>
      </c>
      <c r="K727" s="17">
        <f t="shared" si="96"/>
        <v>10.56953228855012</v>
      </c>
      <c r="L727" s="17">
        <f>Table1[[#This Row],[Acceleration (N)]]+Table1[[#This Row],[Roll (N)]]+Table1[[#This Row],[Aero (N)]]</f>
        <v>1678.4630945107729</v>
      </c>
      <c r="M727" s="27">
        <f>Table1[[#This Row],[Total (N)]]*$S$3/1000</f>
        <v>8.8184221900482811</v>
      </c>
      <c r="N727" s="17"/>
      <c r="O727" s="32"/>
      <c r="P727" s="33"/>
      <c r="Q727" s="42"/>
      <c r="R727" s="43"/>
      <c r="S727">
        <f t="shared" si="90"/>
        <v>13</v>
      </c>
      <c r="T727">
        <f t="shared" si="91"/>
        <v>3.6111111111111112</v>
      </c>
    </row>
    <row r="728" spans="2:20" x14ac:dyDescent="0.2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93"/>
        <v>0.76388888888888884</v>
      </c>
      <c r="G728" s="17">
        <f t="shared" si="94"/>
        <v>2.75</v>
      </c>
      <c r="H728" s="17">
        <f t="shared" si="92"/>
        <v>5.1388888888888884</v>
      </c>
      <c r="I728" s="17">
        <f t="shared" si="97"/>
        <v>881.9027777777776</v>
      </c>
      <c r="J728" s="17">
        <f t="shared" si="95"/>
        <v>185.54634000000001</v>
      </c>
      <c r="K728" s="17">
        <f t="shared" si="96"/>
        <v>10.56953228855012</v>
      </c>
      <c r="L728" s="17">
        <f>Table1[[#This Row],[Acceleration (N)]]+Table1[[#This Row],[Roll (N)]]+Table1[[#This Row],[Aero (N)]]</f>
        <v>1078.0186500663278</v>
      </c>
      <c r="M728" s="27">
        <f>Table1[[#This Row],[Total (N)]]*$S$3/1000</f>
        <v>5.6637668210403316</v>
      </c>
      <c r="N728" s="17"/>
      <c r="O728" s="30"/>
      <c r="P728" s="31"/>
      <c r="Q728" s="40"/>
      <c r="R728" s="41"/>
      <c r="S728">
        <f t="shared" si="90"/>
        <v>16</v>
      </c>
      <c r="T728">
        <f t="shared" si="91"/>
        <v>4.4444444444444446</v>
      </c>
    </row>
    <row r="729" spans="2:20" x14ac:dyDescent="0.2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93"/>
        <v>0.63888888888888906</v>
      </c>
      <c r="G729" s="17">
        <f t="shared" si="94"/>
        <v>2.3000000000000007</v>
      </c>
      <c r="H729" s="17">
        <f t="shared" si="92"/>
        <v>5.7222222222222223</v>
      </c>
      <c r="I729" s="17">
        <f t="shared" si="97"/>
        <v>18.763888888888488</v>
      </c>
      <c r="J729" s="17">
        <f t="shared" si="95"/>
        <v>185.54634000000001</v>
      </c>
      <c r="K729" s="17">
        <f t="shared" si="96"/>
        <v>10.56953228855012</v>
      </c>
      <c r="L729" s="17">
        <f>Table1[[#This Row],[Acceleration (N)]]+Table1[[#This Row],[Roll (N)]]+Table1[[#This Row],[Aero (N)]]</f>
        <v>214.87976117743861</v>
      </c>
      <c r="M729" s="27">
        <f>Table1[[#This Row],[Total (N)]]*$S$3/1000</f>
        <v>1.1289497280914076</v>
      </c>
      <c r="N729" s="17"/>
      <c r="O729" s="32"/>
      <c r="P729" s="33"/>
      <c r="Q729" s="42"/>
      <c r="R729" s="43"/>
      <c r="S729">
        <f t="shared" si="90"/>
        <v>18.5</v>
      </c>
      <c r="T729">
        <f t="shared" si="91"/>
        <v>5.1388888888888884</v>
      </c>
    </row>
    <row r="730" spans="2:20" x14ac:dyDescent="0.2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93"/>
        <v>0.55555555555555558</v>
      </c>
      <c r="G730" s="17">
        <f t="shared" si="94"/>
        <v>2</v>
      </c>
      <c r="H730" s="17">
        <f t="shared" si="92"/>
        <v>6.25</v>
      </c>
      <c r="I730" s="17">
        <f t="shared" si="97"/>
        <v>-619.20833333333348</v>
      </c>
      <c r="J730" s="17">
        <f t="shared" si="95"/>
        <v>185.54634000000001</v>
      </c>
      <c r="K730" s="17">
        <f t="shared" si="96"/>
        <v>10.56953228855012</v>
      </c>
      <c r="L730" s="17">
        <f>Table1[[#This Row],[Acceleration (N)]]+Table1[[#This Row],[Roll (N)]]+Table1[[#This Row],[Aero (N)]]</f>
        <v>-423.09246104478336</v>
      </c>
      <c r="M730" s="27">
        <f>Table1[[#This Row],[Total (N)]]*$S$3/1000</f>
        <v>-2.2228716014795338</v>
      </c>
      <c r="N730" s="17"/>
      <c r="O730" s="30"/>
      <c r="P730" s="31"/>
      <c r="Q730" s="40"/>
      <c r="R730" s="41"/>
      <c r="S730">
        <f t="shared" si="90"/>
        <v>20.6</v>
      </c>
      <c r="T730">
        <f t="shared" si="91"/>
        <v>5.7222222222222223</v>
      </c>
    </row>
    <row r="731" spans="2:20" x14ac:dyDescent="0.2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93"/>
        <v>0.47222222222222199</v>
      </c>
      <c r="G731" s="17">
        <f t="shared" si="94"/>
        <v>1.6999999999999993</v>
      </c>
      <c r="H731" s="17">
        <f t="shared" si="92"/>
        <v>6.6666666666666661</v>
      </c>
      <c r="I731" s="17">
        <f t="shared" si="97"/>
        <v>-1369.7638888888885</v>
      </c>
      <c r="J731" s="17">
        <f t="shared" si="95"/>
        <v>185.54634000000001</v>
      </c>
      <c r="K731" s="17">
        <f t="shared" si="96"/>
        <v>10.56953228855012</v>
      </c>
      <c r="L731" s="17">
        <f>Table1[[#This Row],[Acceleration (N)]]+Table1[[#This Row],[Roll (N)]]+Table1[[#This Row],[Aero (N)]]</f>
        <v>-1173.6480166003382</v>
      </c>
      <c r="M731" s="27">
        <f>Table1[[#This Row],[Total (N)]]*$S$3/1000</f>
        <v>-6.1661908127394618</v>
      </c>
      <c r="N731" s="17"/>
      <c r="O731" s="32"/>
      <c r="P731" s="33"/>
      <c r="Q731" s="42"/>
      <c r="R731" s="43"/>
      <c r="S731">
        <f t="shared" si="90"/>
        <v>22.5</v>
      </c>
      <c r="T731">
        <f t="shared" si="91"/>
        <v>6.25</v>
      </c>
    </row>
    <row r="732" spans="2:20" x14ac:dyDescent="0.2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93"/>
        <v>0.56944444444444464</v>
      </c>
      <c r="G732" s="17">
        <f t="shared" si="94"/>
        <v>2.0500000000000007</v>
      </c>
      <c r="H732" s="17">
        <f t="shared" si="92"/>
        <v>7.3888888888888893</v>
      </c>
      <c r="I732" s="17">
        <f t="shared" si="97"/>
        <v>-1219.6527777777778</v>
      </c>
      <c r="J732" s="17">
        <f t="shared" si="95"/>
        <v>185.54634000000001</v>
      </c>
      <c r="K732" s="17">
        <f t="shared" si="96"/>
        <v>10.56953228855012</v>
      </c>
      <c r="L732" s="17">
        <f>Table1[[#This Row],[Acceleration (N)]]+Table1[[#This Row],[Roll (N)]]+Table1[[#This Row],[Aero (N)]]</f>
        <v>-1023.5369054892276</v>
      </c>
      <c r="M732" s="27">
        <f>Table1[[#This Row],[Total (N)]]*$S$3/1000</f>
        <v>-5.3775269704874784</v>
      </c>
      <c r="N732" s="17"/>
      <c r="O732" s="30"/>
      <c r="P732" s="31"/>
      <c r="Q732" s="40"/>
      <c r="R732" s="41"/>
      <c r="S732">
        <f t="shared" si="90"/>
        <v>24</v>
      </c>
      <c r="T732">
        <f t="shared" si="91"/>
        <v>6.6666666666666661</v>
      </c>
    </row>
    <row r="733" spans="2:20" x14ac:dyDescent="0.2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93"/>
        <v>0.8194444444444442</v>
      </c>
      <c r="G733" s="17">
        <f t="shared" si="94"/>
        <v>2.9499999999999993</v>
      </c>
      <c r="H733" s="17">
        <f t="shared" si="92"/>
        <v>8.3055555555555554</v>
      </c>
      <c r="I733" s="17">
        <f t="shared" si="97"/>
        <v>-356.51388888888897</v>
      </c>
      <c r="J733" s="17">
        <f t="shared" si="95"/>
        <v>185.54634000000001</v>
      </c>
      <c r="K733" s="17">
        <f t="shared" si="96"/>
        <v>10.56953228855012</v>
      </c>
      <c r="L733" s="17">
        <f>Table1[[#This Row],[Acceleration (N)]]+Table1[[#This Row],[Roll (N)]]+Table1[[#This Row],[Aero (N)]]</f>
        <v>-160.39801660033885</v>
      </c>
      <c r="M733" s="27">
        <f>Table1[[#This Row],[Total (N)]]*$S$3/1000</f>
        <v>-0.84270987753855686</v>
      </c>
      <c r="N733" s="17"/>
      <c r="O733" s="32"/>
      <c r="P733" s="33"/>
      <c r="Q733" s="42"/>
      <c r="R733" s="43"/>
      <c r="S733">
        <f t="shared" si="90"/>
        <v>26.6</v>
      </c>
      <c r="T733">
        <f t="shared" si="91"/>
        <v>7.3888888888888893</v>
      </c>
    </row>
    <row r="734" spans="2:20" x14ac:dyDescent="0.2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93"/>
        <v>1.1388888888888882</v>
      </c>
      <c r="G734" s="17">
        <f t="shared" si="94"/>
        <v>4.0999999999999979</v>
      </c>
      <c r="H734" s="17">
        <f t="shared" si="92"/>
        <v>9.6666666666666661</v>
      </c>
      <c r="I734" s="17">
        <f t="shared" si="97"/>
        <v>187.63888888888889</v>
      </c>
      <c r="J734" s="17">
        <f t="shared" si="95"/>
        <v>185.54634000000001</v>
      </c>
      <c r="K734" s="17">
        <f t="shared" si="96"/>
        <v>10.56953228855012</v>
      </c>
      <c r="L734" s="17">
        <f>Table1[[#This Row],[Acceleration (N)]]+Table1[[#This Row],[Roll (N)]]+Table1[[#This Row],[Aero (N)]]</f>
        <v>383.75476117743904</v>
      </c>
      <c r="M734" s="27">
        <f>Table1[[#This Row],[Total (N)]]*$S$3/1000</f>
        <v>2.0161965506248944</v>
      </c>
      <c r="N734" s="17"/>
      <c r="O734" s="30"/>
      <c r="P734" s="31"/>
      <c r="Q734" s="40"/>
      <c r="R734" s="41"/>
      <c r="S734">
        <f t="shared" si="90"/>
        <v>29.9</v>
      </c>
      <c r="T734">
        <f t="shared" si="91"/>
        <v>8.3055555555555554</v>
      </c>
    </row>
    <row r="735" spans="2:20" x14ac:dyDescent="0.2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93"/>
        <v>1.0972222222222221</v>
      </c>
      <c r="G735" s="17">
        <f t="shared" si="94"/>
        <v>3.9499999999999993</v>
      </c>
      <c r="H735" s="17">
        <f t="shared" si="92"/>
        <v>10.499999999999998</v>
      </c>
      <c r="I735" s="17">
        <f t="shared" si="97"/>
        <v>750.55555555555554</v>
      </c>
      <c r="J735" s="17">
        <f t="shared" si="95"/>
        <v>185.54634000000001</v>
      </c>
      <c r="K735" s="17">
        <f t="shared" si="96"/>
        <v>10.56953228855012</v>
      </c>
      <c r="L735" s="17">
        <f>Table1[[#This Row],[Acceleration (N)]]+Table1[[#This Row],[Roll (N)]]+Table1[[#This Row],[Aero (N)]]</f>
        <v>946.67142784410566</v>
      </c>
      <c r="M735" s="27">
        <f>Table1[[#This Row],[Total (N)]]*$S$3/1000</f>
        <v>4.9736859590698437</v>
      </c>
      <c r="N735" s="17"/>
      <c r="O735" s="32"/>
      <c r="P735" s="33"/>
      <c r="Q735" s="42"/>
      <c r="R735" s="43"/>
      <c r="S735">
        <f t="shared" si="90"/>
        <v>34.799999999999997</v>
      </c>
      <c r="T735">
        <f t="shared" si="91"/>
        <v>9.6666666666666661</v>
      </c>
    </row>
    <row r="736" spans="2:20" x14ac:dyDescent="0.2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93"/>
        <v>0.75000000000000078</v>
      </c>
      <c r="G736" s="17">
        <f t="shared" si="94"/>
        <v>2.7000000000000028</v>
      </c>
      <c r="H736" s="17">
        <f t="shared" si="92"/>
        <v>11.166666666666668</v>
      </c>
      <c r="I736" s="17">
        <f t="shared" si="97"/>
        <v>1032.0138888888889</v>
      </c>
      <c r="J736" s="17">
        <f t="shared" si="95"/>
        <v>185.54634000000001</v>
      </c>
      <c r="K736" s="17">
        <f t="shared" si="96"/>
        <v>10.56953228855012</v>
      </c>
      <c r="L736" s="17">
        <f>Table1[[#This Row],[Acceleration (N)]]+Table1[[#This Row],[Roll (N)]]+Table1[[#This Row],[Aero (N)]]</f>
        <v>1228.1297611774391</v>
      </c>
      <c r="M736" s="27">
        <f>Table1[[#This Row],[Total (N)]]*$S$3/1000</f>
        <v>6.4524306632923194</v>
      </c>
      <c r="N736" s="17"/>
      <c r="O736" s="30"/>
      <c r="P736" s="31"/>
      <c r="Q736" s="40"/>
      <c r="R736" s="41"/>
      <c r="S736">
        <f t="shared" si="90"/>
        <v>37.799999999999997</v>
      </c>
      <c r="T736">
        <f t="shared" si="91"/>
        <v>10.499999999999998</v>
      </c>
    </row>
    <row r="737" spans="2:20" x14ac:dyDescent="0.2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93"/>
        <v>0.52777777777777835</v>
      </c>
      <c r="G737" s="17">
        <f t="shared" si="94"/>
        <v>1.9000000000000021</v>
      </c>
      <c r="H737" s="17">
        <f t="shared" si="92"/>
        <v>11.555555555555555</v>
      </c>
      <c r="I737" s="17">
        <f t="shared" si="97"/>
        <v>863.13888888888914</v>
      </c>
      <c r="J737" s="17">
        <f t="shared" si="95"/>
        <v>185.54634000000001</v>
      </c>
      <c r="K737" s="17">
        <f t="shared" si="96"/>
        <v>10.56953228855012</v>
      </c>
      <c r="L737" s="17">
        <f>Table1[[#This Row],[Acceleration (N)]]+Table1[[#This Row],[Roll (N)]]+Table1[[#This Row],[Aero (N)]]</f>
        <v>1059.2547611774394</v>
      </c>
      <c r="M737" s="27">
        <f>Table1[[#This Row],[Total (N)]]*$S$3/1000</f>
        <v>5.5651838407588361</v>
      </c>
      <c r="N737" s="17"/>
      <c r="O737" s="32"/>
      <c r="P737" s="33"/>
      <c r="Q737" s="42"/>
      <c r="R737" s="43"/>
      <c r="S737">
        <f t="shared" si="90"/>
        <v>40.200000000000003</v>
      </c>
      <c r="T737">
        <f t="shared" si="91"/>
        <v>11.166666666666668</v>
      </c>
    </row>
    <row r="738" spans="2:20" x14ac:dyDescent="0.2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93"/>
        <v>0.23611111111111052</v>
      </c>
      <c r="G738" s="17">
        <f t="shared" si="94"/>
        <v>0.84999999999999787</v>
      </c>
      <c r="H738" s="17">
        <f t="shared" si="92"/>
        <v>11.638888888888888</v>
      </c>
      <c r="I738" s="17">
        <f t="shared" si="97"/>
        <v>750.55555555555554</v>
      </c>
      <c r="J738" s="17">
        <f t="shared" si="95"/>
        <v>185.54634000000001</v>
      </c>
      <c r="K738" s="17">
        <f t="shared" si="96"/>
        <v>10.56953228855012</v>
      </c>
      <c r="L738" s="17">
        <f>Table1[[#This Row],[Acceleration (N)]]+Table1[[#This Row],[Roll (N)]]+Table1[[#This Row],[Aero (N)]]</f>
        <v>946.67142784410566</v>
      </c>
      <c r="M738" s="27">
        <f>Table1[[#This Row],[Total (N)]]*$S$3/1000</f>
        <v>4.9736859590698437</v>
      </c>
      <c r="N738" s="17"/>
      <c r="O738" s="30"/>
      <c r="P738" s="31"/>
      <c r="Q738" s="40"/>
      <c r="R738" s="41"/>
      <c r="S738">
        <f t="shared" si="90"/>
        <v>41.6</v>
      </c>
      <c r="T738">
        <f t="shared" si="91"/>
        <v>11.555555555555555</v>
      </c>
    </row>
    <row r="739" spans="2:20" x14ac:dyDescent="0.2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93"/>
        <v>5.5555555555555358E-2</v>
      </c>
      <c r="G739" s="17">
        <f t="shared" si="94"/>
        <v>0.19999999999999929</v>
      </c>
      <c r="H739" s="17">
        <f t="shared" si="92"/>
        <v>11.666666666666666</v>
      </c>
      <c r="I739" s="17">
        <f t="shared" si="97"/>
        <v>637.97222222222194</v>
      </c>
      <c r="J739" s="17">
        <f t="shared" si="95"/>
        <v>185.54634000000001</v>
      </c>
      <c r="K739" s="17">
        <f t="shared" si="96"/>
        <v>10.56953228855012</v>
      </c>
      <c r="L739" s="17">
        <f>Table1[[#This Row],[Acceleration (N)]]+Table1[[#This Row],[Roll (N)]]+Table1[[#This Row],[Aero (N)]]</f>
        <v>834.08809451077207</v>
      </c>
      <c r="M739" s="27">
        <f>Table1[[#This Row],[Total (N)]]*$S$3/1000</f>
        <v>4.3821880773808521</v>
      </c>
      <c r="N739" s="17"/>
      <c r="O739" s="32"/>
      <c r="P739" s="33"/>
      <c r="Q739" s="42"/>
      <c r="R739" s="43"/>
      <c r="S739">
        <f t="shared" si="90"/>
        <v>41.9</v>
      </c>
      <c r="T739">
        <f t="shared" si="91"/>
        <v>11.638888888888888</v>
      </c>
    </row>
    <row r="740" spans="2:20" x14ac:dyDescent="0.2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93"/>
        <v>4.1666666666667261E-2</v>
      </c>
      <c r="G740" s="17">
        <f t="shared" si="94"/>
        <v>0.15000000000000213</v>
      </c>
      <c r="H740" s="17">
        <f t="shared" si="92"/>
        <v>11.722222222222223</v>
      </c>
      <c r="I740" s="17">
        <f t="shared" si="97"/>
        <v>769.31944444444468</v>
      </c>
      <c r="J740" s="17">
        <f t="shared" si="95"/>
        <v>185.54634000000001</v>
      </c>
      <c r="K740" s="17">
        <f t="shared" si="96"/>
        <v>10.56953228855012</v>
      </c>
      <c r="L740" s="17">
        <f>Table1[[#This Row],[Acceleration (N)]]+Table1[[#This Row],[Roll (N)]]+Table1[[#This Row],[Aero (N)]]</f>
        <v>965.43531673299481</v>
      </c>
      <c r="M740" s="27">
        <f>Table1[[#This Row],[Total (N)]]*$S$3/1000</f>
        <v>5.0722689393513436</v>
      </c>
      <c r="N740" s="17"/>
      <c r="O740" s="30"/>
      <c r="P740" s="31"/>
      <c r="Q740" s="40"/>
      <c r="R740" s="41"/>
      <c r="S740">
        <f t="shared" si="90"/>
        <v>42</v>
      </c>
      <c r="T740">
        <f t="shared" si="91"/>
        <v>11.666666666666666</v>
      </c>
    </row>
    <row r="741" spans="2:20" x14ac:dyDescent="0.2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93"/>
        <v>5.5555555555555358E-2</v>
      </c>
      <c r="G741" s="17">
        <f t="shared" si="94"/>
        <v>0.19999999999999929</v>
      </c>
      <c r="H741" s="17">
        <f t="shared" si="92"/>
        <v>11.777777777777777</v>
      </c>
      <c r="I741" s="17">
        <f t="shared" si="97"/>
        <v>1107.0694444444441</v>
      </c>
      <c r="J741" s="17">
        <f t="shared" si="95"/>
        <v>185.54634000000001</v>
      </c>
      <c r="K741" s="17">
        <f t="shared" si="96"/>
        <v>10.56953228855012</v>
      </c>
      <c r="L741" s="17">
        <f>Table1[[#This Row],[Acceleration (N)]]+Table1[[#This Row],[Roll (N)]]+Table1[[#This Row],[Aero (N)]]</f>
        <v>1303.1853167329944</v>
      </c>
      <c r="M741" s="27">
        <f>Table1[[#This Row],[Total (N)]]*$S$3/1000</f>
        <v>6.8467625844183102</v>
      </c>
      <c r="N741" s="17"/>
      <c r="O741" s="32"/>
      <c r="P741" s="33"/>
      <c r="Q741" s="42"/>
      <c r="R741" s="43"/>
      <c r="S741">
        <f t="shared" si="90"/>
        <v>42.2</v>
      </c>
      <c r="T741">
        <f t="shared" si="91"/>
        <v>11.722222222222223</v>
      </c>
    </row>
    <row r="742" spans="2:20" x14ac:dyDescent="0.2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93"/>
        <v>6.9444444444444448E-2</v>
      </c>
      <c r="G742" s="17">
        <f t="shared" si="94"/>
        <v>0.25</v>
      </c>
      <c r="H742" s="17">
        <f t="shared" si="92"/>
        <v>11.861111111111112</v>
      </c>
      <c r="I742" s="17">
        <f t="shared" si="97"/>
        <v>1538.638888888888</v>
      </c>
      <c r="J742" s="17">
        <f t="shared" si="95"/>
        <v>185.54634000000001</v>
      </c>
      <c r="K742" s="17">
        <f t="shared" si="96"/>
        <v>10.56953228855012</v>
      </c>
      <c r="L742" s="17">
        <f>Table1[[#This Row],[Acceleration (N)]]+Table1[[#This Row],[Roll (N)]]+Table1[[#This Row],[Aero (N)]]</f>
        <v>1734.7547611774382</v>
      </c>
      <c r="M742" s="27">
        <f>Table1[[#This Row],[Total (N)]]*$S$3/1000</f>
        <v>9.1141711308927675</v>
      </c>
      <c r="N742" s="17"/>
      <c r="O742" s="30"/>
      <c r="P742" s="31"/>
      <c r="Q742" s="40"/>
      <c r="R742" s="41"/>
      <c r="S742">
        <f t="shared" si="90"/>
        <v>42.4</v>
      </c>
      <c r="T742">
        <f t="shared" si="91"/>
        <v>11.777777777777777</v>
      </c>
    </row>
    <row r="743" spans="2:20" x14ac:dyDescent="0.2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93"/>
        <v>9.7222222222222612E-2</v>
      </c>
      <c r="G743" s="17">
        <f t="shared" si="94"/>
        <v>0.35000000000000142</v>
      </c>
      <c r="H743" s="17">
        <f t="shared" si="92"/>
        <v>11.972222222222223</v>
      </c>
      <c r="I743" s="17">
        <f t="shared" si="97"/>
        <v>1482.3472222222219</v>
      </c>
      <c r="J743" s="17">
        <f t="shared" si="95"/>
        <v>185.54634000000001</v>
      </c>
      <c r="K743" s="17">
        <f t="shared" si="96"/>
        <v>10.56953228855012</v>
      </c>
      <c r="L743" s="17">
        <f>Table1[[#This Row],[Acceleration (N)]]+Table1[[#This Row],[Roll (N)]]+Table1[[#This Row],[Aero (N)]]</f>
        <v>1678.4630945107722</v>
      </c>
      <c r="M743" s="27">
        <f>Table1[[#This Row],[Total (N)]]*$S$3/1000</f>
        <v>8.8184221900482775</v>
      </c>
      <c r="N743" s="17"/>
      <c r="O743" s="32"/>
      <c r="P743" s="33"/>
      <c r="Q743" s="42"/>
      <c r="R743" s="43"/>
      <c r="S743">
        <f t="shared" si="90"/>
        <v>42.7</v>
      </c>
      <c r="T743">
        <f t="shared" si="91"/>
        <v>11.861111111111112</v>
      </c>
    </row>
    <row r="744" spans="2:20" x14ac:dyDescent="0.2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93"/>
        <v>0.1388888888888889</v>
      </c>
      <c r="G744" s="17">
        <f t="shared" si="94"/>
        <v>0.5</v>
      </c>
      <c r="H744" s="17">
        <f t="shared" si="92"/>
        <v>12.138888888888889</v>
      </c>
      <c r="I744" s="17">
        <f t="shared" si="97"/>
        <v>1013.250000000001</v>
      </c>
      <c r="J744" s="17">
        <f t="shared" si="95"/>
        <v>185.54634000000001</v>
      </c>
      <c r="K744" s="17">
        <f t="shared" si="96"/>
        <v>10.56953228855012</v>
      </c>
      <c r="L744" s="17">
        <f>Table1[[#This Row],[Acceleration (N)]]+Table1[[#This Row],[Roll (N)]]+Table1[[#This Row],[Aero (N)]]</f>
        <v>1209.3658722885511</v>
      </c>
      <c r="M744" s="27">
        <f>Table1[[#This Row],[Total (N)]]*$S$3/1000</f>
        <v>6.3538476830108257</v>
      </c>
      <c r="N744" s="17"/>
      <c r="O744" s="30"/>
      <c r="P744" s="31"/>
      <c r="Q744" s="40"/>
      <c r="R744" s="41"/>
      <c r="S744">
        <f t="shared" si="90"/>
        <v>43.1</v>
      </c>
      <c r="T744">
        <f t="shared" si="91"/>
        <v>11.972222222222223</v>
      </c>
    </row>
    <row r="745" spans="2:20" x14ac:dyDescent="0.2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93"/>
        <v>0.12499999999999981</v>
      </c>
      <c r="G745" s="17">
        <f t="shared" si="94"/>
        <v>0.44999999999999929</v>
      </c>
      <c r="H745" s="17">
        <f t="shared" si="92"/>
        <v>12.222222222222221</v>
      </c>
      <c r="I745" s="17">
        <f t="shared" si="97"/>
        <v>713.02777777777851</v>
      </c>
      <c r="J745" s="17">
        <f t="shared" si="95"/>
        <v>185.54634000000001</v>
      </c>
      <c r="K745" s="17">
        <f t="shared" si="96"/>
        <v>10.56953228855012</v>
      </c>
      <c r="L745" s="17">
        <f>Table1[[#This Row],[Acceleration (N)]]+Table1[[#This Row],[Roll (N)]]+Table1[[#This Row],[Aero (N)]]</f>
        <v>909.14365006632863</v>
      </c>
      <c r="M745" s="27">
        <f>Table1[[#This Row],[Total (N)]]*$S$3/1000</f>
        <v>4.7765199985068509</v>
      </c>
      <c r="N745" s="17"/>
      <c r="O745" s="32"/>
      <c r="P745" s="33"/>
      <c r="Q745" s="42"/>
      <c r="R745" s="43"/>
      <c r="S745">
        <f t="shared" si="90"/>
        <v>43.7</v>
      </c>
      <c r="T745">
        <f t="shared" si="91"/>
        <v>12.138888888888889</v>
      </c>
    </row>
    <row r="746" spans="2:20" x14ac:dyDescent="0.2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93"/>
        <v>5.5555555555555358E-2</v>
      </c>
      <c r="G746" s="17">
        <f t="shared" si="94"/>
        <v>0.19999999999999929</v>
      </c>
      <c r="H746" s="17">
        <f t="shared" si="92"/>
        <v>12.25</v>
      </c>
      <c r="I746" s="17">
        <f t="shared" si="97"/>
        <v>318.98611111111029</v>
      </c>
      <c r="J746" s="17">
        <f t="shared" si="95"/>
        <v>185.54634000000001</v>
      </c>
      <c r="K746" s="17">
        <f t="shared" si="96"/>
        <v>10.56953228855012</v>
      </c>
      <c r="L746" s="17">
        <f>Table1[[#This Row],[Acceleration (N)]]+Table1[[#This Row],[Roll (N)]]+Table1[[#This Row],[Aero (N)]]</f>
        <v>515.10198339966041</v>
      </c>
      <c r="M746" s="27">
        <f>Table1[[#This Row],[Total (N)]]*$S$3/1000</f>
        <v>2.7062774125953784</v>
      </c>
      <c r="N746" s="17"/>
      <c r="O746" s="30"/>
      <c r="P746" s="31"/>
      <c r="Q746" s="40"/>
      <c r="R746" s="41"/>
      <c r="S746">
        <f t="shared" si="90"/>
        <v>44</v>
      </c>
      <c r="T746">
        <f t="shared" si="91"/>
        <v>12.222222222222221</v>
      </c>
    </row>
    <row r="747" spans="2:20" x14ac:dyDescent="0.2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93"/>
        <v>0.18055555555555516</v>
      </c>
      <c r="G747" s="17">
        <f t="shared" si="94"/>
        <v>0.64999999999999858</v>
      </c>
      <c r="H747" s="17">
        <f t="shared" si="92"/>
        <v>12.583333333333332</v>
      </c>
      <c r="I747" s="17">
        <f t="shared" si="97"/>
        <v>75.055555555555287</v>
      </c>
      <c r="J747" s="17">
        <f t="shared" si="95"/>
        <v>185.54634000000001</v>
      </c>
      <c r="K747" s="17">
        <f t="shared" si="96"/>
        <v>10.56953228855012</v>
      </c>
      <c r="L747" s="17">
        <f>Table1[[#This Row],[Acceleration (N)]]+Table1[[#This Row],[Roll (N)]]+Table1[[#This Row],[Aero (N)]]</f>
        <v>271.17142784410544</v>
      </c>
      <c r="M747" s="27">
        <f>Table1[[#This Row],[Total (N)]]*$S$3/1000</f>
        <v>1.4246986689359036</v>
      </c>
      <c r="N747" s="17"/>
      <c r="O747" s="32"/>
      <c r="P747" s="33"/>
      <c r="Q747" s="42"/>
      <c r="R747" s="43"/>
      <c r="S747">
        <f t="shared" si="90"/>
        <v>44.1</v>
      </c>
      <c r="T747">
        <f t="shared" si="91"/>
        <v>12.25</v>
      </c>
    </row>
    <row r="748" spans="2:20" x14ac:dyDescent="0.2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93"/>
        <v>0.31944444444444403</v>
      </c>
      <c r="G748" s="17">
        <f t="shared" si="94"/>
        <v>1.1499999999999986</v>
      </c>
      <c r="H748" s="17">
        <f t="shared" si="92"/>
        <v>12.888888888888888</v>
      </c>
      <c r="I748" s="17">
        <f t="shared" si="97"/>
        <v>56.291666666667467</v>
      </c>
      <c r="J748" s="17">
        <f t="shared" si="95"/>
        <v>185.54634000000001</v>
      </c>
      <c r="K748" s="17">
        <f t="shared" si="96"/>
        <v>10.56953228855012</v>
      </c>
      <c r="L748" s="17">
        <f>Table1[[#This Row],[Acceleration (N)]]+Table1[[#This Row],[Roll (N)]]+Table1[[#This Row],[Aero (N)]]</f>
        <v>252.40753895521757</v>
      </c>
      <c r="M748" s="27">
        <f>Table1[[#This Row],[Total (N)]]*$S$3/1000</f>
        <v>1.3261156886544103</v>
      </c>
      <c r="N748" s="17"/>
      <c r="O748" s="30"/>
      <c r="P748" s="31"/>
      <c r="Q748" s="40"/>
      <c r="R748" s="41"/>
      <c r="S748">
        <f t="shared" si="90"/>
        <v>45.3</v>
      </c>
      <c r="T748">
        <f t="shared" si="91"/>
        <v>12.583333333333332</v>
      </c>
    </row>
    <row r="749" spans="2:20" x14ac:dyDescent="0.2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93"/>
        <v>0.26388888888888967</v>
      </c>
      <c r="G749" s="17">
        <f t="shared" si="94"/>
        <v>0.95000000000000284</v>
      </c>
      <c r="H749" s="17">
        <f t="shared" si="92"/>
        <v>13.111111111111111</v>
      </c>
      <c r="I749" s="17">
        <f t="shared" si="97"/>
        <v>75.055555555555287</v>
      </c>
      <c r="J749" s="17">
        <f t="shared" si="95"/>
        <v>185.54634000000001</v>
      </c>
      <c r="K749" s="17">
        <f t="shared" si="96"/>
        <v>10.56953228855012</v>
      </c>
      <c r="L749" s="17">
        <f>Table1[[#This Row],[Acceleration (N)]]+Table1[[#This Row],[Roll (N)]]+Table1[[#This Row],[Aero (N)]]</f>
        <v>271.17142784410544</v>
      </c>
      <c r="M749" s="27">
        <f>Table1[[#This Row],[Total (N)]]*$S$3/1000</f>
        <v>1.4246986689359036</v>
      </c>
      <c r="N749" s="17"/>
      <c r="O749" s="32"/>
      <c r="P749" s="33"/>
      <c r="Q749" s="42"/>
      <c r="R749" s="43"/>
      <c r="S749">
        <f t="shared" si="90"/>
        <v>46.4</v>
      </c>
      <c r="T749">
        <f t="shared" si="91"/>
        <v>12.888888888888888</v>
      </c>
    </row>
    <row r="750" spans="2:20" x14ac:dyDescent="0.2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93"/>
        <v>0.12499999999999981</v>
      </c>
      <c r="G750" s="17">
        <f t="shared" si="94"/>
        <v>0.44999999999999929</v>
      </c>
      <c r="H750" s="17">
        <f t="shared" si="92"/>
        <v>13.138888888888888</v>
      </c>
      <c r="I750" s="17">
        <f t="shared" si="97"/>
        <v>93.819444444444443</v>
      </c>
      <c r="J750" s="17">
        <f t="shared" si="95"/>
        <v>185.54634000000001</v>
      </c>
      <c r="K750" s="17">
        <f t="shared" si="96"/>
        <v>10.56953228855012</v>
      </c>
      <c r="L750" s="17">
        <f>Table1[[#This Row],[Acceleration (N)]]+Table1[[#This Row],[Roll (N)]]+Table1[[#This Row],[Aero (N)]]</f>
        <v>289.93531673299458</v>
      </c>
      <c r="M750" s="27">
        <f>Table1[[#This Row],[Total (N)]]*$S$3/1000</f>
        <v>1.5232816492174031</v>
      </c>
      <c r="N750" s="17"/>
      <c r="O750" s="30"/>
      <c r="P750" s="31"/>
      <c r="Q750" s="40"/>
      <c r="R750" s="41"/>
      <c r="S750">
        <f t="shared" si="90"/>
        <v>47.2</v>
      </c>
      <c r="T750">
        <f t="shared" si="91"/>
        <v>13.111111111111111</v>
      </c>
    </row>
    <row r="751" spans="2:20" x14ac:dyDescent="0.2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93"/>
        <v>2.7777777777777186E-2</v>
      </c>
      <c r="G751" s="17">
        <f t="shared" si="94"/>
        <v>9.9999999999997868E-2</v>
      </c>
      <c r="H751" s="17">
        <f t="shared" si="92"/>
        <v>13.166666666666666</v>
      </c>
      <c r="I751" s="17">
        <f t="shared" si="97"/>
        <v>131.34722222222274</v>
      </c>
      <c r="J751" s="17">
        <f t="shared" si="95"/>
        <v>185.54634000000001</v>
      </c>
      <c r="K751" s="17">
        <f t="shared" si="96"/>
        <v>10.56953228855012</v>
      </c>
      <c r="L751" s="17">
        <f>Table1[[#This Row],[Acceleration (N)]]+Table1[[#This Row],[Roll (N)]]+Table1[[#This Row],[Aero (N)]]</f>
        <v>327.46309451077286</v>
      </c>
      <c r="M751" s="27">
        <f>Table1[[#This Row],[Total (N)]]*$S$3/1000</f>
        <v>1.7204476097804022</v>
      </c>
      <c r="N751" s="17"/>
      <c r="O751" s="32"/>
      <c r="P751" s="33"/>
      <c r="Q751" s="42"/>
      <c r="R751" s="43"/>
      <c r="S751">
        <f t="shared" si="90"/>
        <v>47.3</v>
      </c>
      <c r="T751">
        <f t="shared" si="91"/>
        <v>13.138888888888888</v>
      </c>
    </row>
    <row r="752" spans="2:20" x14ac:dyDescent="0.2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93"/>
        <v>1.3888888888889086E-2</v>
      </c>
      <c r="G752" s="17">
        <f t="shared" si="94"/>
        <v>5.0000000000000711E-2</v>
      </c>
      <c r="H752" s="17">
        <f t="shared" si="92"/>
        <v>13.166666666666666</v>
      </c>
      <c r="I752" s="17">
        <f t="shared" si="97"/>
        <v>187.63888888888889</v>
      </c>
      <c r="J752" s="17">
        <f t="shared" si="95"/>
        <v>185.54634000000001</v>
      </c>
      <c r="K752" s="17">
        <f t="shared" si="96"/>
        <v>10.56953228855012</v>
      </c>
      <c r="L752" s="17">
        <f>Table1[[#This Row],[Acceleration (N)]]+Table1[[#This Row],[Roll (N)]]+Table1[[#This Row],[Aero (N)]]</f>
        <v>383.75476117743904</v>
      </c>
      <c r="M752" s="27">
        <f>Table1[[#This Row],[Total (N)]]*$S$3/1000</f>
        <v>2.0161965506248944</v>
      </c>
      <c r="N752" s="17"/>
      <c r="O752" s="30"/>
      <c r="P752" s="31"/>
      <c r="Q752" s="40"/>
      <c r="R752" s="41"/>
      <c r="S752">
        <f t="shared" si="90"/>
        <v>47.4</v>
      </c>
      <c r="T752">
        <f t="shared" si="91"/>
        <v>13.166666666666666</v>
      </c>
    </row>
    <row r="753" spans="2:20" x14ac:dyDescent="0.2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93"/>
        <v>1.3888888888889086E-2</v>
      </c>
      <c r="G753" s="17">
        <f t="shared" si="94"/>
        <v>5.0000000000000711E-2</v>
      </c>
      <c r="H753" s="17">
        <f t="shared" si="92"/>
        <v>13.194444444444445</v>
      </c>
      <c r="I753" s="17">
        <f t="shared" si="97"/>
        <v>168.87499999999974</v>
      </c>
      <c r="J753" s="17">
        <f t="shared" si="95"/>
        <v>185.54634000000001</v>
      </c>
      <c r="K753" s="17">
        <f t="shared" si="96"/>
        <v>10.56953228855012</v>
      </c>
      <c r="L753" s="17">
        <f>Table1[[#This Row],[Acceleration (N)]]+Table1[[#This Row],[Roll (N)]]+Table1[[#This Row],[Aero (N)]]</f>
        <v>364.99087228854989</v>
      </c>
      <c r="M753" s="27">
        <f>Table1[[#This Row],[Total (N)]]*$S$3/1000</f>
        <v>1.917613570343395</v>
      </c>
      <c r="N753" s="17"/>
      <c r="O753" s="32"/>
      <c r="P753" s="33"/>
      <c r="Q753" s="42"/>
      <c r="R753" s="43"/>
      <c r="S753">
        <f t="shared" si="90"/>
        <v>47.4</v>
      </c>
      <c r="T753">
        <f t="shared" si="91"/>
        <v>13.166666666666666</v>
      </c>
    </row>
    <row r="754" spans="2:20" x14ac:dyDescent="0.2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93"/>
        <v>6.9444444444444448E-2</v>
      </c>
      <c r="G754" s="17">
        <f t="shared" si="94"/>
        <v>0.25</v>
      </c>
      <c r="H754" s="17">
        <f t="shared" si="92"/>
        <v>13.305555555555555</v>
      </c>
      <c r="I754" s="17">
        <f t="shared" si="97"/>
        <v>75.055555555555287</v>
      </c>
      <c r="J754" s="17">
        <f t="shared" si="95"/>
        <v>185.54634000000001</v>
      </c>
      <c r="K754" s="17">
        <f t="shared" si="96"/>
        <v>10.56953228855012</v>
      </c>
      <c r="L754" s="17">
        <f>Table1[[#This Row],[Acceleration (N)]]+Table1[[#This Row],[Roll (N)]]+Table1[[#This Row],[Aero (N)]]</f>
        <v>271.17142784410544</v>
      </c>
      <c r="M754" s="27">
        <f>Table1[[#This Row],[Total (N)]]*$S$3/1000</f>
        <v>1.4246986689359036</v>
      </c>
      <c r="N754" s="17"/>
      <c r="O754" s="30"/>
      <c r="P754" s="31"/>
      <c r="Q754" s="40"/>
      <c r="R754" s="41"/>
      <c r="S754">
        <f t="shared" si="90"/>
        <v>47.5</v>
      </c>
      <c r="T754">
        <f t="shared" si="91"/>
        <v>13.194444444444445</v>
      </c>
    </row>
    <row r="755" spans="2:20" x14ac:dyDescent="0.2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93"/>
        <v>0.15277777777777798</v>
      </c>
      <c r="G755" s="17">
        <f t="shared" si="94"/>
        <v>0.55000000000000071</v>
      </c>
      <c r="H755" s="17">
        <f t="shared" si="92"/>
        <v>13.5</v>
      </c>
      <c r="I755" s="17">
        <f t="shared" si="97"/>
        <v>243.93055555555503</v>
      </c>
      <c r="J755" s="17">
        <f t="shared" si="95"/>
        <v>185.54634000000001</v>
      </c>
      <c r="K755" s="17">
        <f t="shared" si="96"/>
        <v>10.56953228855012</v>
      </c>
      <c r="L755" s="17">
        <f>Table1[[#This Row],[Acceleration (N)]]+Table1[[#This Row],[Roll (N)]]+Table1[[#This Row],[Aero (N)]]</f>
        <v>440.04642784410521</v>
      </c>
      <c r="M755" s="27">
        <f>Table1[[#This Row],[Total (N)]]*$S$3/1000</f>
        <v>2.3119454914693871</v>
      </c>
      <c r="N755" s="17"/>
      <c r="O755" s="32"/>
      <c r="P755" s="33"/>
      <c r="Q755" s="42"/>
      <c r="R755" s="43"/>
      <c r="S755">
        <f t="shared" si="90"/>
        <v>47.9</v>
      </c>
      <c r="T755">
        <f t="shared" si="91"/>
        <v>13.305555555555555</v>
      </c>
    </row>
    <row r="756" spans="2:20" x14ac:dyDescent="0.2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93"/>
        <v>0.20833333333333331</v>
      </c>
      <c r="G756" s="17">
        <f t="shared" si="94"/>
        <v>0.75</v>
      </c>
      <c r="H756" s="17">
        <f t="shared" si="92"/>
        <v>13.722222222222221</v>
      </c>
      <c r="I756" s="17">
        <f t="shared" si="97"/>
        <v>431.56944444444389</v>
      </c>
      <c r="J756" s="17">
        <f t="shared" si="95"/>
        <v>185.54634000000001</v>
      </c>
      <c r="K756" s="17">
        <f t="shared" si="96"/>
        <v>10.56953228855012</v>
      </c>
      <c r="L756" s="17">
        <f>Table1[[#This Row],[Acceleration (N)]]+Table1[[#This Row],[Roll (N)]]+Table1[[#This Row],[Aero (N)]]</f>
        <v>627.68531673299401</v>
      </c>
      <c r="M756" s="27">
        <f>Table1[[#This Row],[Total (N)]]*$S$3/1000</f>
        <v>3.2977752942843694</v>
      </c>
      <c r="N756" s="17"/>
      <c r="O756" s="30"/>
      <c r="P756" s="31"/>
      <c r="Q756" s="40"/>
      <c r="R756" s="41"/>
      <c r="S756">
        <f t="shared" si="90"/>
        <v>48.6</v>
      </c>
      <c r="T756">
        <f t="shared" si="91"/>
        <v>13.5</v>
      </c>
    </row>
    <row r="757" spans="2:20" x14ac:dyDescent="0.2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93"/>
        <v>0.16666666666666607</v>
      </c>
      <c r="G757" s="17">
        <f t="shared" si="94"/>
        <v>0.59999999999999787</v>
      </c>
      <c r="H757" s="17">
        <f t="shared" si="92"/>
        <v>13.833333333333332</v>
      </c>
      <c r="I757" s="17">
        <f t="shared" si="97"/>
        <v>356.51388888888994</v>
      </c>
      <c r="J757" s="17">
        <f t="shared" si="95"/>
        <v>185.54634000000001</v>
      </c>
      <c r="K757" s="17">
        <f t="shared" si="96"/>
        <v>10.56953228855012</v>
      </c>
      <c r="L757" s="17">
        <f>Table1[[#This Row],[Acceleration (N)]]+Table1[[#This Row],[Roll (N)]]+Table1[[#This Row],[Aero (N)]]</f>
        <v>552.62976117744006</v>
      </c>
      <c r="M757" s="27">
        <f>Table1[[#This Row],[Total (N)]]*$S$3/1000</f>
        <v>2.9034433731583849</v>
      </c>
      <c r="N757" s="17"/>
      <c r="O757" s="32"/>
      <c r="P757" s="33"/>
      <c r="Q757" s="42"/>
      <c r="R757" s="43"/>
      <c r="S757">
        <f t="shared" si="90"/>
        <v>49.4</v>
      </c>
      <c r="T757">
        <f t="shared" si="91"/>
        <v>13.722222222222221</v>
      </c>
    </row>
    <row r="758" spans="2:20" x14ac:dyDescent="0.2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93"/>
        <v>5.5555555555555358E-2</v>
      </c>
      <c r="G758" s="17">
        <f t="shared" si="94"/>
        <v>0.19999999999999929</v>
      </c>
      <c r="H758" s="17">
        <f t="shared" si="92"/>
        <v>13.833333333333332</v>
      </c>
      <c r="I758" s="17">
        <f t="shared" si="97"/>
        <v>168.87499999999974</v>
      </c>
      <c r="J758" s="17">
        <f t="shared" si="95"/>
        <v>185.54634000000001</v>
      </c>
      <c r="K758" s="17">
        <f t="shared" si="96"/>
        <v>10.56953228855012</v>
      </c>
      <c r="L758" s="17">
        <f>Table1[[#This Row],[Acceleration (N)]]+Table1[[#This Row],[Roll (N)]]+Table1[[#This Row],[Aero (N)]]</f>
        <v>364.99087228854989</v>
      </c>
      <c r="M758" s="27">
        <f>Table1[[#This Row],[Total (N)]]*$S$3/1000</f>
        <v>1.917613570343395</v>
      </c>
      <c r="N758" s="17"/>
      <c r="O758" s="30"/>
      <c r="P758" s="31"/>
      <c r="Q758" s="40"/>
      <c r="R758" s="41"/>
      <c r="S758">
        <f t="shared" si="90"/>
        <v>49.8</v>
      </c>
      <c r="T758">
        <f t="shared" si="91"/>
        <v>13.833333333333332</v>
      </c>
    </row>
    <row r="759" spans="2:20" x14ac:dyDescent="0.2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93"/>
        <v>-1.3888888888888099E-2</v>
      </c>
      <c r="G759" s="17">
        <f t="shared" si="94"/>
        <v>-4.9999999999997158E-2</v>
      </c>
      <c r="H759" s="17">
        <f t="shared" si="92"/>
        <v>13.805555555555555</v>
      </c>
      <c r="I759" s="17">
        <f t="shared" si="97"/>
        <v>37.527777777776976</v>
      </c>
      <c r="J759" s="17">
        <f t="shared" si="95"/>
        <v>185.54634000000001</v>
      </c>
      <c r="K759" s="17">
        <f t="shared" si="96"/>
        <v>10.56953228855012</v>
      </c>
      <c r="L759" s="17">
        <f>Table1[[#This Row],[Acceleration (N)]]+Table1[[#This Row],[Roll (N)]]+Table1[[#This Row],[Aero (N)]]</f>
        <v>233.6436500663271</v>
      </c>
      <c r="M759" s="27">
        <f>Table1[[#This Row],[Total (N)]]*$S$3/1000</f>
        <v>1.227532708372904</v>
      </c>
      <c r="N759" s="17"/>
      <c r="O759" s="32"/>
      <c r="P759" s="33"/>
      <c r="Q759" s="42"/>
      <c r="R759" s="43"/>
      <c r="S759">
        <f t="shared" si="90"/>
        <v>49.8</v>
      </c>
      <c r="T759">
        <f t="shared" si="91"/>
        <v>13.833333333333332</v>
      </c>
    </row>
    <row r="760" spans="2:20" x14ac:dyDescent="0.2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93"/>
        <v>-6.9444444444444448E-2</v>
      </c>
      <c r="G760" s="17">
        <f t="shared" si="94"/>
        <v>-0.25</v>
      </c>
      <c r="H760" s="17">
        <f t="shared" si="92"/>
        <v>13.694444444444443</v>
      </c>
      <c r="I760" s="17">
        <f t="shared" si="97"/>
        <v>18.763888888889156</v>
      </c>
      <c r="J760" s="17">
        <f t="shared" si="95"/>
        <v>185.54634000000001</v>
      </c>
      <c r="K760" s="17">
        <f t="shared" si="96"/>
        <v>10.56953228855012</v>
      </c>
      <c r="L760" s="17">
        <f>Table1[[#This Row],[Acceleration (N)]]+Table1[[#This Row],[Roll (N)]]+Table1[[#This Row],[Aero (N)]]</f>
        <v>214.87976117743929</v>
      </c>
      <c r="M760" s="27">
        <f>Table1[[#This Row],[Total (N)]]*$S$3/1000</f>
        <v>1.1289497280914114</v>
      </c>
      <c r="N760" s="17"/>
      <c r="O760" s="30"/>
      <c r="P760" s="31"/>
      <c r="Q760" s="40"/>
      <c r="R760" s="41"/>
      <c r="S760">
        <f t="shared" si="90"/>
        <v>49.7</v>
      </c>
      <c r="T760">
        <f t="shared" si="91"/>
        <v>13.805555555555555</v>
      </c>
    </row>
    <row r="761" spans="2:20" x14ac:dyDescent="0.2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93"/>
        <v>-0.16666666666666705</v>
      </c>
      <c r="G761" s="17">
        <f t="shared" si="94"/>
        <v>-0.60000000000000142</v>
      </c>
      <c r="H761" s="17">
        <f t="shared" si="92"/>
        <v>13.472222222222221</v>
      </c>
      <c r="I761" s="17">
        <f t="shared" si="97"/>
        <v>18.763888888889156</v>
      </c>
      <c r="J761" s="17">
        <f t="shared" si="95"/>
        <v>185.54634000000001</v>
      </c>
      <c r="K761" s="17">
        <f t="shared" si="96"/>
        <v>10.56953228855012</v>
      </c>
      <c r="L761" s="17">
        <f>Table1[[#This Row],[Acceleration (N)]]+Table1[[#This Row],[Roll (N)]]+Table1[[#This Row],[Aero (N)]]</f>
        <v>214.87976117743929</v>
      </c>
      <c r="M761" s="27">
        <f>Table1[[#This Row],[Total (N)]]*$S$3/1000</f>
        <v>1.1289497280914114</v>
      </c>
      <c r="N761" s="17"/>
      <c r="O761" s="32"/>
      <c r="P761" s="33"/>
      <c r="Q761" s="42"/>
      <c r="R761" s="43"/>
      <c r="S761">
        <f t="shared" si="90"/>
        <v>49.3</v>
      </c>
      <c r="T761">
        <f t="shared" si="91"/>
        <v>13.694444444444443</v>
      </c>
    </row>
    <row r="762" spans="2:20" x14ac:dyDescent="0.2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93"/>
        <v>-0.23611111111111052</v>
      </c>
      <c r="G762" s="17">
        <f t="shared" si="94"/>
        <v>-0.84999999999999787</v>
      </c>
      <c r="H762" s="17">
        <f t="shared" si="92"/>
        <v>13.222222222222221</v>
      </c>
      <c r="I762" s="17">
        <f t="shared" si="97"/>
        <v>93.819444444444443</v>
      </c>
      <c r="J762" s="17">
        <f t="shared" si="95"/>
        <v>185.54634000000001</v>
      </c>
      <c r="K762" s="17">
        <f t="shared" si="96"/>
        <v>10.56953228855012</v>
      </c>
      <c r="L762" s="17">
        <f>Table1[[#This Row],[Acceleration (N)]]+Table1[[#This Row],[Roll (N)]]+Table1[[#This Row],[Aero (N)]]</f>
        <v>289.93531673299458</v>
      </c>
      <c r="M762" s="27">
        <f>Table1[[#This Row],[Total (N)]]*$S$3/1000</f>
        <v>1.5232816492174031</v>
      </c>
      <c r="N762" s="17"/>
      <c r="O762" s="30"/>
      <c r="P762" s="31"/>
      <c r="Q762" s="40"/>
      <c r="R762" s="41"/>
      <c r="S762">
        <f t="shared" si="90"/>
        <v>48.5</v>
      </c>
      <c r="T762">
        <f t="shared" si="91"/>
        <v>13.472222222222221</v>
      </c>
    </row>
    <row r="763" spans="2:20" x14ac:dyDescent="0.2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93"/>
        <v>-0.30555555555555597</v>
      </c>
      <c r="G763" s="17">
        <f t="shared" si="94"/>
        <v>-1.1000000000000014</v>
      </c>
      <c r="H763" s="17">
        <f t="shared" si="92"/>
        <v>12.861111111111111</v>
      </c>
      <c r="I763" s="17">
        <f t="shared" si="97"/>
        <v>206.40277777777806</v>
      </c>
      <c r="J763" s="17">
        <f t="shared" si="95"/>
        <v>185.54634000000001</v>
      </c>
      <c r="K763" s="17">
        <f t="shared" si="96"/>
        <v>10.56953228855012</v>
      </c>
      <c r="L763" s="17">
        <f>Table1[[#This Row],[Acceleration (N)]]+Table1[[#This Row],[Roll (N)]]+Table1[[#This Row],[Aero (N)]]</f>
        <v>402.51865006632818</v>
      </c>
      <c r="M763" s="27">
        <f>Table1[[#This Row],[Total (N)]]*$S$3/1000</f>
        <v>2.1147795309063944</v>
      </c>
      <c r="N763" s="17"/>
      <c r="O763" s="32"/>
      <c r="P763" s="33"/>
      <c r="Q763" s="42"/>
      <c r="R763" s="43"/>
      <c r="S763">
        <f t="shared" si="90"/>
        <v>47.6</v>
      </c>
      <c r="T763">
        <f t="shared" si="91"/>
        <v>13.222222222222221</v>
      </c>
    </row>
    <row r="764" spans="2:20" x14ac:dyDescent="0.2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93"/>
        <v>-0.54166666666666641</v>
      </c>
      <c r="G764" s="17">
        <f t="shared" si="94"/>
        <v>-1.9499999999999993</v>
      </c>
      <c r="H764" s="17">
        <f t="shared" si="92"/>
        <v>12.138888888888889</v>
      </c>
      <c r="I764" s="17">
        <f t="shared" si="97"/>
        <v>281.45833333333331</v>
      </c>
      <c r="J764" s="17">
        <f t="shared" si="95"/>
        <v>185.54634000000001</v>
      </c>
      <c r="K764" s="17">
        <f t="shared" si="96"/>
        <v>10.56953228855012</v>
      </c>
      <c r="L764" s="17">
        <f>Table1[[#This Row],[Acceleration (N)]]+Table1[[#This Row],[Roll (N)]]+Table1[[#This Row],[Aero (N)]]</f>
        <v>477.57420562188349</v>
      </c>
      <c r="M764" s="27">
        <f>Table1[[#This Row],[Total (N)]]*$S$3/1000</f>
        <v>2.5091114520323865</v>
      </c>
      <c r="N764" s="17"/>
      <c r="O764" s="30"/>
      <c r="P764" s="31"/>
      <c r="Q764" s="40"/>
      <c r="R764" s="41"/>
      <c r="S764">
        <f t="shared" si="90"/>
        <v>46.3</v>
      </c>
      <c r="T764">
        <f t="shared" si="91"/>
        <v>12.861111111111111</v>
      </c>
    </row>
    <row r="765" spans="2:20" x14ac:dyDescent="0.2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93"/>
        <v>-0.97222222222222221</v>
      </c>
      <c r="G765" s="17">
        <f t="shared" si="94"/>
        <v>-3.5</v>
      </c>
      <c r="H765" s="17">
        <f t="shared" si="92"/>
        <v>10.916666666666666</v>
      </c>
      <c r="I765" s="17">
        <f t="shared" si="97"/>
        <v>225.16666666666586</v>
      </c>
      <c r="J765" s="17">
        <f t="shared" si="95"/>
        <v>185.54634000000001</v>
      </c>
      <c r="K765" s="17">
        <f t="shared" si="96"/>
        <v>10.56953228855012</v>
      </c>
      <c r="L765" s="17">
        <f>Table1[[#This Row],[Acceleration (N)]]+Table1[[#This Row],[Roll (N)]]+Table1[[#This Row],[Aero (N)]]</f>
        <v>421.28253895521601</v>
      </c>
      <c r="M765" s="27">
        <f>Table1[[#This Row],[Total (N)]]*$S$3/1000</f>
        <v>2.2133625111878867</v>
      </c>
      <c r="N765" s="17"/>
      <c r="O765" s="32"/>
      <c r="P765" s="33"/>
      <c r="Q765" s="42"/>
      <c r="R765" s="43"/>
      <c r="S765">
        <f t="shared" si="90"/>
        <v>43.7</v>
      </c>
      <c r="T765">
        <f t="shared" si="91"/>
        <v>12.138888888888889</v>
      </c>
    </row>
    <row r="766" spans="2:20" x14ac:dyDescent="0.2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93"/>
        <v>-1.3333333333333335</v>
      </c>
      <c r="G766" s="17">
        <f t="shared" si="94"/>
        <v>-4.8000000000000007</v>
      </c>
      <c r="H766" s="17">
        <f t="shared" si="92"/>
        <v>9.4722222222222232</v>
      </c>
      <c r="I766" s="17">
        <f t="shared" si="97"/>
        <v>75.055555555555287</v>
      </c>
      <c r="J766" s="17">
        <f t="shared" si="95"/>
        <v>185.54634000000001</v>
      </c>
      <c r="K766" s="17">
        <f t="shared" si="96"/>
        <v>10.56953228855012</v>
      </c>
      <c r="L766" s="17">
        <f>Table1[[#This Row],[Acceleration (N)]]+Table1[[#This Row],[Roll (N)]]+Table1[[#This Row],[Aero (N)]]</f>
        <v>271.17142784410544</v>
      </c>
      <c r="M766" s="27">
        <f>Table1[[#This Row],[Total (N)]]*$S$3/1000</f>
        <v>1.4246986689359036</v>
      </c>
      <c r="N766" s="17"/>
      <c r="O766" s="30"/>
      <c r="P766" s="31"/>
      <c r="Q766" s="40"/>
      <c r="R766" s="41"/>
      <c r="S766">
        <f t="shared" si="90"/>
        <v>39.299999999999997</v>
      </c>
      <c r="T766">
        <f t="shared" si="91"/>
        <v>10.916666666666666</v>
      </c>
    </row>
    <row r="767" spans="2:20" x14ac:dyDescent="0.2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93"/>
        <v>-1.4305555555555551</v>
      </c>
      <c r="G767" s="17">
        <f t="shared" si="94"/>
        <v>-5.1499999999999986</v>
      </c>
      <c r="H767" s="17">
        <f t="shared" si="92"/>
        <v>8.0555555555555554</v>
      </c>
      <c r="I767" s="17">
        <f t="shared" si="97"/>
        <v>-18.76388888888782</v>
      </c>
      <c r="J767" s="17">
        <f t="shared" si="95"/>
        <v>185.54634000000001</v>
      </c>
      <c r="K767" s="17">
        <f t="shared" si="96"/>
        <v>10.56953228855012</v>
      </c>
      <c r="L767" s="17">
        <f>Table1[[#This Row],[Acceleration (N)]]+Table1[[#This Row],[Roll (N)]]+Table1[[#This Row],[Aero (N)]]</f>
        <v>177.35198339966232</v>
      </c>
      <c r="M767" s="27">
        <f>Table1[[#This Row],[Total (N)]]*$S$3/1000</f>
        <v>0.93178376752841885</v>
      </c>
      <c r="N767" s="17"/>
      <c r="O767" s="32"/>
      <c r="P767" s="33"/>
      <c r="Q767" s="42"/>
      <c r="R767" s="43"/>
      <c r="S767">
        <f t="shared" si="90"/>
        <v>34.1</v>
      </c>
      <c r="T767">
        <f t="shared" si="91"/>
        <v>9.4722222222222232</v>
      </c>
    </row>
    <row r="768" spans="2:20" x14ac:dyDescent="0.2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93"/>
        <v>-1.4444444444444446</v>
      </c>
      <c r="G768" s="17">
        <f t="shared" si="94"/>
        <v>-5.2000000000000011</v>
      </c>
      <c r="H768" s="17">
        <f t="shared" si="92"/>
        <v>6.583333333333333</v>
      </c>
      <c r="I768" s="17">
        <f t="shared" si="97"/>
        <v>-93.819444444444443</v>
      </c>
      <c r="J768" s="17">
        <f t="shared" si="95"/>
        <v>185.54634000000001</v>
      </c>
      <c r="K768" s="17">
        <f t="shared" si="96"/>
        <v>10.56953228855012</v>
      </c>
      <c r="L768" s="17">
        <f>Table1[[#This Row],[Acceleration (N)]]+Table1[[#This Row],[Roll (N)]]+Table1[[#This Row],[Aero (N)]]</f>
        <v>102.29642784410569</v>
      </c>
      <c r="M768" s="27">
        <f>Table1[[#This Row],[Total (N)]]*$S$3/1000</f>
        <v>0.53745184640241994</v>
      </c>
      <c r="N768" s="17"/>
      <c r="O768" s="30"/>
      <c r="P768" s="31"/>
      <c r="Q768" s="40"/>
      <c r="R768" s="41"/>
      <c r="S768">
        <f t="shared" si="90"/>
        <v>29</v>
      </c>
      <c r="T768">
        <f t="shared" si="91"/>
        <v>8.0555555555555554</v>
      </c>
    </row>
    <row r="769" spans="2:20" x14ac:dyDescent="0.2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93"/>
        <v>-1.4722222222222223</v>
      </c>
      <c r="G769" s="17">
        <f t="shared" si="94"/>
        <v>-5.3000000000000007</v>
      </c>
      <c r="H769" s="17">
        <f t="shared" si="92"/>
        <v>5.1111111111111107</v>
      </c>
      <c r="I769" s="17">
        <f t="shared" si="97"/>
        <v>-225.16666666666717</v>
      </c>
      <c r="J769" s="17">
        <f t="shared" si="95"/>
        <v>185.54634000000001</v>
      </c>
      <c r="K769" s="17">
        <f t="shared" si="96"/>
        <v>10.56953228855012</v>
      </c>
      <c r="L769" s="17">
        <f>Table1[[#This Row],[Acceleration (N)]]+Table1[[#This Row],[Roll (N)]]+Table1[[#This Row],[Aero (N)]]</f>
        <v>-29.050794378117033</v>
      </c>
      <c r="M769" s="27">
        <f>Table1[[#This Row],[Total (N)]]*$S$3/1000</f>
        <v>-0.15262901556807082</v>
      </c>
      <c r="N769" s="17"/>
      <c r="O769" s="32"/>
      <c r="P769" s="33"/>
      <c r="Q769" s="42"/>
      <c r="R769" s="43"/>
      <c r="S769">
        <f t="shared" si="90"/>
        <v>23.7</v>
      </c>
      <c r="T769">
        <f t="shared" si="91"/>
        <v>6.583333333333333</v>
      </c>
    </row>
    <row r="770" spans="2:20" x14ac:dyDescent="0.2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93"/>
        <v>-1.3055555555555554</v>
      </c>
      <c r="G770" s="17">
        <f t="shared" si="94"/>
        <v>-4.6999999999999993</v>
      </c>
      <c r="H770" s="17">
        <f t="shared" si="92"/>
        <v>3.9722222222222223</v>
      </c>
      <c r="I770" s="17">
        <f t="shared" si="97"/>
        <v>-318.98611111111029</v>
      </c>
      <c r="J770" s="17">
        <f t="shared" si="95"/>
        <v>185.54634000000001</v>
      </c>
      <c r="K770" s="17">
        <f t="shared" si="96"/>
        <v>10.56953228855012</v>
      </c>
      <c r="L770" s="17">
        <f>Table1[[#This Row],[Acceleration (N)]]+Table1[[#This Row],[Roll (N)]]+Table1[[#This Row],[Aero (N)]]</f>
        <v>-122.87023882256015</v>
      </c>
      <c r="M770" s="27">
        <f>Table1[[#This Row],[Total (N)]]*$S$3/1000</f>
        <v>-0.64554391697555535</v>
      </c>
      <c r="N770" s="17"/>
      <c r="O770" s="30"/>
      <c r="P770" s="31"/>
      <c r="Q770" s="40"/>
      <c r="R770" s="41"/>
      <c r="S770">
        <f t="shared" si="90"/>
        <v>18.399999999999999</v>
      </c>
      <c r="T770">
        <f t="shared" si="91"/>
        <v>5.1111111111111107</v>
      </c>
    </row>
    <row r="771" spans="2:20" x14ac:dyDescent="0.2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93"/>
        <v>-0.88888888888888862</v>
      </c>
      <c r="G771" s="17">
        <f t="shared" si="94"/>
        <v>-3.1999999999999993</v>
      </c>
      <c r="H771" s="17">
        <f t="shared" si="92"/>
        <v>3.333333333333333</v>
      </c>
      <c r="I771" s="17">
        <f t="shared" si="97"/>
        <v>-412.80555555555611</v>
      </c>
      <c r="J771" s="17">
        <f t="shared" si="95"/>
        <v>185.54634000000001</v>
      </c>
      <c r="K771" s="17">
        <f t="shared" si="96"/>
        <v>10.56953228855012</v>
      </c>
      <c r="L771" s="17">
        <f>Table1[[#This Row],[Acceleration (N)]]+Table1[[#This Row],[Roll (N)]]+Table1[[#This Row],[Aero (N)]]</f>
        <v>-216.68968326700599</v>
      </c>
      <c r="M771" s="27">
        <f>Table1[[#This Row],[Total (N)]]*$S$3/1000</f>
        <v>-1.1384588183830542</v>
      </c>
      <c r="N771" s="17"/>
      <c r="O771" s="32"/>
      <c r="P771" s="33"/>
      <c r="Q771" s="42"/>
      <c r="R771" s="43"/>
      <c r="S771">
        <f t="shared" si="90"/>
        <v>14.3</v>
      </c>
      <c r="T771">
        <f t="shared" si="91"/>
        <v>3.9722222222222223</v>
      </c>
    </row>
    <row r="772" spans="2:20" x14ac:dyDescent="0.2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93"/>
        <v>-0.20833333333333331</v>
      </c>
      <c r="G772" s="17">
        <f t="shared" si="94"/>
        <v>-0.75</v>
      </c>
      <c r="H772" s="17">
        <f t="shared" si="92"/>
        <v>3.5555555555555558</v>
      </c>
      <c r="I772" s="17">
        <f t="shared" si="97"/>
        <v>-731.79166666666629</v>
      </c>
      <c r="J772" s="17">
        <f t="shared" si="95"/>
        <v>185.54634000000001</v>
      </c>
      <c r="K772" s="17">
        <f t="shared" si="96"/>
        <v>10.56953228855012</v>
      </c>
      <c r="L772" s="17">
        <f>Table1[[#This Row],[Acceleration (N)]]+Table1[[#This Row],[Roll (N)]]+Table1[[#This Row],[Aero (N)]]</f>
        <v>-535.67579437811617</v>
      </c>
      <c r="M772" s="27">
        <f>Table1[[#This Row],[Total (N)]]*$S$3/1000</f>
        <v>-2.8143694831685209</v>
      </c>
      <c r="N772" s="17"/>
      <c r="O772" s="30"/>
      <c r="P772" s="31"/>
      <c r="Q772" s="40"/>
      <c r="R772" s="41"/>
      <c r="S772">
        <f t="shared" si="90"/>
        <v>12</v>
      </c>
      <c r="T772">
        <f t="shared" si="91"/>
        <v>3.333333333333333</v>
      </c>
    </row>
    <row r="773" spans="2:20" x14ac:dyDescent="0.2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93"/>
        <v>0.55555555555555558</v>
      </c>
      <c r="G773" s="17">
        <f t="shared" si="94"/>
        <v>2</v>
      </c>
      <c r="H773" s="17">
        <f t="shared" si="92"/>
        <v>4.4444444444444446</v>
      </c>
      <c r="I773" s="17">
        <f t="shared" si="97"/>
        <v>-1313.4722222222222</v>
      </c>
      <c r="J773" s="17">
        <f t="shared" si="95"/>
        <v>185.54634000000001</v>
      </c>
      <c r="K773" s="17">
        <f t="shared" si="96"/>
        <v>10.56953228855012</v>
      </c>
      <c r="L773" s="17">
        <f>Table1[[#This Row],[Acceleration (N)]]+Table1[[#This Row],[Roll (N)]]+Table1[[#This Row],[Aero (N)]]</f>
        <v>-1117.3563499336719</v>
      </c>
      <c r="M773" s="27">
        <f>Table1[[#This Row],[Total (N)]]*$S$3/1000</f>
        <v>-5.8704418718949691</v>
      </c>
      <c r="N773" s="17"/>
      <c r="O773" s="32"/>
      <c r="P773" s="33"/>
      <c r="Q773" s="42"/>
      <c r="R773" s="43"/>
      <c r="S773">
        <f t="shared" si="90"/>
        <v>12.8</v>
      </c>
      <c r="T773">
        <f t="shared" si="91"/>
        <v>3.5555555555555558</v>
      </c>
    </row>
    <row r="774" spans="2:20" x14ac:dyDescent="0.2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93"/>
        <v>0.87500000000000011</v>
      </c>
      <c r="G774" s="17">
        <f t="shared" si="94"/>
        <v>3.1500000000000004</v>
      </c>
      <c r="H774" s="17">
        <f t="shared" si="92"/>
        <v>5.3055555555555562</v>
      </c>
      <c r="I774" s="17">
        <f t="shared" si="97"/>
        <v>-1801.3333333333335</v>
      </c>
      <c r="J774" s="17">
        <f t="shared" si="95"/>
        <v>185.54634000000001</v>
      </c>
      <c r="K774" s="17">
        <f t="shared" si="96"/>
        <v>10.56953228855012</v>
      </c>
      <c r="L774" s="17">
        <f>Table1[[#This Row],[Acceleration (N)]]+Table1[[#This Row],[Roll (N)]]+Table1[[#This Row],[Aero (N)]]</f>
        <v>-1605.2174610447832</v>
      </c>
      <c r="M774" s="27">
        <f>Table1[[#This Row],[Total (N)]]*$S$3/1000</f>
        <v>-8.4335993592139253</v>
      </c>
      <c r="N774" s="17"/>
      <c r="O774" s="30"/>
      <c r="P774" s="31"/>
      <c r="Q774" s="40"/>
      <c r="R774" s="41"/>
      <c r="S774">
        <f t="shared" si="90"/>
        <v>16</v>
      </c>
      <c r="T774">
        <f t="shared" si="91"/>
        <v>4.4444444444444446</v>
      </c>
    </row>
    <row r="775" spans="2:20" x14ac:dyDescent="0.2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93"/>
        <v>0.88888888888888862</v>
      </c>
      <c r="G775" s="17">
        <f t="shared" si="94"/>
        <v>3.1999999999999993</v>
      </c>
      <c r="H775" s="17">
        <f t="shared" si="92"/>
        <v>6.2222222222222214</v>
      </c>
      <c r="I775" s="17">
        <f t="shared" si="97"/>
        <v>-1932.680555555555</v>
      </c>
      <c r="J775" s="17">
        <f t="shared" si="95"/>
        <v>185.54634000000001</v>
      </c>
      <c r="K775" s="17">
        <f t="shared" si="96"/>
        <v>10.56953228855012</v>
      </c>
      <c r="L775" s="17">
        <f>Table1[[#This Row],[Acceleration (N)]]+Table1[[#This Row],[Roll (N)]]+Table1[[#This Row],[Aero (N)]]</f>
        <v>-1736.5646832670047</v>
      </c>
      <c r="M775" s="27">
        <f>Table1[[#This Row],[Total (N)]]*$S$3/1000</f>
        <v>-9.1236802211844115</v>
      </c>
      <c r="N775" s="17"/>
      <c r="O775" s="32"/>
      <c r="P775" s="33"/>
      <c r="Q775" s="42"/>
      <c r="R775" s="43"/>
      <c r="S775">
        <f t="shared" si="90"/>
        <v>19.100000000000001</v>
      </c>
      <c r="T775">
        <f t="shared" si="91"/>
        <v>5.3055555555555562</v>
      </c>
    </row>
    <row r="776" spans="2:20" x14ac:dyDescent="0.2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93"/>
        <v>0.90277777777777779</v>
      </c>
      <c r="G776" s="17">
        <f t="shared" si="94"/>
        <v>3.25</v>
      </c>
      <c r="H776" s="17">
        <f t="shared" si="92"/>
        <v>7.1111111111111116</v>
      </c>
      <c r="I776" s="17">
        <f t="shared" si="97"/>
        <v>-1951.4444444444448</v>
      </c>
      <c r="J776" s="17">
        <f t="shared" si="95"/>
        <v>185.54634000000001</v>
      </c>
      <c r="K776" s="17">
        <f t="shared" si="96"/>
        <v>10.56953228855012</v>
      </c>
      <c r="L776" s="17">
        <f>Table1[[#This Row],[Acceleration (N)]]+Table1[[#This Row],[Roll (N)]]+Table1[[#This Row],[Aero (N)]]</f>
        <v>-1755.3285721558946</v>
      </c>
      <c r="M776" s="27">
        <f>Table1[[#This Row],[Total (N)]]*$S$3/1000</f>
        <v>-9.2222632014659141</v>
      </c>
      <c r="N776" s="17"/>
      <c r="O776" s="30"/>
      <c r="P776" s="31"/>
      <c r="Q776" s="40"/>
      <c r="R776" s="41"/>
      <c r="S776">
        <f t="shared" ref="S776:S839" si="98">IF(R776=1,"",E776)</f>
        <v>22.4</v>
      </c>
      <c r="T776">
        <f t="shared" ref="T776:T839" si="99">E776/3.6</f>
        <v>6.2222222222222214</v>
      </c>
    </row>
    <row r="777" spans="2:20" x14ac:dyDescent="0.2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93"/>
        <v>1.0694444444444449</v>
      </c>
      <c r="G777" s="17">
        <f t="shared" si="94"/>
        <v>3.8500000000000014</v>
      </c>
      <c r="H777" s="17">
        <f t="shared" ref="H777:H840" si="100">E778/3.6</f>
        <v>8.3611111111111107</v>
      </c>
      <c r="I777" s="17">
        <f t="shared" si="97"/>
        <v>-1988.9722222222224</v>
      </c>
      <c r="J777" s="17">
        <f t="shared" si="95"/>
        <v>185.54634000000001</v>
      </c>
      <c r="K777" s="17">
        <f t="shared" si="96"/>
        <v>10.56953228855012</v>
      </c>
      <c r="L777" s="17">
        <f>Table1[[#This Row],[Acceleration (N)]]+Table1[[#This Row],[Roll (N)]]+Table1[[#This Row],[Aero (N)]]</f>
        <v>-1792.8563499336722</v>
      </c>
      <c r="M777" s="27">
        <f>Table1[[#This Row],[Total (N)]]*$S$3/1000</f>
        <v>-9.4194291620289103</v>
      </c>
      <c r="N777" s="17"/>
      <c r="O777" s="32"/>
      <c r="P777" s="33"/>
      <c r="Q777" s="42"/>
      <c r="R777" s="43"/>
      <c r="S777">
        <f t="shared" si="98"/>
        <v>25.6</v>
      </c>
      <c r="T777">
        <f t="shared" si="99"/>
        <v>7.1111111111111116</v>
      </c>
    </row>
    <row r="778" spans="2:20" x14ac:dyDescent="0.2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101">($E779-$E777)/2/3.6</f>
        <v>1.3472222222222217</v>
      </c>
      <c r="G778" s="17">
        <f t="shared" ref="G778:G841" si="102">($E779-$E777)/2</f>
        <v>4.8499999999999979</v>
      </c>
      <c r="H778" s="17">
        <f t="shared" si="100"/>
        <v>9.8055555555555554</v>
      </c>
      <c r="I778" s="17">
        <f t="shared" si="97"/>
        <v>-1763.8055555555552</v>
      </c>
      <c r="J778" s="17">
        <f t="shared" si="95"/>
        <v>185.54634000000001</v>
      </c>
      <c r="K778" s="17">
        <f t="shared" si="96"/>
        <v>10.56953228855012</v>
      </c>
      <c r="L778" s="17">
        <f>Table1[[#This Row],[Acceleration (N)]]+Table1[[#This Row],[Roll (N)]]+Table1[[#This Row],[Aero (N)]]</f>
        <v>-1567.689683267005</v>
      </c>
      <c r="M778" s="27">
        <f>Table1[[#This Row],[Total (N)]]*$S$3/1000</f>
        <v>-8.2364333986509273</v>
      </c>
      <c r="N778" s="17"/>
      <c r="O778" s="30"/>
      <c r="P778" s="31"/>
      <c r="Q778" s="40"/>
      <c r="R778" s="41"/>
      <c r="S778">
        <f t="shared" si="98"/>
        <v>30.1</v>
      </c>
      <c r="T778">
        <f t="shared" si="99"/>
        <v>8.3611111111111107</v>
      </c>
    </row>
    <row r="779" spans="2:20" x14ac:dyDescent="0.2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101"/>
        <v>1.3611111111111107</v>
      </c>
      <c r="G779" s="17">
        <f t="shared" si="102"/>
        <v>4.8999999999999986</v>
      </c>
      <c r="H779" s="17">
        <f t="shared" si="100"/>
        <v>11.083333333333332</v>
      </c>
      <c r="I779" s="17">
        <f t="shared" si="97"/>
        <v>-1200.8888888888885</v>
      </c>
      <c r="J779" s="17">
        <f t="shared" si="95"/>
        <v>185.54634000000001</v>
      </c>
      <c r="K779" s="17">
        <f t="shared" si="96"/>
        <v>10.56953228855012</v>
      </c>
      <c r="L779" s="17">
        <f>Table1[[#This Row],[Acceleration (N)]]+Table1[[#This Row],[Roll (N)]]+Table1[[#This Row],[Aero (N)]]</f>
        <v>-1004.7730166003383</v>
      </c>
      <c r="M779" s="27">
        <f>Table1[[#This Row],[Total (N)]]*$S$3/1000</f>
        <v>-5.2789439902059776</v>
      </c>
      <c r="N779" s="17"/>
      <c r="O779" s="32"/>
      <c r="P779" s="33"/>
      <c r="Q779" s="42"/>
      <c r="R779" s="43"/>
      <c r="S779">
        <f t="shared" si="98"/>
        <v>35.299999999999997</v>
      </c>
      <c r="T779">
        <f t="shared" si="99"/>
        <v>9.8055555555555554</v>
      </c>
    </row>
    <row r="780" spans="2:20" x14ac:dyDescent="0.2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101"/>
        <v>1.2777777777777781</v>
      </c>
      <c r="G780" s="17">
        <f t="shared" si="102"/>
        <v>4.6000000000000014</v>
      </c>
      <c r="H780" s="17">
        <f t="shared" si="100"/>
        <v>12.361111111111111</v>
      </c>
      <c r="I780" s="17">
        <f t="shared" si="97"/>
        <v>-281.45833333333331</v>
      </c>
      <c r="J780" s="17">
        <f t="shared" si="95"/>
        <v>185.54634000000001</v>
      </c>
      <c r="K780" s="17">
        <f t="shared" si="96"/>
        <v>10.56953228855012</v>
      </c>
      <c r="L780" s="17">
        <f>Table1[[#This Row],[Acceleration (N)]]+Table1[[#This Row],[Roll (N)]]+Table1[[#This Row],[Aero (N)]]</f>
        <v>-85.342461044783178</v>
      </c>
      <c r="M780" s="27">
        <f>Table1[[#This Row],[Total (N)]]*$S$3/1000</f>
        <v>-0.44837795641256301</v>
      </c>
      <c r="N780" s="17"/>
      <c r="O780" s="30"/>
      <c r="P780" s="31"/>
      <c r="Q780" s="40"/>
      <c r="R780" s="41"/>
      <c r="S780">
        <f t="shared" si="98"/>
        <v>39.9</v>
      </c>
      <c r="T780">
        <f t="shared" si="99"/>
        <v>11.083333333333332</v>
      </c>
    </row>
    <row r="781" spans="2:20" x14ac:dyDescent="0.2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101"/>
        <v>1.0555555555555558</v>
      </c>
      <c r="G781" s="17">
        <f t="shared" si="102"/>
        <v>3.8000000000000007</v>
      </c>
      <c r="H781" s="17">
        <f t="shared" si="100"/>
        <v>13.194444444444445</v>
      </c>
      <c r="I781" s="17">
        <f t="shared" si="97"/>
        <v>750.55555555555554</v>
      </c>
      <c r="J781" s="17">
        <f t="shared" si="95"/>
        <v>185.54634000000001</v>
      </c>
      <c r="K781" s="17">
        <f t="shared" si="96"/>
        <v>10.56953228855012</v>
      </c>
      <c r="L781" s="17">
        <f>Table1[[#This Row],[Acceleration (N)]]+Table1[[#This Row],[Roll (N)]]+Table1[[#This Row],[Aero (N)]]</f>
        <v>946.67142784410566</v>
      </c>
      <c r="M781" s="27">
        <f>Table1[[#This Row],[Total (N)]]*$S$3/1000</f>
        <v>4.9736859590698437</v>
      </c>
      <c r="N781" s="17"/>
      <c r="O781" s="32"/>
      <c r="P781" s="33"/>
      <c r="Q781" s="42"/>
      <c r="R781" s="43"/>
      <c r="S781">
        <f t="shared" si="98"/>
        <v>44.5</v>
      </c>
      <c r="T781">
        <f t="shared" si="99"/>
        <v>12.361111111111111</v>
      </c>
    </row>
    <row r="782" spans="2:20" x14ac:dyDescent="0.2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101"/>
        <v>0.88888888888888862</v>
      </c>
      <c r="G782" s="17">
        <f t="shared" si="102"/>
        <v>3.1999999999999993</v>
      </c>
      <c r="H782" s="17">
        <f t="shared" si="100"/>
        <v>14.138888888888888</v>
      </c>
      <c r="I782" s="17">
        <f t="shared" si="97"/>
        <v>1182.1250000000002</v>
      </c>
      <c r="J782" s="17">
        <f t="shared" si="95"/>
        <v>185.54634000000001</v>
      </c>
      <c r="K782" s="17">
        <f t="shared" si="96"/>
        <v>10.56953228855012</v>
      </c>
      <c r="L782" s="17">
        <f>Table1[[#This Row],[Acceleration (N)]]+Table1[[#This Row],[Roll (N)]]+Table1[[#This Row],[Aero (N)]]</f>
        <v>1378.2408722885505</v>
      </c>
      <c r="M782" s="27">
        <f>Table1[[#This Row],[Total (N)]]*$S$3/1000</f>
        <v>7.2410945055443063</v>
      </c>
      <c r="N782" s="17"/>
      <c r="O782" s="30"/>
      <c r="P782" s="31"/>
      <c r="Q782" s="40"/>
      <c r="R782" s="41"/>
      <c r="S782">
        <f t="shared" si="98"/>
        <v>47.5</v>
      </c>
      <c r="T782">
        <f t="shared" si="99"/>
        <v>13.194444444444445</v>
      </c>
    </row>
    <row r="783" spans="2:20" x14ac:dyDescent="0.2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101"/>
        <v>0.91666666666666685</v>
      </c>
      <c r="G783" s="17">
        <f t="shared" si="102"/>
        <v>3.3000000000000007</v>
      </c>
      <c r="H783" s="17">
        <f t="shared" si="100"/>
        <v>15.027777777777779</v>
      </c>
      <c r="I783" s="17">
        <f t="shared" si="97"/>
        <v>1200.8888888888885</v>
      </c>
      <c r="J783" s="17">
        <f t="shared" si="95"/>
        <v>185.54634000000001</v>
      </c>
      <c r="K783" s="17">
        <f t="shared" si="96"/>
        <v>10.56953228855012</v>
      </c>
      <c r="L783" s="17">
        <f>Table1[[#This Row],[Acceleration (N)]]+Table1[[#This Row],[Roll (N)]]+Table1[[#This Row],[Aero (N)]]</f>
        <v>1397.0047611774387</v>
      </c>
      <c r="M783" s="27">
        <f>Table1[[#This Row],[Total (N)]]*$S$3/1000</f>
        <v>7.3396774858258009</v>
      </c>
      <c r="N783" s="17"/>
      <c r="O783" s="32"/>
      <c r="P783" s="33"/>
      <c r="Q783" s="42"/>
      <c r="R783" s="43"/>
      <c r="S783">
        <f t="shared" si="98"/>
        <v>50.9</v>
      </c>
      <c r="T783">
        <f t="shared" si="99"/>
        <v>14.138888888888888</v>
      </c>
    </row>
    <row r="784" spans="2:20" x14ac:dyDescent="0.2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101"/>
        <v>0.74999999999999978</v>
      </c>
      <c r="G784" s="17">
        <f t="shared" si="102"/>
        <v>2.6999999999999993</v>
      </c>
      <c r="H784" s="17">
        <f t="shared" si="100"/>
        <v>15.638888888888888</v>
      </c>
      <c r="I784" s="17">
        <f t="shared" si="97"/>
        <v>1219.6527777777778</v>
      </c>
      <c r="J784" s="17">
        <f t="shared" ref="J784:J847" si="103">$O$11*9.81*$O$12</f>
        <v>185.54634000000001</v>
      </c>
      <c r="K784" s="17">
        <f t="shared" ref="K784:K847" si="104">0.5*1.383*0.014*1.293^2*$S$6^2</f>
        <v>10.56953228855012</v>
      </c>
      <c r="L784" s="17">
        <f>Table1[[#This Row],[Acceleration (N)]]+Table1[[#This Row],[Roll (N)]]+Table1[[#This Row],[Aero (N)]]</f>
        <v>1415.7686500663281</v>
      </c>
      <c r="M784" s="27">
        <f>Table1[[#This Row],[Total (N)]]*$S$3/1000</f>
        <v>7.4382604661073017</v>
      </c>
      <c r="N784" s="17"/>
      <c r="O784" s="30"/>
      <c r="P784" s="31"/>
      <c r="Q784" s="40"/>
      <c r="R784" s="41"/>
      <c r="S784">
        <f t="shared" si="98"/>
        <v>54.1</v>
      </c>
      <c r="T784">
        <f t="shared" si="99"/>
        <v>15.027777777777779</v>
      </c>
    </row>
    <row r="785" spans="2:20" x14ac:dyDescent="0.2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101"/>
        <v>0.55555555555555558</v>
      </c>
      <c r="G785" s="17">
        <f t="shared" si="102"/>
        <v>2</v>
      </c>
      <c r="H785" s="17">
        <f t="shared" si="100"/>
        <v>16.138888888888889</v>
      </c>
      <c r="I785" s="17">
        <f t="shared" ref="I785:I848" si="105">$O$11*F777</f>
        <v>1444.819444444445</v>
      </c>
      <c r="J785" s="17">
        <f t="shared" si="103"/>
        <v>185.54634000000001</v>
      </c>
      <c r="K785" s="17">
        <f t="shared" si="104"/>
        <v>10.56953228855012</v>
      </c>
      <c r="L785" s="17">
        <f>Table1[[#This Row],[Acceleration (N)]]+Table1[[#This Row],[Roll (N)]]+Table1[[#This Row],[Aero (N)]]</f>
        <v>1640.9353167329953</v>
      </c>
      <c r="M785" s="27">
        <f>Table1[[#This Row],[Total (N)]]*$S$3/1000</f>
        <v>8.6212562294852848</v>
      </c>
      <c r="N785" s="17"/>
      <c r="O785" s="32"/>
      <c r="P785" s="33"/>
      <c r="Q785" s="42"/>
      <c r="R785" s="43"/>
      <c r="S785">
        <f t="shared" si="98"/>
        <v>56.3</v>
      </c>
      <c r="T785">
        <f t="shared" si="99"/>
        <v>15.638888888888888</v>
      </c>
    </row>
    <row r="786" spans="2:20" x14ac:dyDescent="0.2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101"/>
        <v>0.4861111111111111</v>
      </c>
      <c r="G786" s="17">
        <f t="shared" si="102"/>
        <v>1.75</v>
      </c>
      <c r="H786" s="17">
        <f t="shared" si="100"/>
        <v>16.611111111111111</v>
      </c>
      <c r="I786" s="17">
        <f t="shared" si="105"/>
        <v>1820.0972222222215</v>
      </c>
      <c r="J786" s="17">
        <f t="shared" si="103"/>
        <v>185.54634000000001</v>
      </c>
      <c r="K786" s="17">
        <f t="shared" si="104"/>
        <v>10.56953228855012</v>
      </c>
      <c r="L786" s="17">
        <f>Table1[[#This Row],[Acceleration (N)]]+Table1[[#This Row],[Roll (N)]]+Table1[[#This Row],[Aero (N)]]</f>
        <v>2016.2130945107717</v>
      </c>
      <c r="M786" s="27">
        <f>Table1[[#This Row],[Total (N)]]*$S$3/1000</f>
        <v>10.592915835115244</v>
      </c>
      <c r="N786" s="17"/>
      <c r="O786" s="30"/>
      <c r="P786" s="31"/>
      <c r="Q786" s="40"/>
      <c r="R786" s="41"/>
      <c r="S786">
        <f t="shared" si="98"/>
        <v>58.1</v>
      </c>
      <c r="T786">
        <f t="shared" si="99"/>
        <v>16.138888888888889</v>
      </c>
    </row>
    <row r="787" spans="2:20" x14ac:dyDescent="0.2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101"/>
        <v>0.41666666666666663</v>
      </c>
      <c r="G787" s="17">
        <f t="shared" si="102"/>
        <v>1.5</v>
      </c>
      <c r="H787" s="17">
        <f t="shared" si="100"/>
        <v>16.972222222222221</v>
      </c>
      <c r="I787" s="17">
        <f t="shared" si="105"/>
        <v>1838.8611111111106</v>
      </c>
      <c r="J787" s="17">
        <f t="shared" si="103"/>
        <v>185.54634000000001</v>
      </c>
      <c r="K787" s="17">
        <f t="shared" si="104"/>
        <v>10.56953228855012</v>
      </c>
      <c r="L787" s="17">
        <f>Table1[[#This Row],[Acceleration (N)]]+Table1[[#This Row],[Roll (N)]]+Table1[[#This Row],[Aero (N)]]</f>
        <v>2034.9769833996609</v>
      </c>
      <c r="M787" s="27">
        <f>Table1[[#This Row],[Total (N)]]*$S$3/1000</f>
        <v>10.691498815396745</v>
      </c>
      <c r="N787" s="17"/>
      <c r="O787" s="32"/>
      <c r="P787" s="33"/>
      <c r="Q787" s="42"/>
      <c r="R787" s="43"/>
      <c r="S787">
        <f t="shared" si="98"/>
        <v>59.8</v>
      </c>
      <c r="T787">
        <f t="shared" si="99"/>
        <v>16.611111111111111</v>
      </c>
    </row>
    <row r="788" spans="2:20" x14ac:dyDescent="0.2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101"/>
        <v>0.31944444444444503</v>
      </c>
      <c r="G788" s="17">
        <f t="shared" si="102"/>
        <v>1.1500000000000021</v>
      </c>
      <c r="H788" s="17">
        <f t="shared" si="100"/>
        <v>17.25</v>
      </c>
      <c r="I788" s="17">
        <f t="shared" si="105"/>
        <v>1726.2777777777783</v>
      </c>
      <c r="J788" s="17">
        <f t="shared" si="103"/>
        <v>185.54634000000001</v>
      </c>
      <c r="K788" s="17">
        <f t="shared" si="104"/>
        <v>10.56953228855012</v>
      </c>
      <c r="L788" s="17">
        <f>Table1[[#This Row],[Acceleration (N)]]+Table1[[#This Row],[Roll (N)]]+Table1[[#This Row],[Aero (N)]]</f>
        <v>1922.3936500663285</v>
      </c>
      <c r="M788" s="27">
        <f>Table1[[#This Row],[Total (N)]]*$S$3/1000</f>
        <v>10.10000093370776</v>
      </c>
      <c r="N788" s="17"/>
      <c r="O788" s="30"/>
      <c r="P788" s="31"/>
      <c r="Q788" s="40"/>
      <c r="R788" s="41"/>
      <c r="S788">
        <f t="shared" si="98"/>
        <v>61.1</v>
      </c>
      <c r="T788">
        <f t="shared" si="99"/>
        <v>16.972222222222221</v>
      </c>
    </row>
    <row r="789" spans="2:20" x14ac:dyDescent="0.2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101"/>
        <v>0.23611111111111052</v>
      </c>
      <c r="G789" s="17">
        <f t="shared" si="102"/>
        <v>0.84999999999999787</v>
      </c>
      <c r="H789" s="17">
        <f t="shared" si="100"/>
        <v>17.444444444444443</v>
      </c>
      <c r="I789" s="17">
        <f t="shared" si="105"/>
        <v>1426.0555555555559</v>
      </c>
      <c r="J789" s="17">
        <f t="shared" si="103"/>
        <v>185.54634000000001</v>
      </c>
      <c r="K789" s="17">
        <f t="shared" si="104"/>
        <v>10.56953228855012</v>
      </c>
      <c r="L789" s="17">
        <f>Table1[[#This Row],[Acceleration (N)]]+Table1[[#This Row],[Roll (N)]]+Table1[[#This Row],[Aero (N)]]</f>
        <v>1622.1714278441061</v>
      </c>
      <c r="M789" s="27">
        <f>Table1[[#This Row],[Total (N)]]*$S$3/1000</f>
        <v>8.522673249203784</v>
      </c>
      <c r="N789" s="17"/>
      <c r="O789" s="32"/>
      <c r="P789" s="33"/>
      <c r="Q789" s="42"/>
      <c r="R789" s="43"/>
      <c r="S789">
        <f t="shared" si="98"/>
        <v>62.1</v>
      </c>
      <c r="T789">
        <f t="shared" si="99"/>
        <v>17.25</v>
      </c>
    </row>
    <row r="790" spans="2:20" x14ac:dyDescent="0.2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101"/>
        <v>0.16666666666666607</v>
      </c>
      <c r="G790" s="17">
        <f t="shared" si="102"/>
        <v>0.59999999999999787</v>
      </c>
      <c r="H790" s="17">
        <f t="shared" si="100"/>
        <v>17.583333333333332</v>
      </c>
      <c r="I790" s="17">
        <f t="shared" si="105"/>
        <v>1200.8888888888885</v>
      </c>
      <c r="J790" s="17">
        <f t="shared" si="103"/>
        <v>185.54634000000001</v>
      </c>
      <c r="K790" s="17">
        <f t="shared" si="104"/>
        <v>10.56953228855012</v>
      </c>
      <c r="L790" s="17">
        <f>Table1[[#This Row],[Acceleration (N)]]+Table1[[#This Row],[Roll (N)]]+Table1[[#This Row],[Aero (N)]]</f>
        <v>1397.0047611774387</v>
      </c>
      <c r="M790" s="27">
        <f>Table1[[#This Row],[Total (N)]]*$S$3/1000</f>
        <v>7.3396774858258009</v>
      </c>
      <c r="N790" s="17"/>
      <c r="O790" s="30"/>
      <c r="P790" s="31"/>
      <c r="Q790" s="40"/>
      <c r="R790" s="41"/>
      <c r="S790">
        <f t="shared" si="98"/>
        <v>62.8</v>
      </c>
      <c r="T790">
        <f t="shared" si="99"/>
        <v>17.444444444444443</v>
      </c>
    </row>
    <row r="791" spans="2:20" x14ac:dyDescent="0.2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101"/>
        <v>0.1111111111111117</v>
      </c>
      <c r="G791" s="17">
        <f t="shared" si="102"/>
        <v>0.40000000000000213</v>
      </c>
      <c r="H791" s="17">
        <f t="shared" si="100"/>
        <v>17.666666666666668</v>
      </c>
      <c r="I791" s="17">
        <f t="shared" si="105"/>
        <v>1238.416666666667</v>
      </c>
      <c r="J791" s="17">
        <f t="shared" si="103"/>
        <v>185.54634000000001</v>
      </c>
      <c r="K791" s="17">
        <f t="shared" si="104"/>
        <v>10.56953228855012</v>
      </c>
      <c r="L791" s="17">
        <f>Table1[[#This Row],[Acceleration (N)]]+Table1[[#This Row],[Roll (N)]]+Table1[[#This Row],[Aero (N)]]</f>
        <v>1434.5325389552172</v>
      </c>
      <c r="M791" s="27">
        <f>Table1[[#This Row],[Total (N)]]*$S$3/1000</f>
        <v>7.5368434463888017</v>
      </c>
      <c r="N791" s="17"/>
      <c r="O791" s="32"/>
      <c r="P791" s="33"/>
      <c r="Q791" s="42"/>
      <c r="R791" s="43"/>
      <c r="S791">
        <f t="shared" si="98"/>
        <v>63.3</v>
      </c>
      <c r="T791">
        <f t="shared" si="99"/>
        <v>17.583333333333332</v>
      </c>
    </row>
    <row r="792" spans="2:20" x14ac:dyDescent="0.2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101"/>
        <v>9.7222222222222612E-2</v>
      </c>
      <c r="G792" s="17">
        <f t="shared" si="102"/>
        <v>0.35000000000000142</v>
      </c>
      <c r="H792" s="17">
        <f t="shared" si="100"/>
        <v>17.777777777777779</v>
      </c>
      <c r="I792" s="17">
        <f t="shared" si="105"/>
        <v>1013.2499999999997</v>
      </c>
      <c r="J792" s="17">
        <f t="shared" si="103"/>
        <v>185.54634000000001</v>
      </c>
      <c r="K792" s="17">
        <f t="shared" si="104"/>
        <v>10.56953228855012</v>
      </c>
      <c r="L792" s="17">
        <f>Table1[[#This Row],[Acceleration (N)]]+Table1[[#This Row],[Roll (N)]]+Table1[[#This Row],[Aero (N)]]</f>
        <v>1209.3658722885498</v>
      </c>
      <c r="M792" s="27">
        <f>Table1[[#This Row],[Total (N)]]*$S$3/1000</f>
        <v>6.3538476830108186</v>
      </c>
      <c r="N792" s="17"/>
      <c r="O792" s="30"/>
      <c r="P792" s="31"/>
      <c r="Q792" s="40"/>
      <c r="R792" s="41"/>
      <c r="S792">
        <f t="shared" si="98"/>
        <v>63.6</v>
      </c>
      <c r="T792">
        <f t="shared" si="99"/>
        <v>17.666666666666668</v>
      </c>
    </row>
    <row r="793" spans="2:20" x14ac:dyDescent="0.2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101"/>
        <v>0.15277777777777798</v>
      </c>
      <c r="G793" s="17">
        <f t="shared" si="102"/>
        <v>0.55000000000000071</v>
      </c>
      <c r="H793" s="17">
        <f t="shared" si="100"/>
        <v>17.972222222222221</v>
      </c>
      <c r="I793" s="17">
        <f t="shared" si="105"/>
        <v>750.55555555555554</v>
      </c>
      <c r="J793" s="17">
        <f t="shared" si="103"/>
        <v>185.54634000000001</v>
      </c>
      <c r="K793" s="17">
        <f t="shared" si="104"/>
        <v>10.56953228855012</v>
      </c>
      <c r="L793" s="17">
        <f>Table1[[#This Row],[Acceleration (N)]]+Table1[[#This Row],[Roll (N)]]+Table1[[#This Row],[Aero (N)]]</f>
        <v>946.67142784410566</v>
      </c>
      <c r="M793" s="27">
        <f>Table1[[#This Row],[Total (N)]]*$S$3/1000</f>
        <v>4.9736859590698437</v>
      </c>
      <c r="N793" s="17"/>
      <c r="O793" s="32"/>
      <c r="P793" s="33"/>
      <c r="Q793" s="42"/>
      <c r="R793" s="43"/>
      <c r="S793">
        <f t="shared" si="98"/>
        <v>64</v>
      </c>
      <c r="T793">
        <f t="shared" si="99"/>
        <v>17.777777777777779</v>
      </c>
    </row>
    <row r="794" spans="2:20" x14ac:dyDescent="0.2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101"/>
        <v>0.16666666666666705</v>
      </c>
      <c r="G794" s="17">
        <f t="shared" si="102"/>
        <v>0.60000000000000142</v>
      </c>
      <c r="H794" s="17">
        <f t="shared" si="100"/>
        <v>18.111111111111111</v>
      </c>
      <c r="I794" s="17">
        <f t="shared" si="105"/>
        <v>656.73611111111109</v>
      </c>
      <c r="J794" s="17">
        <f t="shared" si="103"/>
        <v>185.54634000000001</v>
      </c>
      <c r="K794" s="17">
        <f t="shared" si="104"/>
        <v>10.56953228855012</v>
      </c>
      <c r="L794" s="17">
        <f>Table1[[#This Row],[Acceleration (N)]]+Table1[[#This Row],[Roll (N)]]+Table1[[#This Row],[Aero (N)]]</f>
        <v>852.85198339966121</v>
      </c>
      <c r="M794" s="27">
        <f>Table1[[#This Row],[Total (N)]]*$S$3/1000</f>
        <v>4.4807710576623521</v>
      </c>
      <c r="N794" s="17"/>
      <c r="O794" s="30"/>
      <c r="P794" s="31"/>
      <c r="Q794" s="40"/>
      <c r="R794" s="41"/>
      <c r="S794">
        <f t="shared" si="98"/>
        <v>64.7</v>
      </c>
      <c r="T794">
        <f t="shared" si="99"/>
        <v>17.972222222222221</v>
      </c>
    </row>
    <row r="795" spans="2:20" x14ac:dyDescent="0.2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101"/>
        <v>8.3333333333332538E-2</v>
      </c>
      <c r="G795" s="17">
        <f t="shared" si="102"/>
        <v>0.29999999999999716</v>
      </c>
      <c r="H795" s="17">
        <f t="shared" si="100"/>
        <v>18.138888888888889</v>
      </c>
      <c r="I795" s="17">
        <f t="shared" si="105"/>
        <v>562.91666666666663</v>
      </c>
      <c r="J795" s="17">
        <f t="shared" si="103"/>
        <v>185.54634000000001</v>
      </c>
      <c r="K795" s="17">
        <f t="shared" si="104"/>
        <v>10.56953228855012</v>
      </c>
      <c r="L795" s="17">
        <f>Table1[[#This Row],[Acceleration (N)]]+Table1[[#This Row],[Roll (N)]]+Table1[[#This Row],[Aero (N)]]</f>
        <v>759.03253895521675</v>
      </c>
      <c r="M795" s="27">
        <f>Table1[[#This Row],[Total (N)]]*$S$3/1000</f>
        <v>3.9878561562548605</v>
      </c>
      <c r="N795" s="17"/>
      <c r="O795" s="32"/>
      <c r="P795" s="33"/>
      <c r="Q795" s="42"/>
      <c r="R795" s="43"/>
      <c r="S795">
        <f t="shared" si="98"/>
        <v>65.2</v>
      </c>
      <c r="T795">
        <f t="shared" si="99"/>
        <v>18.111111111111111</v>
      </c>
    </row>
    <row r="796" spans="2:20" x14ac:dyDescent="0.2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101"/>
        <v>1.3888888888888099E-2</v>
      </c>
      <c r="G796" s="17">
        <f t="shared" si="102"/>
        <v>4.9999999999997158E-2</v>
      </c>
      <c r="H796" s="17">
        <f t="shared" si="100"/>
        <v>18.138888888888889</v>
      </c>
      <c r="I796" s="17">
        <f t="shared" si="105"/>
        <v>431.56944444444525</v>
      </c>
      <c r="J796" s="17">
        <f t="shared" si="103"/>
        <v>185.54634000000001</v>
      </c>
      <c r="K796" s="17">
        <f t="shared" si="104"/>
        <v>10.56953228855012</v>
      </c>
      <c r="L796" s="17">
        <f>Table1[[#This Row],[Acceleration (N)]]+Table1[[#This Row],[Roll (N)]]+Table1[[#This Row],[Aero (N)]]</f>
        <v>627.68531673299537</v>
      </c>
      <c r="M796" s="27">
        <f>Table1[[#This Row],[Total (N)]]*$S$3/1000</f>
        <v>3.2977752942843765</v>
      </c>
      <c r="N796" s="17"/>
      <c r="O796" s="30"/>
      <c r="P796" s="31"/>
      <c r="Q796" s="40"/>
      <c r="R796" s="41"/>
      <c r="S796">
        <f t="shared" si="98"/>
        <v>65.3</v>
      </c>
      <c r="T796">
        <f t="shared" si="99"/>
        <v>18.138888888888889</v>
      </c>
    </row>
    <row r="797" spans="2:20" x14ac:dyDescent="0.2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101"/>
        <v>1.3888888888890073E-2</v>
      </c>
      <c r="G797" s="17">
        <f t="shared" si="102"/>
        <v>5.0000000000004263E-2</v>
      </c>
      <c r="H797" s="17">
        <f t="shared" si="100"/>
        <v>18.166666666666668</v>
      </c>
      <c r="I797" s="17">
        <f t="shared" si="105"/>
        <v>318.98611111111029</v>
      </c>
      <c r="J797" s="17">
        <f t="shared" si="103"/>
        <v>185.54634000000001</v>
      </c>
      <c r="K797" s="17">
        <f t="shared" si="104"/>
        <v>10.56953228855012</v>
      </c>
      <c r="L797" s="17">
        <f>Table1[[#This Row],[Acceleration (N)]]+Table1[[#This Row],[Roll (N)]]+Table1[[#This Row],[Aero (N)]]</f>
        <v>515.10198339966041</v>
      </c>
      <c r="M797" s="27">
        <f>Table1[[#This Row],[Total (N)]]*$S$3/1000</f>
        <v>2.7062774125953784</v>
      </c>
      <c r="N797" s="17"/>
      <c r="O797" s="32"/>
      <c r="P797" s="33"/>
      <c r="Q797" s="42"/>
      <c r="R797" s="43"/>
      <c r="S797">
        <f t="shared" si="98"/>
        <v>65.3</v>
      </c>
      <c r="T797">
        <f t="shared" si="99"/>
        <v>18.138888888888889</v>
      </c>
    </row>
    <row r="798" spans="2:20" x14ac:dyDescent="0.2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101"/>
        <v>5.5555555555556344E-2</v>
      </c>
      <c r="G798" s="17">
        <f t="shared" si="102"/>
        <v>0.20000000000000284</v>
      </c>
      <c r="H798" s="17">
        <f t="shared" si="100"/>
        <v>18.25</v>
      </c>
      <c r="I798" s="17">
        <f t="shared" si="105"/>
        <v>225.16666666666586</v>
      </c>
      <c r="J798" s="17">
        <f t="shared" si="103"/>
        <v>185.54634000000001</v>
      </c>
      <c r="K798" s="17">
        <f t="shared" si="104"/>
        <v>10.56953228855012</v>
      </c>
      <c r="L798" s="17">
        <f>Table1[[#This Row],[Acceleration (N)]]+Table1[[#This Row],[Roll (N)]]+Table1[[#This Row],[Aero (N)]]</f>
        <v>421.28253895521601</v>
      </c>
      <c r="M798" s="27">
        <f>Table1[[#This Row],[Total (N)]]*$S$3/1000</f>
        <v>2.2133625111878867</v>
      </c>
      <c r="N798" s="17"/>
      <c r="O798" s="30"/>
      <c r="P798" s="31"/>
      <c r="Q798" s="40"/>
      <c r="R798" s="41"/>
      <c r="S798">
        <f t="shared" si="98"/>
        <v>65.400000000000006</v>
      </c>
      <c r="T798">
        <f t="shared" si="99"/>
        <v>18.166666666666668</v>
      </c>
    </row>
    <row r="799" spans="2:20" x14ac:dyDescent="0.2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101"/>
        <v>8.3333333333332538E-2</v>
      </c>
      <c r="G799" s="17">
        <f t="shared" si="102"/>
        <v>0.29999999999999716</v>
      </c>
      <c r="H799" s="17">
        <f t="shared" si="100"/>
        <v>18.333333333333332</v>
      </c>
      <c r="I799" s="17">
        <f t="shared" si="105"/>
        <v>150.11111111111191</v>
      </c>
      <c r="J799" s="17">
        <f t="shared" si="103"/>
        <v>185.54634000000001</v>
      </c>
      <c r="K799" s="17">
        <f t="shared" si="104"/>
        <v>10.56953228855012</v>
      </c>
      <c r="L799" s="17">
        <f>Table1[[#This Row],[Acceleration (N)]]+Table1[[#This Row],[Roll (N)]]+Table1[[#This Row],[Aero (N)]]</f>
        <v>346.22698339966206</v>
      </c>
      <c r="M799" s="27">
        <f>Table1[[#This Row],[Total (N)]]*$S$3/1000</f>
        <v>1.8190305900619024</v>
      </c>
      <c r="N799" s="17"/>
      <c r="O799" s="32"/>
      <c r="P799" s="33"/>
      <c r="Q799" s="42"/>
      <c r="R799" s="43"/>
      <c r="S799">
        <f t="shared" si="98"/>
        <v>65.7</v>
      </c>
      <c r="T799">
        <f t="shared" si="99"/>
        <v>18.25</v>
      </c>
    </row>
    <row r="800" spans="2:20" x14ac:dyDescent="0.2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101"/>
        <v>-1.3888888888890073E-2</v>
      </c>
      <c r="G800" s="17">
        <f t="shared" si="102"/>
        <v>-5.0000000000004263E-2</v>
      </c>
      <c r="H800" s="17">
        <f t="shared" si="100"/>
        <v>18.222222222222221</v>
      </c>
      <c r="I800" s="17">
        <f t="shared" si="105"/>
        <v>131.34722222222274</v>
      </c>
      <c r="J800" s="17">
        <f t="shared" si="103"/>
        <v>185.54634000000001</v>
      </c>
      <c r="K800" s="17">
        <f t="shared" si="104"/>
        <v>10.56953228855012</v>
      </c>
      <c r="L800" s="17">
        <f>Table1[[#This Row],[Acceleration (N)]]+Table1[[#This Row],[Roll (N)]]+Table1[[#This Row],[Aero (N)]]</f>
        <v>327.46309451077286</v>
      </c>
      <c r="M800" s="27">
        <f>Table1[[#This Row],[Total (N)]]*$S$3/1000</f>
        <v>1.7204476097804022</v>
      </c>
      <c r="N800" s="17"/>
      <c r="O800" s="30"/>
      <c r="P800" s="31"/>
      <c r="Q800" s="40"/>
      <c r="R800" s="41"/>
      <c r="S800">
        <f t="shared" si="98"/>
        <v>66</v>
      </c>
      <c r="T800">
        <f t="shared" si="99"/>
        <v>18.333333333333332</v>
      </c>
    </row>
    <row r="801" spans="2:20" x14ac:dyDescent="0.2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101"/>
        <v>-0.34722222222222221</v>
      </c>
      <c r="G801" s="17">
        <f t="shared" si="102"/>
        <v>-1.25</v>
      </c>
      <c r="H801" s="17">
        <f t="shared" si="100"/>
        <v>17.638888888888889</v>
      </c>
      <c r="I801" s="17">
        <f t="shared" si="105"/>
        <v>206.40277777777806</v>
      </c>
      <c r="J801" s="17">
        <f t="shared" si="103"/>
        <v>185.54634000000001</v>
      </c>
      <c r="K801" s="17">
        <f t="shared" si="104"/>
        <v>10.56953228855012</v>
      </c>
      <c r="L801" s="17">
        <f>Table1[[#This Row],[Acceleration (N)]]+Table1[[#This Row],[Roll (N)]]+Table1[[#This Row],[Aero (N)]]</f>
        <v>402.51865006632818</v>
      </c>
      <c r="M801" s="27">
        <f>Table1[[#This Row],[Total (N)]]*$S$3/1000</f>
        <v>2.1147795309063944</v>
      </c>
      <c r="N801" s="17"/>
      <c r="O801" s="32"/>
      <c r="P801" s="33"/>
      <c r="Q801" s="42"/>
      <c r="R801" s="43"/>
      <c r="S801">
        <f t="shared" si="98"/>
        <v>65.599999999999994</v>
      </c>
      <c r="T801">
        <f t="shared" si="99"/>
        <v>18.222222222222221</v>
      </c>
    </row>
    <row r="802" spans="2:20" x14ac:dyDescent="0.2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101"/>
        <v>-0.8194444444444432</v>
      </c>
      <c r="G802" s="17">
        <f t="shared" si="102"/>
        <v>-2.9499999999999957</v>
      </c>
      <c r="H802" s="17">
        <f t="shared" si="100"/>
        <v>16.583333333333332</v>
      </c>
      <c r="I802" s="17">
        <f t="shared" si="105"/>
        <v>225.16666666666717</v>
      </c>
      <c r="J802" s="17">
        <f t="shared" si="103"/>
        <v>185.54634000000001</v>
      </c>
      <c r="K802" s="17">
        <f t="shared" si="104"/>
        <v>10.56953228855012</v>
      </c>
      <c r="L802" s="17">
        <f>Table1[[#This Row],[Acceleration (N)]]+Table1[[#This Row],[Roll (N)]]+Table1[[#This Row],[Aero (N)]]</f>
        <v>421.28253895521732</v>
      </c>
      <c r="M802" s="27">
        <f>Table1[[#This Row],[Total (N)]]*$S$3/1000</f>
        <v>2.2133625111878943</v>
      </c>
      <c r="N802" s="17"/>
      <c r="O802" s="30"/>
      <c r="P802" s="31"/>
      <c r="Q802" s="40"/>
      <c r="R802" s="41"/>
      <c r="S802">
        <f t="shared" si="98"/>
        <v>63.5</v>
      </c>
      <c r="T802">
        <f t="shared" si="99"/>
        <v>17.638888888888889</v>
      </c>
    </row>
    <row r="803" spans="2:20" x14ac:dyDescent="0.2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101"/>
        <v>-1.2361111111111109</v>
      </c>
      <c r="G803" s="17">
        <f t="shared" si="102"/>
        <v>-4.4499999999999993</v>
      </c>
      <c r="H803" s="17">
        <f t="shared" si="100"/>
        <v>15.166666666666666</v>
      </c>
      <c r="I803" s="17">
        <f t="shared" si="105"/>
        <v>112.58333333333226</v>
      </c>
      <c r="J803" s="17">
        <f t="shared" si="103"/>
        <v>185.54634000000001</v>
      </c>
      <c r="K803" s="17">
        <f t="shared" si="104"/>
        <v>10.56953228855012</v>
      </c>
      <c r="L803" s="17">
        <f>Table1[[#This Row],[Acceleration (N)]]+Table1[[#This Row],[Roll (N)]]+Table1[[#This Row],[Aero (N)]]</f>
        <v>308.69920562188241</v>
      </c>
      <c r="M803" s="27">
        <f>Table1[[#This Row],[Total (N)]]*$S$3/1000</f>
        <v>1.6218646294988956</v>
      </c>
      <c r="N803" s="17"/>
      <c r="O803" s="32"/>
      <c r="P803" s="33"/>
      <c r="Q803" s="42"/>
      <c r="R803" s="43"/>
      <c r="S803">
        <f t="shared" si="98"/>
        <v>59.7</v>
      </c>
      <c r="T803">
        <f t="shared" si="99"/>
        <v>16.583333333333332</v>
      </c>
    </row>
    <row r="804" spans="2:20" x14ac:dyDescent="0.2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101"/>
        <v>-1.4444444444444453</v>
      </c>
      <c r="G804" s="17">
        <f t="shared" si="102"/>
        <v>-5.2000000000000028</v>
      </c>
      <c r="H804" s="17">
        <f t="shared" si="100"/>
        <v>13.694444444444443</v>
      </c>
      <c r="I804" s="17">
        <f t="shared" si="105"/>
        <v>18.76388888888782</v>
      </c>
      <c r="J804" s="17">
        <f t="shared" si="103"/>
        <v>185.54634000000001</v>
      </c>
      <c r="K804" s="17">
        <f t="shared" si="104"/>
        <v>10.56953228855012</v>
      </c>
      <c r="L804" s="17">
        <f>Table1[[#This Row],[Acceleration (N)]]+Table1[[#This Row],[Roll (N)]]+Table1[[#This Row],[Aero (N)]]</f>
        <v>214.87976117743793</v>
      </c>
      <c r="M804" s="27">
        <f>Table1[[#This Row],[Total (N)]]*$S$3/1000</f>
        <v>1.128949728091404</v>
      </c>
      <c r="N804" s="17"/>
      <c r="O804" s="30"/>
      <c r="P804" s="31"/>
      <c r="Q804" s="40"/>
      <c r="R804" s="41"/>
      <c r="S804">
        <f t="shared" si="98"/>
        <v>54.6</v>
      </c>
      <c r="T804">
        <f t="shared" si="99"/>
        <v>15.166666666666666</v>
      </c>
    </row>
    <row r="805" spans="2:20" x14ac:dyDescent="0.2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101"/>
        <v>-1.3472222222222225</v>
      </c>
      <c r="G805" s="17">
        <f t="shared" si="102"/>
        <v>-4.8500000000000014</v>
      </c>
      <c r="H805" s="17">
        <f t="shared" si="100"/>
        <v>12.472222222222221</v>
      </c>
      <c r="I805" s="17">
        <f t="shared" si="105"/>
        <v>18.763888888890488</v>
      </c>
      <c r="J805" s="17">
        <f t="shared" si="103"/>
        <v>185.54634000000001</v>
      </c>
      <c r="K805" s="17">
        <f t="shared" si="104"/>
        <v>10.56953228855012</v>
      </c>
      <c r="L805" s="17">
        <f>Table1[[#This Row],[Acceleration (N)]]+Table1[[#This Row],[Roll (N)]]+Table1[[#This Row],[Aero (N)]]</f>
        <v>214.8797611774406</v>
      </c>
      <c r="M805" s="27">
        <f>Table1[[#This Row],[Total (N)]]*$S$3/1000</f>
        <v>1.1289497280914182</v>
      </c>
      <c r="N805" s="17"/>
      <c r="O805" s="32"/>
      <c r="P805" s="33"/>
      <c r="Q805" s="42"/>
      <c r="R805" s="43"/>
      <c r="S805">
        <f t="shared" si="98"/>
        <v>49.3</v>
      </c>
      <c r="T805">
        <f t="shared" si="99"/>
        <v>13.694444444444443</v>
      </c>
    </row>
    <row r="806" spans="2:20" x14ac:dyDescent="0.2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101"/>
        <v>-0.97222222222222221</v>
      </c>
      <c r="G806" s="17">
        <f t="shared" si="102"/>
        <v>-3.5</v>
      </c>
      <c r="H806" s="17">
        <f t="shared" si="100"/>
        <v>11.749999999999998</v>
      </c>
      <c r="I806" s="17">
        <f t="shared" si="105"/>
        <v>75.055555555556623</v>
      </c>
      <c r="J806" s="17">
        <f t="shared" si="103"/>
        <v>185.54634000000001</v>
      </c>
      <c r="K806" s="17">
        <f t="shared" si="104"/>
        <v>10.56953228855012</v>
      </c>
      <c r="L806" s="17">
        <f>Table1[[#This Row],[Acceleration (N)]]+Table1[[#This Row],[Roll (N)]]+Table1[[#This Row],[Aero (N)]]</f>
        <v>271.1714278441068</v>
      </c>
      <c r="M806" s="27">
        <f>Table1[[#This Row],[Total (N)]]*$S$3/1000</f>
        <v>1.4246986689359105</v>
      </c>
      <c r="N806" s="17"/>
      <c r="O806" s="30"/>
      <c r="P806" s="31"/>
      <c r="Q806" s="40"/>
      <c r="R806" s="41"/>
      <c r="S806">
        <f t="shared" si="98"/>
        <v>44.9</v>
      </c>
      <c r="T806">
        <f t="shared" si="99"/>
        <v>12.472222222222221</v>
      </c>
    </row>
    <row r="807" spans="2:20" x14ac:dyDescent="0.2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101"/>
        <v>-0.4861111111111111</v>
      </c>
      <c r="G807" s="17">
        <f t="shared" si="102"/>
        <v>-1.75</v>
      </c>
      <c r="H807" s="17">
        <f t="shared" si="100"/>
        <v>11.5</v>
      </c>
      <c r="I807" s="17">
        <f t="shared" si="105"/>
        <v>112.58333333333226</v>
      </c>
      <c r="J807" s="17">
        <f t="shared" si="103"/>
        <v>185.54634000000001</v>
      </c>
      <c r="K807" s="17">
        <f t="shared" si="104"/>
        <v>10.56953228855012</v>
      </c>
      <c r="L807" s="17">
        <f>Table1[[#This Row],[Acceleration (N)]]+Table1[[#This Row],[Roll (N)]]+Table1[[#This Row],[Aero (N)]]</f>
        <v>308.69920562188241</v>
      </c>
      <c r="M807" s="27">
        <f>Table1[[#This Row],[Total (N)]]*$S$3/1000</f>
        <v>1.6218646294988956</v>
      </c>
      <c r="N807" s="17"/>
      <c r="O807" s="32"/>
      <c r="P807" s="33"/>
      <c r="Q807" s="42"/>
      <c r="R807" s="43"/>
      <c r="S807">
        <f t="shared" si="98"/>
        <v>42.3</v>
      </c>
      <c r="T807">
        <f t="shared" si="99"/>
        <v>11.749999999999998</v>
      </c>
    </row>
    <row r="808" spans="2:20" x14ac:dyDescent="0.2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101"/>
        <v>-0.1388888888888889</v>
      </c>
      <c r="G808" s="17">
        <f t="shared" si="102"/>
        <v>-0.5</v>
      </c>
      <c r="H808" s="17">
        <f t="shared" si="100"/>
        <v>11.472222222222221</v>
      </c>
      <c r="I808" s="17">
        <f t="shared" si="105"/>
        <v>-18.763888888890488</v>
      </c>
      <c r="J808" s="17">
        <f t="shared" si="103"/>
        <v>185.54634000000001</v>
      </c>
      <c r="K808" s="17">
        <f t="shared" si="104"/>
        <v>10.56953228855012</v>
      </c>
      <c r="L808" s="17">
        <f>Table1[[#This Row],[Acceleration (N)]]+Table1[[#This Row],[Roll (N)]]+Table1[[#This Row],[Aero (N)]]</f>
        <v>177.35198339965964</v>
      </c>
      <c r="M808" s="27">
        <f>Table1[[#This Row],[Total (N)]]*$S$3/1000</f>
        <v>0.93178376752840486</v>
      </c>
      <c r="N808" s="17"/>
      <c r="O808" s="30"/>
      <c r="P808" s="31"/>
      <c r="Q808" s="40"/>
      <c r="R808" s="41"/>
      <c r="S808">
        <f t="shared" si="98"/>
        <v>41.4</v>
      </c>
      <c r="T808">
        <f t="shared" si="99"/>
        <v>11.5</v>
      </c>
    </row>
    <row r="809" spans="2:20" x14ac:dyDescent="0.2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101"/>
        <v>9.7222222222222612E-2</v>
      </c>
      <c r="G809" s="17">
        <f t="shared" si="102"/>
        <v>0.35000000000000142</v>
      </c>
      <c r="H809" s="17">
        <f t="shared" si="100"/>
        <v>11.694444444444445</v>
      </c>
      <c r="I809" s="17">
        <f t="shared" si="105"/>
        <v>-469.09722222222223</v>
      </c>
      <c r="J809" s="17">
        <f t="shared" si="103"/>
        <v>185.54634000000001</v>
      </c>
      <c r="K809" s="17">
        <f t="shared" si="104"/>
        <v>10.56953228855012</v>
      </c>
      <c r="L809" s="17">
        <f>Table1[[#This Row],[Acceleration (N)]]+Table1[[#This Row],[Roll (N)]]+Table1[[#This Row],[Aero (N)]]</f>
        <v>-272.98134993367205</v>
      </c>
      <c r="M809" s="27">
        <f>Table1[[#This Row],[Total (N)]]*$S$3/1000</f>
        <v>-1.434207759227546</v>
      </c>
      <c r="N809" s="17"/>
      <c r="O809" s="32"/>
      <c r="P809" s="33"/>
      <c r="Q809" s="42"/>
      <c r="R809" s="43"/>
      <c r="S809">
        <f t="shared" si="98"/>
        <v>41.3</v>
      </c>
      <c r="T809">
        <f t="shared" si="99"/>
        <v>11.472222222222221</v>
      </c>
    </row>
    <row r="810" spans="2:20" x14ac:dyDescent="0.2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101"/>
        <v>0.47222222222222299</v>
      </c>
      <c r="G810" s="17">
        <f t="shared" si="102"/>
        <v>1.7000000000000028</v>
      </c>
      <c r="H810" s="17">
        <f t="shared" si="100"/>
        <v>12.416666666666668</v>
      </c>
      <c r="I810" s="17">
        <f t="shared" si="105"/>
        <v>-1107.0694444444428</v>
      </c>
      <c r="J810" s="17">
        <f t="shared" si="103"/>
        <v>185.54634000000001</v>
      </c>
      <c r="K810" s="17">
        <f t="shared" si="104"/>
        <v>10.56953228855012</v>
      </c>
      <c r="L810" s="17">
        <f>Table1[[#This Row],[Acceleration (N)]]+Table1[[#This Row],[Roll (N)]]+Table1[[#This Row],[Aero (N)]]</f>
        <v>-910.95357215589263</v>
      </c>
      <c r="M810" s="27">
        <f>Table1[[#This Row],[Total (N)]]*$S$3/1000</f>
        <v>-4.7860290887984798</v>
      </c>
      <c r="N810" s="17"/>
      <c r="O810" s="30"/>
      <c r="P810" s="31"/>
      <c r="Q810" s="40"/>
      <c r="R810" s="41"/>
      <c r="S810">
        <f t="shared" si="98"/>
        <v>42.1</v>
      </c>
      <c r="T810">
        <f t="shared" si="99"/>
        <v>11.694444444444445</v>
      </c>
    </row>
    <row r="811" spans="2:20" x14ac:dyDescent="0.2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101"/>
        <v>0.87499999999999956</v>
      </c>
      <c r="G811" s="17">
        <f t="shared" si="102"/>
        <v>3.1499999999999986</v>
      </c>
      <c r="H811" s="17">
        <f t="shared" si="100"/>
        <v>13.444444444444443</v>
      </c>
      <c r="I811" s="17">
        <f t="shared" si="105"/>
        <v>-1669.9861111111109</v>
      </c>
      <c r="J811" s="17">
        <f t="shared" si="103"/>
        <v>185.54634000000001</v>
      </c>
      <c r="K811" s="17">
        <f t="shared" si="104"/>
        <v>10.56953228855012</v>
      </c>
      <c r="L811" s="17">
        <f>Table1[[#This Row],[Acceleration (N)]]+Table1[[#This Row],[Roll (N)]]+Table1[[#This Row],[Aero (N)]]</f>
        <v>-1473.8702388225606</v>
      </c>
      <c r="M811" s="27">
        <f>Table1[[#This Row],[Total (N)]]*$S$3/1000</f>
        <v>-7.7435184972434365</v>
      </c>
      <c r="N811" s="17"/>
      <c r="O811" s="32"/>
      <c r="P811" s="33"/>
      <c r="Q811" s="42"/>
      <c r="R811" s="43"/>
      <c r="S811">
        <f t="shared" si="98"/>
        <v>44.7</v>
      </c>
      <c r="T811">
        <f t="shared" si="99"/>
        <v>12.416666666666668</v>
      </c>
    </row>
    <row r="812" spans="2:20" x14ac:dyDescent="0.2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101"/>
        <v>0.93055555555555491</v>
      </c>
      <c r="G812" s="17">
        <f t="shared" si="102"/>
        <v>3.3499999999999979</v>
      </c>
      <c r="H812" s="17">
        <f t="shared" si="100"/>
        <v>14.277777777777777</v>
      </c>
      <c r="I812" s="17">
        <f t="shared" si="105"/>
        <v>-1951.4444444444457</v>
      </c>
      <c r="J812" s="17">
        <f t="shared" si="103"/>
        <v>185.54634000000001</v>
      </c>
      <c r="K812" s="17">
        <f t="shared" si="104"/>
        <v>10.56953228855012</v>
      </c>
      <c r="L812" s="17">
        <f>Table1[[#This Row],[Acceleration (N)]]+Table1[[#This Row],[Roll (N)]]+Table1[[#This Row],[Aero (N)]]</f>
        <v>-1755.3285721558955</v>
      </c>
      <c r="M812" s="27">
        <f>Table1[[#This Row],[Total (N)]]*$S$3/1000</f>
        <v>-9.2222632014659194</v>
      </c>
      <c r="N812" s="17"/>
      <c r="O812" s="30"/>
      <c r="P812" s="31"/>
      <c r="Q812" s="40"/>
      <c r="R812" s="41"/>
      <c r="S812">
        <f t="shared" si="98"/>
        <v>48.4</v>
      </c>
      <c r="T812">
        <f t="shared" si="99"/>
        <v>13.444444444444443</v>
      </c>
    </row>
    <row r="813" spans="2:20" x14ac:dyDescent="0.2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101"/>
        <v>0.59722222222222276</v>
      </c>
      <c r="G813" s="17">
        <f t="shared" si="102"/>
        <v>2.1500000000000021</v>
      </c>
      <c r="H813" s="17">
        <f t="shared" si="100"/>
        <v>14.638888888888889</v>
      </c>
      <c r="I813" s="17">
        <f t="shared" si="105"/>
        <v>-1820.0972222222226</v>
      </c>
      <c r="J813" s="17">
        <f t="shared" si="103"/>
        <v>185.54634000000001</v>
      </c>
      <c r="K813" s="17">
        <f t="shared" si="104"/>
        <v>10.56953228855012</v>
      </c>
      <c r="L813" s="17">
        <f>Table1[[#This Row],[Acceleration (N)]]+Table1[[#This Row],[Roll (N)]]+Table1[[#This Row],[Aero (N)]]</f>
        <v>-1623.9813499336724</v>
      </c>
      <c r="M813" s="27">
        <f>Table1[[#This Row],[Total (N)]]*$S$3/1000</f>
        <v>-8.5321823394954261</v>
      </c>
      <c r="N813" s="17"/>
      <c r="O813" s="32"/>
      <c r="P813" s="33"/>
      <c r="Q813" s="42"/>
      <c r="R813" s="43"/>
      <c r="S813">
        <f t="shared" si="98"/>
        <v>51.4</v>
      </c>
      <c r="T813">
        <f t="shared" si="99"/>
        <v>14.277777777777777</v>
      </c>
    </row>
    <row r="814" spans="2:20" x14ac:dyDescent="0.2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101"/>
        <v>0.2222222222222224</v>
      </c>
      <c r="G814" s="17">
        <f t="shared" si="102"/>
        <v>0.80000000000000071</v>
      </c>
      <c r="H814" s="17">
        <f t="shared" si="100"/>
        <v>14.722222222222221</v>
      </c>
      <c r="I814" s="17">
        <f t="shared" si="105"/>
        <v>-1313.4722222222222</v>
      </c>
      <c r="J814" s="17">
        <f t="shared" si="103"/>
        <v>185.54634000000001</v>
      </c>
      <c r="K814" s="17">
        <f t="shared" si="104"/>
        <v>10.56953228855012</v>
      </c>
      <c r="L814" s="17">
        <f>Table1[[#This Row],[Acceleration (N)]]+Table1[[#This Row],[Roll (N)]]+Table1[[#This Row],[Aero (N)]]</f>
        <v>-1117.3563499336719</v>
      </c>
      <c r="M814" s="27">
        <f>Table1[[#This Row],[Total (N)]]*$S$3/1000</f>
        <v>-5.8704418718949691</v>
      </c>
      <c r="N814" s="17"/>
      <c r="O814" s="30"/>
      <c r="P814" s="31"/>
      <c r="Q814" s="40"/>
      <c r="R814" s="41"/>
      <c r="S814">
        <f t="shared" si="98"/>
        <v>52.7</v>
      </c>
      <c r="T814">
        <f t="shared" si="99"/>
        <v>14.638888888888889</v>
      </c>
    </row>
    <row r="815" spans="2:20" x14ac:dyDescent="0.2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101"/>
        <v>-2.7777777777778172E-2</v>
      </c>
      <c r="G815" s="17">
        <f t="shared" si="102"/>
        <v>-0.10000000000000142</v>
      </c>
      <c r="H815" s="17">
        <f t="shared" si="100"/>
        <v>14.583333333333332</v>
      </c>
      <c r="I815" s="17">
        <f t="shared" si="105"/>
        <v>-656.73611111111109</v>
      </c>
      <c r="J815" s="17">
        <f t="shared" si="103"/>
        <v>185.54634000000001</v>
      </c>
      <c r="K815" s="17">
        <f t="shared" si="104"/>
        <v>10.56953228855012</v>
      </c>
      <c r="L815" s="17">
        <f>Table1[[#This Row],[Acceleration (N)]]+Table1[[#This Row],[Roll (N)]]+Table1[[#This Row],[Aero (N)]]</f>
        <v>-460.62023882256096</v>
      </c>
      <c r="M815" s="27">
        <f>Table1[[#This Row],[Total (N)]]*$S$3/1000</f>
        <v>-2.4200375620425292</v>
      </c>
      <c r="N815" s="17"/>
      <c r="O815" s="32"/>
      <c r="P815" s="33"/>
      <c r="Q815" s="42"/>
      <c r="R815" s="43"/>
      <c r="S815">
        <f t="shared" si="98"/>
        <v>53</v>
      </c>
      <c r="T815">
        <f t="shared" si="99"/>
        <v>14.722222222222221</v>
      </c>
    </row>
    <row r="816" spans="2:20" x14ac:dyDescent="0.2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101"/>
        <v>-0.23611111111111149</v>
      </c>
      <c r="G816" s="17">
        <f t="shared" si="102"/>
        <v>-0.85000000000000142</v>
      </c>
      <c r="H816" s="17">
        <f t="shared" si="100"/>
        <v>14.249999999999998</v>
      </c>
      <c r="I816" s="17">
        <f t="shared" si="105"/>
        <v>-187.63888888888889</v>
      </c>
      <c r="J816" s="17">
        <f t="shared" si="103"/>
        <v>185.54634000000001</v>
      </c>
      <c r="K816" s="17">
        <f t="shared" si="104"/>
        <v>10.56953228855012</v>
      </c>
      <c r="L816" s="17">
        <f>Table1[[#This Row],[Acceleration (N)]]+Table1[[#This Row],[Roll (N)]]+Table1[[#This Row],[Aero (N)]]</f>
        <v>8.4769833996612487</v>
      </c>
      <c r="M816" s="27">
        <f>Table1[[#This Row],[Total (N)]]*$S$3/1000</f>
        <v>4.453694499492844E-2</v>
      </c>
      <c r="N816" s="17"/>
      <c r="O816" s="30"/>
      <c r="P816" s="31"/>
      <c r="Q816" s="40"/>
      <c r="R816" s="41"/>
      <c r="S816">
        <f t="shared" si="98"/>
        <v>52.5</v>
      </c>
      <c r="T816">
        <f t="shared" si="99"/>
        <v>14.583333333333332</v>
      </c>
    </row>
    <row r="817" spans="2:20" x14ac:dyDescent="0.2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101"/>
        <v>-0.38888888888888851</v>
      </c>
      <c r="G817" s="17">
        <f t="shared" si="102"/>
        <v>-1.3999999999999986</v>
      </c>
      <c r="H817" s="17">
        <f t="shared" si="100"/>
        <v>13.805555555555555</v>
      </c>
      <c r="I817" s="17">
        <f t="shared" si="105"/>
        <v>131.34722222222274</v>
      </c>
      <c r="J817" s="17">
        <f t="shared" si="103"/>
        <v>185.54634000000001</v>
      </c>
      <c r="K817" s="17">
        <f t="shared" si="104"/>
        <v>10.56953228855012</v>
      </c>
      <c r="L817" s="17">
        <f>Table1[[#This Row],[Acceleration (N)]]+Table1[[#This Row],[Roll (N)]]+Table1[[#This Row],[Aero (N)]]</f>
        <v>327.46309451077286</v>
      </c>
      <c r="M817" s="27">
        <f>Table1[[#This Row],[Total (N)]]*$S$3/1000</f>
        <v>1.7204476097804022</v>
      </c>
      <c r="N817" s="17"/>
      <c r="O817" s="32"/>
      <c r="P817" s="33"/>
      <c r="Q817" s="42"/>
      <c r="R817" s="43"/>
      <c r="S817">
        <f t="shared" si="98"/>
        <v>51.3</v>
      </c>
      <c r="T817">
        <f t="shared" si="99"/>
        <v>14.249999999999998</v>
      </c>
    </row>
    <row r="818" spans="2:20" x14ac:dyDescent="0.2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101"/>
        <v>-0.54166666666666641</v>
      </c>
      <c r="G818" s="17">
        <f t="shared" si="102"/>
        <v>-1.9499999999999993</v>
      </c>
      <c r="H818" s="17">
        <f t="shared" si="100"/>
        <v>13.166666666666666</v>
      </c>
      <c r="I818" s="17">
        <f t="shared" si="105"/>
        <v>637.97222222222331</v>
      </c>
      <c r="J818" s="17">
        <f t="shared" si="103"/>
        <v>185.54634000000001</v>
      </c>
      <c r="K818" s="17">
        <f t="shared" si="104"/>
        <v>10.56953228855012</v>
      </c>
      <c r="L818" s="17">
        <f>Table1[[#This Row],[Acceleration (N)]]+Table1[[#This Row],[Roll (N)]]+Table1[[#This Row],[Aero (N)]]</f>
        <v>834.08809451077343</v>
      </c>
      <c r="M818" s="27">
        <f>Table1[[#This Row],[Total (N)]]*$S$3/1000</f>
        <v>4.3821880773808601</v>
      </c>
      <c r="N818" s="17"/>
      <c r="O818" s="30"/>
      <c r="P818" s="31"/>
      <c r="Q818" s="40"/>
      <c r="R818" s="41"/>
      <c r="S818">
        <f t="shared" si="98"/>
        <v>49.7</v>
      </c>
      <c r="T818">
        <f t="shared" si="99"/>
        <v>13.805555555555555</v>
      </c>
    </row>
    <row r="819" spans="2:20" x14ac:dyDescent="0.2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101"/>
        <v>-0.83333333333333326</v>
      </c>
      <c r="G819" s="17">
        <f t="shared" si="102"/>
        <v>-3</v>
      </c>
      <c r="H819" s="17">
        <f t="shared" si="100"/>
        <v>12.138888888888889</v>
      </c>
      <c r="I819" s="17">
        <f t="shared" si="105"/>
        <v>1182.1249999999993</v>
      </c>
      <c r="J819" s="17">
        <f t="shared" si="103"/>
        <v>185.54634000000001</v>
      </c>
      <c r="K819" s="17">
        <f t="shared" si="104"/>
        <v>10.56953228855012</v>
      </c>
      <c r="L819" s="17">
        <f>Table1[[#This Row],[Acceleration (N)]]+Table1[[#This Row],[Roll (N)]]+Table1[[#This Row],[Aero (N)]]</f>
        <v>1378.2408722885496</v>
      </c>
      <c r="M819" s="27">
        <f>Table1[[#This Row],[Total (N)]]*$S$3/1000</f>
        <v>7.2410945055443019</v>
      </c>
      <c r="N819" s="17"/>
      <c r="O819" s="32"/>
      <c r="P819" s="33"/>
      <c r="Q819" s="42"/>
      <c r="R819" s="43"/>
      <c r="S819">
        <f t="shared" si="98"/>
        <v>47.4</v>
      </c>
      <c r="T819">
        <f t="shared" si="99"/>
        <v>13.166666666666666</v>
      </c>
    </row>
    <row r="820" spans="2:20" x14ac:dyDescent="0.2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101"/>
        <v>-1.0694444444444438</v>
      </c>
      <c r="G820" s="17">
        <f t="shared" si="102"/>
        <v>-3.8499999999999979</v>
      </c>
      <c r="H820" s="17">
        <f t="shared" si="100"/>
        <v>11.027777777777779</v>
      </c>
      <c r="I820" s="17">
        <f t="shared" si="105"/>
        <v>1257.1805555555547</v>
      </c>
      <c r="J820" s="17">
        <f t="shared" si="103"/>
        <v>185.54634000000001</v>
      </c>
      <c r="K820" s="17">
        <f t="shared" si="104"/>
        <v>10.56953228855012</v>
      </c>
      <c r="L820" s="17">
        <f>Table1[[#This Row],[Acceleration (N)]]+Table1[[#This Row],[Roll (N)]]+Table1[[#This Row],[Aero (N)]]</f>
        <v>1453.296427844105</v>
      </c>
      <c r="M820" s="27">
        <f>Table1[[#This Row],[Total (N)]]*$S$3/1000</f>
        <v>7.6354264266702945</v>
      </c>
      <c r="N820" s="17"/>
      <c r="O820" s="30"/>
      <c r="P820" s="31"/>
      <c r="Q820" s="40"/>
      <c r="R820" s="41"/>
      <c r="S820">
        <f t="shared" si="98"/>
        <v>43.7</v>
      </c>
      <c r="T820">
        <f t="shared" si="99"/>
        <v>12.138888888888889</v>
      </c>
    </row>
    <row r="821" spans="2:20" x14ac:dyDescent="0.2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101"/>
        <v>-1.1388888888888893</v>
      </c>
      <c r="G821" s="17">
        <f t="shared" si="102"/>
        <v>-4.1000000000000014</v>
      </c>
      <c r="H821" s="17">
        <f t="shared" si="100"/>
        <v>9.8611111111111107</v>
      </c>
      <c r="I821" s="17">
        <f t="shared" si="105"/>
        <v>806.84722222222297</v>
      </c>
      <c r="J821" s="17">
        <f t="shared" si="103"/>
        <v>185.54634000000001</v>
      </c>
      <c r="K821" s="17">
        <f t="shared" si="104"/>
        <v>10.56953228855012</v>
      </c>
      <c r="L821" s="17">
        <f>Table1[[#This Row],[Acceleration (N)]]+Table1[[#This Row],[Roll (N)]]+Table1[[#This Row],[Aero (N)]]</f>
        <v>1002.9630945107731</v>
      </c>
      <c r="M821" s="27">
        <f>Table1[[#This Row],[Total (N)]]*$S$3/1000</f>
        <v>5.2694348999143426</v>
      </c>
      <c r="N821" s="17"/>
      <c r="O821" s="32"/>
      <c r="P821" s="33"/>
      <c r="Q821" s="42"/>
      <c r="R821" s="43"/>
      <c r="S821">
        <f t="shared" si="98"/>
        <v>39.700000000000003</v>
      </c>
      <c r="T821">
        <f t="shared" si="99"/>
        <v>11.027777777777779</v>
      </c>
    </row>
    <row r="822" spans="2:20" x14ac:dyDescent="0.2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101"/>
        <v>-1.1944444444444446</v>
      </c>
      <c r="G822" s="17">
        <f t="shared" si="102"/>
        <v>-4.3000000000000007</v>
      </c>
      <c r="H822" s="17">
        <f t="shared" si="100"/>
        <v>8.6388888888888893</v>
      </c>
      <c r="I822" s="17">
        <f t="shared" si="105"/>
        <v>300.22222222222246</v>
      </c>
      <c r="J822" s="17">
        <f t="shared" si="103"/>
        <v>185.54634000000001</v>
      </c>
      <c r="K822" s="17">
        <f t="shared" si="104"/>
        <v>10.56953228855012</v>
      </c>
      <c r="L822" s="17">
        <f>Table1[[#This Row],[Acceleration (N)]]+Table1[[#This Row],[Roll (N)]]+Table1[[#This Row],[Aero (N)]]</f>
        <v>496.33809451077263</v>
      </c>
      <c r="M822" s="27">
        <f>Table1[[#This Row],[Total (N)]]*$S$3/1000</f>
        <v>2.607694432313886</v>
      </c>
      <c r="N822" s="17"/>
      <c r="O822" s="30"/>
      <c r="P822" s="31"/>
      <c r="Q822" s="40"/>
      <c r="R822" s="41"/>
      <c r="S822">
        <f t="shared" si="98"/>
        <v>35.5</v>
      </c>
      <c r="T822">
        <f t="shared" si="99"/>
        <v>9.8611111111111107</v>
      </c>
    </row>
    <row r="823" spans="2:20" x14ac:dyDescent="0.2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101"/>
        <v>-1.2777777777777777</v>
      </c>
      <c r="G823" s="17">
        <f t="shared" si="102"/>
        <v>-4.5999999999999996</v>
      </c>
      <c r="H823" s="17">
        <f t="shared" si="100"/>
        <v>7.3055555555555554</v>
      </c>
      <c r="I823" s="17">
        <f t="shared" si="105"/>
        <v>-37.527777777778311</v>
      </c>
      <c r="J823" s="17">
        <f t="shared" si="103"/>
        <v>185.54634000000001</v>
      </c>
      <c r="K823" s="17">
        <f t="shared" si="104"/>
        <v>10.56953228855012</v>
      </c>
      <c r="L823" s="17">
        <f>Table1[[#This Row],[Acceleration (N)]]+Table1[[#This Row],[Roll (N)]]+Table1[[#This Row],[Aero (N)]]</f>
        <v>158.58809451077181</v>
      </c>
      <c r="M823" s="27">
        <f>Table1[[#This Row],[Total (N)]]*$S$3/1000</f>
        <v>0.83320078724691204</v>
      </c>
      <c r="N823" s="17"/>
      <c r="O823" s="32"/>
      <c r="P823" s="33"/>
      <c r="Q823" s="42"/>
      <c r="R823" s="43"/>
      <c r="S823">
        <f t="shared" si="98"/>
        <v>31.1</v>
      </c>
      <c r="T823">
        <f t="shared" si="99"/>
        <v>8.6388888888888893</v>
      </c>
    </row>
    <row r="824" spans="2:20" x14ac:dyDescent="0.2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101"/>
        <v>-1.2777777777777781</v>
      </c>
      <c r="G824" s="17">
        <f t="shared" si="102"/>
        <v>-4.6000000000000014</v>
      </c>
      <c r="H824" s="17">
        <f t="shared" si="100"/>
        <v>6.083333333333333</v>
      </c>
      <c r="I824" s="17">
        <f t="shared" si="105"/>
        <v>-318.98611111111165</v>
      </c>
      <c r="J824" s="17">
        <f t="shared" si="103"/>
        <v>185.54634000000001</v>
      </c>
      <c r="K824" s="17">
        <f t="shared" si="104"/>
        <v>10.56953228855012</v>
      </c>
      <c r="L824" s="17">
        <f>Table1[[#This Row],[Acceleration (N)]]+Table1[[#This Row],[Roll (N)]]+Table1[[#This Row],[Aero (N)]]</f>
        <v>-122.87023882256152</v>
      </c>
      <c r="M824" s="27">
        <f>Table1[[#This Row],[Total (N)]]*$S$3/1000</f>
        <v>-0.64554391697556257</v>
      </c>
      <c r="N824" s="17"/>
      <c r="O824" s="30"/>
      <c r="P824" s="31"/>
      <c r="Q824" s="40"/>
      <c r="R824" s="41"/>
      <c r="S824">
        <f t="shared" si="98"/>
        <v>26.3</v>
      </c>
      <c r="T824">
        <f t="shared" si="99"/>
        <v>7.3055555555555554</v>
      </c>
    </row>
    <row r="825" spans="2:20" x14ac:dyDescent="0.2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101"/>
        <v>-1.1527777777777779</v>
      </c>
      <c r="G825" s="17">
        <f t="shared" si="102"/>
        <v>-4.1500000000000004</v>
      </c>
      <c r="H825" s="17">
        <f t="shared" si="100"/>
        <v>5</v>
      </c>
      <c r="I825" s="17">
        <f t="shared" si="105"/>
        <v>-525.38888888888835</v>
      </c>
      <c r="J825" s="17">
        <f t="shared" si="103"/>
        <v>185.54634000000001</v>
      </c>
      <c r="K825" s="17">
        <f t="shared" si="104"/>
        <v>10.56953228855012</v>
      </c>
      <c r="L825" s="17">
        <f>Table1[[#This Row],[Acceleration (N)]]+Table1[[#This Row],[Roll (N)]]+Table1[[#This Row],[Aero (N)]]</f>
        <v>-329.27301660033822</v>
      </c>
      <c r="M825" s="27">
        <f>Table1[[#This Row],[Total (N)]]*$S$3/1000</f>
        <v>-1.7299567000720384</v>
      </c>
      <c r="N825" s="17"/>
      <c r="O825" s="32"/>
      <c r="P825" s="33"/>
      <c r="Q825" s="42"/>
      <c r="R825" s="43"/>
      <c r="S825">
        <f t="shared" si="98"/>
        <v>21.9</v>
      </c>
      <c r="T825">
        <f t="shared" si="99"/>
        <v>6.083333333333333</v>
      </c>
    </row>
    <row r="826" spans="2:20" x14ac:dyDescent="0.2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101"/>
        <v>-0.68055555555555536</v>
      </c>
      <c r="G826" s="17">
        <f t="shared" si="102"/>
        <v>-2.4499999999999993</v>
      </c>
      <c r="H826" s="17">
        <f t="shared" si="100"/>
        <v>4.7222222222222223</v>
      </c>
      <c r="I826" s="17">
        <f t="shared" si="105"/>
        <v>-731.79166666666629</v>
      </c>
      <c r="J826" s="17">
        <f t="shared" si="103"/>
        <v>185.54634000000001</v>
      </c>
      <c r="K826" s="17">
        <f t="shared" si="104"/>
        <v>10.56953228855012</v>
      </c>
      <c r="L826" s="17">
        <f>Table1[[#This Row],[Acceleration (N)]]+Table1[[#This Row],[Roll (N)]]+Table1[[#This Row],[Aero (N)]]</f>
        <v>-535.67579437811617</v>
      </c>
      <c r="M826" s="27">
        <f>Table1[[#This Row],[Total (N)]]*$S$3/1000</f>
        <v>-2.8143694831685209</v>
      </c>
      <c r="N826" s="17"/>
      <c r="O826" s="30"/>
      <c r="P826" s="31"/>
      <c r="Q826" s="40"/>
      <c r="R826" s="41"/>
      <c r="S826">
        <f t="shared" si="98"/>
        <v>18</v>
      </c>
      <c r="T826">
        <f t="shared" si="99"/>
        <v>5</v>
      </c>
    </row>
    <row r="827" spans="2:20" x14ac:dyDescent="0.2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101"/>
        <v>0</v>
      </c>
      <c r="G827" s="17">
        <f t="shared" si="102"/>
        <v>0</v>
      </c>
      <c r="H827" s="17">
        <f t="shared" si="100"/>
        <v>5</v>
      </c>
      <c r="I827" s="17">
        <f t="shared" si="105"/>
        <v>-1125.8333333333333</v>
      </c>
      <c r="J827" s="17">
        <f t="shared" si="103"/>
        <v>185.54634000000001</v>
      </c>
      <c r="K827" s="17">
        <f t="shared" si="104"/>
        <v>10.56953228855012</v>
      </c>
      <c r="L827" s="17">
        <f>Table1[[#This Row],[Acceleration (N)]]+Table1[[#This Row],[Roll (N)]]+Table1[[#This Row],[Aero (N)]]</f>
        <v>-929.71746104478314</v>
      </c>
      <c r="M827" s="27">
        <f>Table1[[#This Row],[Total (N)]]*$S$3/1000</f>
        <v>-4.8846120690799859</v>
      </c>
      <c r="N827" s="17"/>
      <c r="O827" s="32"/>
      <c r="P827" s="33"/>
      <c r="Q827" s="42"/>
      <c r="R827" s="43"/>
      <c r="S827">
        <f t="shared" si="98"/>
        <v>17</v>
      </c>
      <c r="T827">
        <f t="shared" si="99"/>
        <v>4.7222222222222223</v>
      </c>
    </row>
    <row r="828" spans="2:20" x14ac:dyDescent="0.2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101"/>
        <v>0.61111111111111094</v>
      </c>
      <c r="G828" s="17">
        <f t="shared" si="102"/>
        <v>2.1999999999999993</v>
      </c>
      <c r="H828" s="17">
        <f t="shared" si="100"/>
        <v>5.9444444444444438</v>
      </c>
      <c r="I828" s="17">
        <f t="shared" si="105"/>
        <v>-1444.8194444444434</v>
      </c>
      <c r="J828" s="17">
        <f t="shared" si="103"/>
        <v>185.54634000000001</v>
      </c>
      <c r="K828" s="17">
        <f t="shared" si="104"/>
        <v>10.56953228855012</v>
      </c>
      <c r="L828" s="17">
        <f>Table1[[#This Row],[Acceleration (N)]]+Table1[[#This Row],[Roll (N)]]+Table1[[#This Row],[Aero (N)]]</f>
        <v>-1248.7035721558932</v>
      </c>
      <c r="M828" s="27">
        <f>Table1[[#This Row],[Total (N)]]*$S$3/1000</f>
        <v>-6.5605227338654526</v>
      </c>
      <c r="N828" s="17"/>
      <c r="O828" s="30"/>
      <c r="P828" s="31"/>
      <c r="Q828" s="40"/>
      <c r="R828" s="41"/>
      <c r="S828">
        <f t="shared" si="98"/>
        <v>18</v>
      </c>
      <c r="T828">
        <f t="shared" si="99"/>
        <v>5</v>
      </c>
    </row>
    <row r="829" spans="2:20" x14ac:dyDescent="0.2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101"/>
        <v>0.94444444444444453</v>
      </c>
      <c r="G829" s="17">
        <f t="shared" si="102"/>
        <v>3.4000000000000004</v>
      </c>
      <c r="H829" s="17">
        <f t="shared" si="100"/>
        <v>6.8888888888888893</v>
      </c>
      <c r="I829" s="17">
        <f t="shared" si="105"/>
        <v>-1538.6388888888894</v>
      </c>
      <c r="J829" s="17">
        <f t="shared" si="103"/>
        <v>185.54634000000001</v>
      </c>
      <c r="K829" s="17">
        <f t="shared" si="104"/>
        <v>10.56953228855012</v>
      </c>
      <c r="L829" s="17">
        <f>Table1[[#This Row],[Acceleration (N)]]+Table1[[#This Row],[Roll (N)]]+Table1[[#This Row],[Aero (N)]]</f>
        <v>-1342.5230166003391</v>
      </c>
      <c r="M829" s="27">
        <f>Table1[[#This Row],[Total (N)]]*$S$3/1000</f>
        <v>-7.0534376352729513</v>
      </c>
      <c r="N829" s="17"/>
      <c r="O829" s="32"/>
      <c r="P829" s="33"/>
      <c r="Q829" s="42"/>
      <c r="R829" s="43"/>
      <c r="S829">
        <f t="shared" si="98"/>
        <v>21.4</v>
      </c>
      <c r="T829">
        <f t="shared" si="99"/>
        <v>5.9444444444444438</v>
      </c>
    </row>
    <row r="830" spans="2:20" x14ac:dyDescent="0.2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101"/>
        <v>0.90277777777777779</v>
      </c>
      <c r="G830" s="17">
        <f t="shared" si="102"/>
        <v>3.25</v>
      </c>
      <c r="H830" s="17">
        <f t="shared" si="100"/>
        <v>7.7499999999999991</v>
      </c>
      <c r="I830" s="17">
        <f t="shared" si="105"/>
        <v>-1613.6944444444448</v>
      </c>
      <c r="J830" s="17">
        <f t="shared" si="103"/>
        <v>185.54634000000001</v>
      </c>
      <c r="K830" s="17">
        <f t="shared" si="104"/>
        <v>10.56953228855012</v>
      </c>
      <c r="L830" s="17">
        <f>Table1[[#This Row],[Acceleration (N)]]+Table1[[#This Row],[Roll (N)]]+Table1[[#This Row],[Aero (N)]]</f>
        <v>-1417.5785721558946</v>
      </c>
      <c r="M830" s="27">
        <f>Table1[[#This Row],[Total (N)]]*$S$3/1000</f>
        <v>-7.4477695563989448</v>
      </c>
      <c r="N830" s="17"/>
      <c r="O830" s="30"/>
      <c r="P830" s="31"/>
      <c r="Q830" s="40"/>
      <c r="R830" s="41"/>
      <c r="S830">
        <f t="shared" si="98"/>
        <v>24.8</v>
      </c>
      <c r="T830">
        <f t="shared" si="99"/>
        <v>6.8888888888888893</v>
      </c>
    </row>
    <row r="831" spans="2:20" x14ac:dyDescent="0.2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101"/>
        <v>0.83333333333333326</v>
      </c>
      <c r="G831" s="17">
        <f t="shared" si="102"/>
        <v>3</v>
      </c>
      <c r="H831" s="17">
        <f t="shared" si="100"/>
        <v>8.5555555555555554</v>
      </c>
      <c r="I831" s="17">
        <f t="shared" si="105"/>
        <v>-1726.2777777777776</v>
      </c>
      <c r="J831" s="17">
        <f t="shared" si="103"/>
        <v>185.54634000000001</v>
      </c>
      <c r="K831" s="17">
        <f t="shared" si="104"/>
        <v>10.56953228855012</v>
      </c>
      <c r="L831" s="17">
        <f>Table1[[#This Row],[Acceleration (N)]]+Table1[[#This Row],[Roll (N)]]+Table1[[#This Row],[Aero (N)]]</f>
        <v>-1530.1619054892274</v>
      </c>
      <c r="M831" s="27">
        <f>Table1[[#This Row],[Total (N)]]*$S$3/1000</f>
        <v>-8.039267438087931</v>
      </c>
      <c r="N831" s="17"/>
      <c r="O831" s="32"/>
      <c r="P831" s="33"/>
      <c r="Q831" s="42"/>
      <c r="R831" s="43"/>
      <c r="S831">
        <f t="shared" si="98"/>
        <v>27.9</v>
      </c>
      <c r="T831">
        <f t="shared" si="99"/>
        <v>7.7499999999999991</v>
      </c>
    </row>
    <row r="832" spans="2:20" x14ac:dyDescent="0.2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101"/>
        <v>0.70833333333333348</v>
      </c>
      <c r="G832" s="17">
        <f t="shared" si="102"/>
        <v>2.5500000000000007</v>
      </c>
      <c r="H832" s="17">
        <f t="shared" si="100"/>
        <v>9.1666666666666661</v>
      </c>
      <c r="I832" s="17">
        <f t="shared" si="105"/>
        <v>-1726.2777777777783</v>
      </c>
      <c r="J832" s="17">
        <f t="shared" si="103"/>
        <v>185.54634000000001</v>
      </c>
      <c r="K832" s="17">
        <f t="shared" si="104"/>
        <v>10.56953228855012</v>
      </c>
      <c r="L832" s="17">
        <f>Table1[[#This Row],[Acceleration (N)]]+Table1[[#This Row],[Roll (N)]]+Table1[[#This Row],[Aero (N)]]</f>
        <v>-1530.161905489228</v>
      </c>
      <c r="M832" s="27">
        <f>Table1[[#This Row],[Total (N)]]*$S$3/1000</f>
        <v>-8.0392674380879345</v>
      </c>
      <c r="N832" s="17"/>
      <c r="O832" s="30"/>
      <c r="P832" s="31"/>
      <c r="Q832" s="40"/>
      <c r="R832" s="41"/>
      <c r="S832">
        <f t="shared" si="98"/>
        <v>30.8</v>
      </c>
      <c r="T832">
        <f t="shared" si="99"/>
        <v>8.5555555555555554</v>
      </c>
    </row>
    <row r="833" spans="2:20" x14ac:dyDescent="0.2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101"/>
        <v>0.59722222222222232</v>
      </c>
      <c r="G833" s="17">
        <f t="shared" si="102"/>
        <v>2.1500000000000004</v>
      </c>
      <c r="H833" s="17">
        <f t="shared" si="100"/>
        <v>9.75</v>
      </c>
      <c r="I833" s="17">
        <f t="shared" si="105"/>
        <v>-1557.4027777777781</v>
      </c>
      <c r="J833" s="17">
        <f t="shared" si="103"/>
        <v>185.54634000000001</v>
      </c>
      <c r="K833" s="17">
        <f t="shared" si="104"/>
        <v>10.56953228855012</v>
      </c>
      <c r="L833" s="17">
        <f>Table1[[#This Row],[Acceleration (N)]]+Table1[[#This Row],[Roll (N)]]+Table1[[#This Row],[Aero (N)]]</f>
        <v>-1361.2869054892278</v>
      </c>
      <c r="M833" s="27">
        <f>Table1[[#This Row],[Total (N)]]*$S$3/1000</f>
        <v>-7.1520206155544495</v>
      </c>
      <c r="N833" s="17"/>
      <c r="O833" s="32"/>
      <c r="P833" s="33"/>
      <c r="Q833" s="42"/>
      <c r="R833" s="43"/>
      <c r="S833">
        <f t="shared" si="98"/>
        <v>33</v>
      </c>
      <c r="T833">
        <f t="shared" si="99"/>
        <v>9.1666666666666661</v>
      </c>
    </row>
    <row r="834" spans="2:20" x14ac:dyDescent="0.2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101"/>
        <v>0.56944444444444464</v>
      </c>
      <c r="G834" s="17">
        <f t="shared" si="102"/>
        <v>2.0500000000000007</v>
      </c>
      <c r="H834" s="17">
        <f t="shared" si="100"/>
        <v>10.305555555555555</v>
      </c>
      <c r="I834" s="17">
        <f t="shared" si="105"/>
        <v>-919.43055555555532</v>
      </c>
      <c r="J834" s="17">
        <f t="shared" si="103"/>
        <v>185.54634000000001</v>
      </c>
      <c r="K834" s="17">
        <f t="shared" si="104"/>
        <v>10.56953228855012</v>
      </c>
      <c r="L834" s="17">
        <f>Table1[[#This Row],[Acceleration (N)]]+Table1[[#This Row],[Roll (N)]]+Table1[[#This Row],[Aero (N)]]</f>
        <v>-723.31468326700519</v>
      </c>
      <c r="M834" s="27">
        <f>Table1[[#This Row],[Total (N)]]*$S$3/1000</f>
        <v>-3.8001992859835045</v>
      </c>
      <c r="N834" s="17"/>
      <c r="O834" s="30"/>
      <c r="P834" s="31"/>
      <c r="Q834" s="40"/>
      <c r="R834" s="41"/>
      <c r="S834">
        <f t="shared" si="98"/>
        <v>35.1</v>
      </c>
      <c r="T834">
        <f t="shared" si="99"/>
        <v>9.75</v>
      </c>
    </row>
    <row r="835" spans="2:20" x14ac:dyDescent="0.2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101"/>
        <v>0.52777777777777735</v>
      </c>
      <c r="G835" s="17">
        <f t="shared" si="102"/>
        <v>1.8999999999999986</v>
      </c>
      <c r="H835" s="17">
        <f t="shared" si="100"/>
        <v>10.805555555555555</v>
      </c>
      <c r="I835" s="17">
        <f t="shared" si="105"/>
        <v>0</v>
      </c>
      <c r="J835" s="17">
        <f t="shared" si="103"/>
        <v>185.54634000000001</v>
      </c>
      <c r="K835" s="17">
        <f t="shared" si="104"/>
        <v>10.56953228855012</v>
      </c>
      <c r="L835" s="17">
        <f>Table1[[#This Row],[Acceleration (N)]]+Table1[[#This Row],[Roll (N)]]+Table1[[#This Row],[Aero (N)]]</f>
        <v>196.11587228855012</v>
      </c>
      <c r="M835" s="27">
        <f>Table1[[#This Row],[Total (N)]]*$S$3/1000</f>
        <v>1.0303667478099114</v>
      </c>
      <c r="N835" s="17"/>
      <c r="O835" s="32"/>
      <c r="P835" s="33"/>
      <c r="Q835" s="42"/>
      <c r="R835" s="43"/>
      <c r="S835">
        <f t="shared" si="98"/>
        <v>37.1</v>
      </c>
      <c r="T835">
        <f t="shared" si="99"/>
        <v>10.305555555555555</v>
      </c>
    </row>
    <row r="836" spans="2:20" x14ac:dyDescent="0.2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101"/>
        <v>0.59722222222222177</v>
      </c>
      <c r="G836" s="17">
        <f t="shared" si="102"/>
        <v>2.1499999999999986</v>
      </c>
      <c r="H836" s="17">
        <f t="shared" si="100"/>
        <v>11.5</v>
      </c>
      <c r="I836" s="17">
        <f t="shared" si="105"/>
        <v>825.61111111111086</v>
      </c>
      <c r="J836" s="17">
        <f t="shared" si="103"/>
        <v>185.54634000000001</v>
      </c>
      <c r="K836" s="17">
        <f t="shared" si="104"/>
        <v>10.56953228855012</v>
      </c>
      <c r="L836" s="17">
        <f>Table1[[#This Row],[Acceleration (N)]]+Table1[[#This Row],[Roll (N)]]+Table1[[#This Row],[Aero (N)]]</f>
        <v>1021.726983399661</v>
      </c>
      <c r="M836" s="27">
        <f>Table1[[#This Row],[Total (N)]]*$S$3/1000</f>
        <v>5.3680178801958354</v>
      </c>
      <c r="N836" s="17"/>
      <c r="O836" s="30"/>
      <c r="P836" s="31"/>
      <c r="Q836" s="40"/>
      <c r="R836" s="41"/>
      <c r="S836">
        <f t="shared" si="98"/>
        <v>38.9</v>
      </c>
      <c r="T836">
        <f t="shared" si="99"/>
        <v>10.805555555555555</v>
      </c>
    </row>
    <row r="837" spans="2:20" x14ac:dyDescent="0.2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101"/>
        <v>0.70833333333333348</v>
      </c>
      <c r="G837" s="17">
        <f t="shared" si="102"/>
        <v>2.5500000000000007</v>
      </c>
      <c r="H837" s="17">
        <f t="shared" si="100"/>
        <v>12.222222222222221</v>
      </c>
      <c r="I837" s="17">
        <f t="shared" si="105"/>
        <v>1275.9444444444446</v>
      </c>
      <c r="J837" s="17">
        <f t="shared" si="103"/>
        <v>185.54634000000001</v>
      </c>
      <c r="K837" s="17">
        <f t="shared" si="104"/>
        <v>10.56953228855012</v>
      </c>
      <c r="L837" s="17">
        <f>Table1[[#This Row],[Acceleration (N)]]+Table1[[#This Row],[Roll (N)]]+Table1[[#This Row],[Aero (N)]]</f>
        <v>1472.0603167329948</v>
      </c>
      <c r="M837" s="27">
        <f>Table1[[#This Row],[Total (N)]]*$S$3/1000</f>
        <v>7.7340094069517971</v>
      </c>
      <c r="N837" s="17"/>
      <c r="O837" s="32"/>
      <c r="P837" s="33"/>
      <c r="Q837" s="42"/>
      <c r="R837" s="43"/>
      <c r="S837">
        <f t="shared" si="98"/>
        <v>41.4</v>
      </c>
      <c r="T837">
        <f t="shared" si="99"/>
        <v>11.5</v>
      </c>
    </row>
    <row r="838" spans="2:20" x14ac:dyDescent="0.2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101"/>
        <v>0.68055555555555536</v>
      </c>
      <c r="G838" s="17">
        <f t="shared" si="102"/>
        <v>2.4499999999999993</v>
      </c>
      <c r="H838" s="17">
        <f t="shared" si="100"/>
        <v>12.861111111111111</v>
      </c>
      <c r="I838" s="17">
        <f t="shared" si="105"/>
        <v>1219.6527777777778</v>
      </c>
      <c r="J838" s="17">
        <f t="shared" si="103"/>
        <v>185.54634000000001</v>
      </c>
      <c r="K838" s="17">
        <f t="shared" si="104"/>
        <v>10.56953228855012</v>
      </c>
      <c r="L838" s="17">
        <f>Table1[[#This Row],[Acceleration (N)]]+Table1[[#This Row],[Roll (N)]]+Table1[[#This Row],[Aero (N)]]</f>
        <v>1415.7686500663281</v>
      </c>
      <c r="M838" s="27">
        <f>Table1[[#This Row],[Total (N)]]*$S$3/1000</f>
        <v>7.4382604661073017</v>
      </c>
      <c r="N838" s="17"/>
      <c r="O838" s="30"/>
      <c r="P838" s="31"/>
      <c r="Q838" s="40"/>
      <c r="R838" s="41"/>
      <c r="S838">
        <f t="shared" si="98"/>
        <v>44</v>
      </c>
      <c r="T838">
        <f t="shared" si="99"/>
        <v>12.222222222222221</v>
      </c>
    </row>
    <row r="839" spans="2:20" x14ac:dyDescent="0.2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101"/>
        <v>0.51388888888888928</v>
      </c>
      <c r="G839" s="17">
        <f t="shared" si="102"/>
        <v>1.8500000000000014</v>
      </c>
      <c r="H839" s="17">
        <f t="shared" si="100"/>
        <v>13.25</v>
      </c>
      <c r="I839" s="17">
        <f t="shared" si="105"/>
        <v>1125.8333333333333</v>
      </c>
      <c r="J839" s="17">
        <f t="shared" si="103"/>
        <v>185.54634000000001</v>
      </c>
      <c r="K839" s="17">
        <f t="shared" si="104"/>
        <v>10.56953228855012</v>
      </c>
      <c r="L839" s="17">
        <f>Table1[[#This Row],[Acceleration (N)]]+Table1[[#This Row],[Roll (N)]]+Table1[[#This Row],[Aero (N)]]</f>
        <v>1321.9492056218835</v>
      </c>
      <c r="M839" s="27">
        <f>Table1[[#This Row],[Total (N)]]*$S$3/1000</f>
        <v>6.9453455646998101</v>
      </c>
      <c r="N839" s="17"/>
      <c r="O839" s="32"/>
      <c r="P839" s="33"/>
      <c r="Q839" s="42"/>
      <c r="R839" s="43"/>
      <c r="S839">
        <f t="shared" si="98"/>
        <v>46.3</v>
      </c>
      <c r="T839">
        <f t="shared" si="99"/>
        <v>12.861111111111111</v>
      </c>
    </row>
    <row r="840" spans="2:20" x14ac:dyDescent="0.2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101"/>
        <v>0.26388888888888967</v>
      </c>
      <c r="G840" s="17">
        <f t="shared" si="102"/>
        <v>0.95000000000000284</v>
      </c>
      <c r="H840" s="17">
        <f t="shared" si="100"/>
        <v>13.388888888888889</v>
      </c>
      <c r="I840" s="17">
        <f t="shared" si="105"/>
        <v>956.95833333333348</v>
      </c>
      <c r="J840" s="17">
        <f t="shared" si="103"/>
        <v>185.54634000000001</v>
      </c>
      <c r="K840" s="17">
        <f t="shared" si="104"/>
        <v>10.56953228855012</v>
      </c>
      <c r="L840" s="17">
        <f>Table1[[#This Row],[Acceleration (N)]]+Table1[[#This Row],[Roll (N)]]+Table1[[#This Row],[Aero (N)]]</f>
        <v>1153.0742056218837</v>
      </c>
      <c r="M840" s="27">
        <f>Table1[[#This Row],[Total (N)]]*$S$3/1000</f>
        <v>6.0580987421663268</v>
      </c>
      <c r="N840" s="17"/>
      <c r="O840" s="30"/>
      <c r="P840" s="31"/>
      <c r="Q840" s="40"/>
      <c r="R840" s="41"/>
      <c r="S840">
        <f t="shared" ref="S840:S903" si="106">IF(R840=1,"",E840)</f>
        <v>47.7</v>
      </c>
      <c r="T840">
        <f t="shared" ref="T840:T903" si="107">E840/3.6</f>
        <v>13.25</v>
      </c>
    </row>
    <row r="841" spans="2:20" x14ac:dyDescent="0.2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101"/>
        <v>0.1388888888888889</v>
      </c>
      <c r="G841" s="17">
        <f t="shared" si="102"/>
        <v>0.5</v>
      </c>
      <c r="H841" s="17">
        <f t="shared" ref="H841:H904" si="108">E842/3.6</f>
        <v>13.527777777777779</v>
      </c>
      <c r="I841" s="17">
        <f t="shared" si="105"/>
        <v>806.8472222222224</v>
      </c>
      <c r="J841" s="17">
        <f t="shared" si="103"/>
        <v>185.54634000000001</v>
      </c>
      <c r="K841" s="17">
        <f t="shared" si="104"/>
        <v>10.56953228855012</v>
      </c>
      <c r="L841" s="17">
        <f>Table1[[#This Row],[Acceleration (N)]]+Table1[[#This Row],[Roll (N)]]+Table1[[#This Row],[Aero (N)]]</f>
        <v>1002.9630945107725</v>
      </c>
      <c r="M841" s="27">
        <f>Table1[[#This Row],[Total (N)]]*$S$3/1000</f>
        <v>5.269434899914339</v>
      </c>
      <c r="N841" s="17"/>
      <c r="O841" s="32"/>
      <c r="P841" s="33"/>
      <c r="Q841" s="42"/>
      <c r="R841" s="43"/>
      <c r="S841">
        <f t="shared" si="106"/>
        <v>48.2</v>
      </c>
      <c r="T841">
        <f t="shared" si="107"/>
        <v>13.388888888888889</v>
      </c>
    </row>
    <row r="842" spans="2:20" x14ac:dyDescent="0.2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109">($E843-$E841)/2/3.6</f>
        <v>0.15277777777777699</v>
      </c>
      <c r="G842" s="17">
        <f t="shared" ref="G842:G905" si="110">($E843-$E841)/2</f>
        <v>0.54999999999999716</v>
      </c>
      <c r="H842" s="17">
        <f t="shared" si="108"/>
        <v>13.694444444444443</v>
      </c>
      <c r="I842" s="17">
        <f t="shared" si="105"/>
        <v>769.31944444444468</v>
      </c>
      <c r="J842" s="17">
        <f t="shared" si="103"/>
        <v>185.54634000000001</v>
      </c>
      <c r="K842" s="17">
        <f t="shared" si="104"/>
        <v>10.56953228855012</v>
      </c>
      <c r="L842" s="17">
        <f>Table1[[#This Row],[Acceleration (N)]]+Table1[[#This Row],[Roll (N)]]+Table1[[#This Row],[Aero (N)]]</f>
        <v>965.43531673299481</v>
      </c>
      <c r="M842" s="27">
        <f>Table1[[#This Row],[Total (N)]]*$S$3/1000</f>
        <v>5.0722689393513436</v>
      </c>
      <c r="N842" s="17"/>
      <c r="O842" s="30"/>
      <c r="P842" s="31"/>
      <c r="Q842" s="40"/>
      <c r="R842" s="41"/>
      <c r="S842">
        <f t="shared" si="106"/>
        <v>48.7</v>
      </c>
      <c r="T842">
        <f t="shared" si="107"/>
        <v>13.527777777777779</v>
      </c>
    </row>
    <row r="843" spans="2:20" x14ac:dyDescent="0.2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109"/>
        <v>0.15277777777777699</v>
      </c>
      <c r="G843" s="17">
        <f t="shared" si="110"/>
        <v>0.54999999999999716</v>
      </c>
      <c r="H843" s="17">
        <f t="shared" si="108"/>
        <v>13.833333333333332</v>
      </c>
      <c r="I843" s="17">
        <f t="shared" si="105"/>
        <v>713.02777777777715</v>
      </c>
      <c r="J843" s="17">
        <f t="shared" si="103"/>
        <v>185.54634000000001</v>
      </c>
      <c r="K843" s="17">
        <f t="shared" si="104"/>
        <v>10.56953228855012</v>
      </c>
      <c r="L843" s="17">
        <f>Table1[[#This Row],[Acceleration (N)]]+Table1[[#This Row],[Roll (N)]]+Table1[[#This Row],[Aero (N)]]</f>
        <v>909.14365006632727</v>
      </c>
      <c r="M843" s="27">
        <f>Table1[[#This Row],[Total (N)]]*$S$3/1000</f>
        <v>4.7765199985068438</v>
      </c>
      <c r="N843" s="17"/>
      <c r="O843" s="32"/>
      <c r="P843" s="33"/>
      <c r="Q843" s="42"/>
      <c r="R843" s="43"/>
      <c r="S843">
        <f t="shared" si="106"/>
        <v>49.3</v>
      </c>
      <c r="T843">
        <f t="shared" si="107"/>
        <v>13.694444444444443</v>
      </c>
    </row>
    <row r="844" spans="2:20" x14ac:dyDescent="0.2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109"/>
        <v>0.12500000000000078</v>
      </c>
      <c r="G844" s="17">
        <f t="shared" si="110"/>
        <v>0.45000000000000284</v>
      </c>
      <c r="H844" s="17">
        <f t="shared" si="108"/>
        <v>13.944444444444445</v>
      </c>
      <c r="I844" s="17">
        <f t="shared" si="105"/>
        <v>806.8472222222216</v>
      </c>
      <c r="J844" s="17">
        <f t="shared" si="103"/>
        <v>185.54634000000001</v>
      </c>
      <c r="K844" s="17">
        <f t="shared" si="104"/>
        <v>10.56953228855012</v>
      </c>
      <c r="L844" s="17">
        <f>Table1[[#This Row],[Acceleration (N)]]+Table1[[#This Row],[Roll (N)]]+Table1[[#This Row],[Aero (N)]]</f>
        <v>1002.9630945107717</v>
      </c>
      <c r="M844" s="27">
        <f>Table1[[#This Row],[Total (N)]]*$S$3/1000</f>
        <v>5.2694348999143354</v>
      </c>
      <c r="N844" s="17"/>
      <c r="O844" s="30"/>
      <c r="P844" s="31"/>
      <c r="Q844" s="40"/>
      <c r="R844" s="41"/>
      <c r="S844">
        <f t="shared" si="106"/>
        <v>49.8</v>
      </c>
      <c r="T844">
        <f t="shared" si="107"/>
        <v>13.833333333333332</v>
      </c>
    </row>
    <row r="845" spans="2:20" x14ac:dyDescent="0.2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109"/>
        <v>0.15277777777777798</v>
      </c>
      <c r="G845" s="17">
        <f t="shared" si="110"/>
        <v>0.55000000000000071</v>
      </c>
      <c r="H845" s="17">
        <f t="shared" si="108"/>
        <v>14.138888888888888</v>
      </c>
      <c r="I845" s="17">
        <f t="shared" si="105"/>
        <v>956.95833333333348</v>
      </c>
      <c r="J845" s="17">
        <f t="shared" si="103"/>
        <v>185.54634000000001</v>
      </c>
      <c r="K845" s="17">
        <f t="shared" si="104"/>
        <v>10.56953228855012</v>
      </c>
      <c r="L845" s="17">
        <f>Table1[[#This Row],[Acceleration (N)]]+Table1[[#This Row],[Roll (N)]]+Table1[[#This Row],[Aero (N)]]</f>
        <v>1153.0742056218837</v>
      </c>
      <c r="M845" s="27">
        <f>Table1[[#This Row],[Total (N)]]*$S$3/1000</f>
        <v>6.0580987421663268</v>
      </c>
      <c r="N845" s="17"/>
      <c r="O845" s="32"/>
      <c r="P845" s="33"/>
      <c r="Q845" s="42"/>
      <c r="R845" s="43"/>
      <c r="S845">
        <f t="shared" si="106"/>
        <v>50.2</v>
      </c>
      <c r="T845">
        <f t="shared" si="107"/>
        <v>13.944444444444445</v>
      </c>
    </row>
    <row r="846" spans="2:20" x14ac:dyDescent="0.2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109"/>
        <v>0.22222222222222143</v>
      </c>
      <c r="G846" s="17">
        <f t="shared" si="110"/>
        <v>0.79999999999999716</v>
      </c>
      <c r="H846" s="17">
        <f t="shared" si="108"/>
        <v>14.388888888888888</v>
      </c>
      <c r="I846" s="17">
        <f t="shared" si="105"/>
        <v>919.43055555555532</v>
      </c>
      <c r="J846" s="17">
        <f t="shared" si="103"/>
        <v>185.54634000000001</v>
      </c>
      <c r="K846" s="17">
        <f t="shared" si="104"/>
        <v>10.56953228855012</v>
      </c>
      <c r="L846" s="17">
        <f>Table1[[#This Row],[Acceleration (N)]]+Table1[[#This Row],[Roll (N)]]+Table1[[#This Row],[Aero (N)]]</f>
        <v>1115.5464278441054</v>
      </c>
      <c r="M846" s="27">
        <f>Table1[[#This Row],[Total (N)]]*$S$3/1000</f>
        <v>5.860932781603327</v>
      </c>
      <c r="N846" s="17"/>
      <c r="O846" s="30"/>
      <c r="P846" s="31"/>
      <c r="Q846" s="40"/>
      <c r="R846" s="41"/>
      <c r="S846">
        <f t="shared" si="106"/>
        <v>50.9</v>
      </c>
      <c r="T846">
        <f t="shared" si="107"/>
        <v>14.138888888888888</v>
      </c>
    </row>
    <row r="847" spans="2:20" x14ac:dyDescent="0.2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109"/>
        <v>0.2222222222222224</v>
      </c>
      <c r="G847" s="17">
        <f t="shared" si="110"/>
        <v>0.80000000000000071</v>
      </c>
      <c r="H847" s="17">
        <f t="shared" si="108"/>
        <v>14.583333333333332</v>
      </c>
      <c r="I847" s="17">
        <f t="shared" si="105"/>
        <v>694.26388888888937</v>
      </c>
      <c r="J847" s="17">
        <f t="shared" si="103"/>
        <v>185.54634000000001</v>
      </c>
      <c r="K847" s="17">
        <f t="shared" si="104"/>
        <v>10.56953228855012</v>
      </c>
      <c r="L847" s="17">
        <f>Table1[[#This Row],[Acceleration (N)]]+Table1[[#This Row],[Roll (N)]]+Table1[[#This Row],[Aero (N)]]</f>
        <v>890.37976117743949</v>
      </c>
      <c r="M847" s="27">
        <f>Table1[[#This Row],[Total (N)]]*$S$3/1000</f>
        <v>4.6779370182253519</v>
      </c>
      <c r="N847" s="17"/>
      <c r="O847" s="32"/>
      <c r="P847" s="33"/>
      <c r="Q847" s="42"/>
      <c r="R847" s="43"/>
      <c r="S847">
        <f t="shared" si="106"/>
        <v>51.8</v>
      </c>
      <c r="T847">
        <f t="shared" si="107"/>
        <v>14.388888888888888</v>
      </c>
    </row>
    <row r="848" spans="2:20" x14ac:dyDescent="0.2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109"/>
        <v>0.20833333333333331</v>
      </c>
      <c r="G848" s="17">
        <f t="shared" si="110"/>
        <v>0.75</v>
      </c>
      <c r="H848" s="17">
        <f t="shared" si="108"/>
        <v>14.805555555555554</v>
      </c>
      <c r="I848" s="17">
        <f t="shared" si="105"/>
        <v>356.51388888888994</v>
      </c>
      <c r="J848" s="17">
        <f t="shared" ref="J848:J911" si="111">$O$11*9.81*$O$12</f>
        <v>185.54634000000001</v>
      </c>
      <c r="K848" s="17">
        <f t="shared" ref="K848:K911" si="112">0.5*1.383*0.014*1.293^2*$S$6^2</f>
        <v>10.56953228855012</v>
      </c>
      <c r="L848" s="17">
        <f>Table1[[#This Row],[Acceleration (N)]]+Table1[[#This Row],[Roll (N)]]+Table1[[#This Row],[Aero (N)]]</f>
        <v>552.62976117744006</v>
      </c>
      <c r="M848" s="27">
        <f>Table1[[#This Row],[Total (N)]]*$S$3/1000</f>
        <v>2.9034433731583849</v>
      </c>
      <c r="N848" s="17"/>
      <c r="O848" s="30"/>
      <c r="P848" s="31"/>
      <c r="Q848" s="40"/>
      <c r="R848" s="41"/>
      <c r="S848">
        <f t="shared" si="106"/>
        <v>52.5</v>
      </c>
      <c r="T848">
        <f t="shared" si="107"/>
        <v>14.583333333333332</v>
      </c>
    </row>
    <row r="849" spans="2:20" x14ac:dyDescent="0.2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109"/>
        <v>0.27777777777777779</v>
      </c>
      <c r="G849" s="17">
        <f t="shared" si="110"/>
        <v>1</v>
      </c>
      <c r="H849" s="17">
        <f t="shared" si="108"/>
        <v>15.138888888888889</v>
      </c>
      <c r="I849" s="17">
        <f t="shared" ref="I849:I912" si="113">$O$11*F841</f>
        <v>187.63888888888889</v>
      </c>
      <c r="J849" s="17">
        <f t="shared" si="111"/>
        <v>185.54634000000001</v>
      </c>
      <c r="K849" s="17">
        <f t="shared" si="112"/>
        <v>10.56953228855012</v>
      </c>
      <c r="L849" s="17">
        <f>Table1[[#This Row],[Acceleration (N)]]+Table1[[#This Row],[Roll (N)]]+Table1[[#This Row],[Aero (N)]]</f>
        <v>383.75476117743904</v>
      </c>
      <c r="M849" s="27">
        <f>Table1[[#This Row],[Total (N)]]*$S$3/1000</f>
        <v>2.0161965506248944</v>
      </c>
      <c r="N849" s="17"/>
      <c r="O849" s="32"/>
      <c r="P849" s="33"/>
      <c r="Q849" s="42"/>
      <c r="R849" s="43"/>
      <c r="S849">
        <f t="shared" si="106"/>
        <v>53.3</v>
      </c>
      <c r="T849">
        <f t="shared" si="107"/>
        <v>14.805555555555554</v>
      </c>
    </row>
    <row r="850" spans="2:20" x14ac:dyDescent="0.2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109"/>
        <v>0.33333333333333409</v>
      </c>
      <c r="G850" s="17">
        <f t="shared" si="110"/>
        <v>1.2000000000000028</v>
      </c>
      <c r="H850" s="17">
        <f t="shared" si="108"/>
        <v>15.472222222222223</v>
      </c>
      <c r="I850" s="17">
        <f t="shared" si="113"/>
        <v>206.40277777777672</v>
      </c>
      <c r="J850" s="17">
        <f t="shared" si="111"/>
        <v>185.54634000000001</v>
      </c>
      <c r="K850" s="17">
        <f t="shared" si="112"/>
        <v>10.56953228855012</v>
      </c>
      <c r="L850" s="17">
        <f>Table1[[#This Row],[Acceleration (N)]]+Table1[[#This Row],[Roll (N)]]+Table1[[#This Row],[Aero (N)]]</f>
        <v>402.51865006632687</v>
      </c>
      <c r="M850" s="27">
        <f>Table1[[#This Row],[Total (N)]]*$S$3/1000</f>
        <v>2.1147795309063873</v>
      </c>
      <c r="N850" s="17"/>
      <c r="O850" s="30"/>
      <c r="P850" s="31"/>
      <c r="Q850" s="40"/>
      <c r="R850" s="41"/>
      <c r="S850">
        <f t="shared" si="106"/>
        <v>54.5</v>
      </c>
      <c r="T850">
        <f t="shared" si="107"/>
        <v>15.138888888888889</v>
      </c>
    </row>
    <row r="851" spans="2:20" x14ac:dyDescent="0.2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109"/>
        <v>0.27777777777777779</v>
      </c>
      <c r="G851" s="17">
        <f t="shared" si="110"/>
        <v>1</v>
      </c>
      <c r="H851" s="17">
        <f t="shared" si="108"/>
        <v>15.694444444444445</v>
      </c>
      <c r="I851" s="17">
        <f t="shared" si="113"/>
        <v>206.40277777777672</v>
      </c>
      <c r="J851" s="17">
        <f t="shared" si="111"/>
        <v>185.54634000000001</v>
      </c>
      <c r="K851" s="17">
        <f t="shared" si="112"/>
        <v>10.56953228855012</v>
      </c>
      <c r="L851" s="17">
        <f>Table1[[#This Row],[Acceleration (N)]]+Table1[[#This Row],[Roll (N)]]+Table1[[#This Row],[Aero (N)]]</f>
        <v>402.51865006632687</v>
      </c>
      <c r="M851" s="27">
        <f>Table1[[#This Row],[Total (N)]]*$S$3/1000</f>
        <v>2.1147795309063873</v>
      </c>
      <c r="N851" s="17"/>
      <c r="O851" s="32"/>
      <c r="P851" s="33"/>
      <c r="Q851" s="42"/>
      <c r="R851" s="43"/>
      <c r="S851">
        <f t="shared" si="106"/>
        <v>55.7</v>
      </c>
      <c r="T851">
        <f t="shared" si="107"/>
        <v>15.472222222222223</v>
      </c>
    </row>
    <row r="852" spans="2:20" x14ac:dyDescent="0.2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109"/>
        <v>0.15277777777777699</v>
      </c>
      <c r="G852" s="17">
        <f t="shared" si="110"/>
        <v>0.54999999999999716</v>
      </c>
      <c r="H852" s="17">
        <f t="shared" si="108"/>
        <v>15.777777777777777</v>
      </c>
      <c r="I852" s="17">
        <f t="shared" si="113"/>
        <v>168.87500000000105</v>
      </c>
      <c r="J852" s="17">
        <f t="shared" si="111"/>
        <v>185.54634000000001</v>
      </c>
      <c r="K852" s="17">
        <f t="shared" si="112"/>
        <v>10.56953228855012</v>
      </c>
      <c r="L852" s="17">
        <f>Table1[[#This Row],[Acceleration (N)]]+Table1[[#This Row],[Roll (N)]]+Table1[[#This Row],[Aero (N)]]</f>
        <v>364.9908722885512</v>
      </c>
      <c r="M852" s="27">
        <f>Table1[[#This Row],[Total (N)]]*$S$3/1000</f>
        <v>1.9176135703434021</v>
      </c>
      <c r="N852" s="17"/>
      <c r="O852" s="30"/>
      <c r="P852" s="31"/>
      <c r="Q852" s="40"/>
      <c r="R852" s="41"/>
      <c r="S852">
        <f t="shared" si="106"/>
        <v>56.5</v>
      </c>
      <c r="T852">
        <f t="shared" si="107"/>
        <v>15.694444444444445</v>
      </c>
    </row>
    <row r="853" spans="2:20" x14ac:dyDescent="0.2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109"/>
        <v>6.9444444444444448E-2</v>
      </c>
      <c r="G853" s="17">
        <f t="shared" si="110"/>
        <v>0.25</v>
      </c>
      <c r="H853" s="17">
        <f t="shared" si="108"/>
        <v>15.833333333333332</v>
      </c>
      <c r="I853" s="17">
        <f t="shared" si="113"/>
        <v>206.40277777777806</v>
      </c>
      <c r="J853" s="17">
        <f t="shared" si="111"/>
        <v>185.54634000000001</v>
      </c>
      <c r="K853" s="17">
        <f t="shared" si="112"/>
        <v>10.56953228855012</v>
      </c>
      <c r="L853" s="17">
        <f>Table1[[#This Row],[Acceleration (N)]]+Table1[[#This Row],[Roll (N)]]+Table1[[#This Row],[Aero (N)]]</f>
        <v>402.51865006632818</v>
      </c>
      <c r="M853" s="27">
        <f>Table1[[#This Row],[Total (N)]]*$S$3/1000</f>
        <v>2.1147795309063944</v>
      </c>
      <c r="N853" s="17"/>
      <c r="O853" s="32"/>
      <c r="P853" s="33"/>
      <c r="Q853" s="42"/>
      <c r="R853" s="43"/>
      <c r="S853">
        <f t="shared" si="106"/>
        <v>56.8</v>
      </c>
      <c r="T853">
        <f t="shared" si="107"/>
        <v>15.777777777777777</v>
      </c>
    </row>
    <row r="854" spans="2:20" x14ac:dyDescent="0.2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109"/>
        <v>5.5555555555556344E-2</v>
      </c>
      <c r="G854" s="17">
        <f t="shared" si="110"/>
        <v>0.20000000000000284</v>
      </c>
      <c r="H854" s="17">
        <f t="shared" si="108"/>
        <v>15.888888888888889</v>
      </c>
      <c r="I854" s="17">
        <f t="shared" si="113"/>
        <v>300.22222222222115</v>
      </c>
      <c r="J854" s="17">
        <f t="shared" si="111"/>
        <v>185.54634000000001</v>
      </c>
      <c r="K854" s="17">
        <f t="shared" si="112"/>
        <v>10.56953228855012</v>
      </c>
      <c r="L854" s="17">
        <f>Table1[[#This Row],[Acceleration (N)]]+Table1[[#This Row],[Roll (N)]]+Table1[[#This Row],[Aero (N)]]</f>
        <v>496.33809451077127</v>
      </c>
      <c r="M854" s="27">
        <f>Table1[[#This Row],[Total (N)]]*$S$3/1000</f>
        <v>2.6076944323138789</v>
      </c>
      <c r="N854" s="17"/>
      <c r="O854" s="30"/>
      <c r="P854" s="31"/>
      <c r="Q854" s="40"/>
      <c r="R854" s="41"/>
      <c r="S854">
        <f t="shared" si="106"/>
        <v>57</v>
      </c>
      <c r="T854">
        <f t="shared" si="107"/>
        <v>15.833333333333332</v>
      </c>
    </row>
    <row r="855" spans="2:20" x14ac:dyDescent="0.2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109"/>
        <v>9.7222222222222612E-2</v>
      </c>
      <c r="G855" s="17">
        <f t="shared" si="110"/>
        <v>0.35000000000000142</v>
      </c>
      <c r="H855" s="17">
        <f t="shared" si="108"/>
        <v>16.027777777777779</v>
      </c>
      <c r="I855" s="17">
        <f t="shared" si="113"/>
        <v>300.22222222222246</v>
      </c>
      <c r="J855" s="17">
        <f t="shared" si="111"/>
        <v>185.54634000000001</v>
      </c>
      <c r="K855" s="17">
        <f t="shared" si="112"/>
        <v>10.56953228855012</v>
      </c>
      <c r="L855" s="17">
        <f>Table1[[#This Row],[Acceleration (N)]]+Table1[[#This Row],[Roll (N)]]+Table1[[#This Row],[Aero (N)]]</f>
        <v>496.33809451077263</v>
      </c>
      <c r="M855" s="27">
        <f>Table1[[#This Row],[Total (N)]]*$S$3/1000</f>
        <v>2.607694432313886</v>
      </c>
      <c r="N855" s="17"/>
      <c r="O855" s="32"/>
      <c r="P855" s="33"/>
      <c r="Q855" s="42"/>
      <c r="R855" s="43"/>
      <c r="S855">
        <f t="shared" si="106"/>
        <v>57.2</v>
      </c>
      <c r="T855">
        <f t="shared" si="107"/>
        <v>15.888888888888889</v>
      </c>
    </row>
    <row r="856" spans="2:20" x14ac:dyDescent="0.2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109"/>
        <v>0.20833333333333331</v>
      </c>
      <c r="G856" s="17">
        <f t="shared" si="110"/>
        <v>0.75</v>
      </c>
      <c r="H856" s="17">
        <f t="shared" si="108"/>
        <v>16.305555555555557</v>
      </c>
      <c r="I856" s="17">
        <f t="shared" si="113"/>
        <v>281.45833333333331</v>
      </c>
      <c r="J856" s="17">
        <f t="shared" si="111"/>
        <v>185.54634000000001</v>
      </c>
      <c r="K856" s="17">
        <f t="shared" si="112"/>
        <v>10.56953228855012</v>
      </c>
      <c r="L856" s="17">
        <f>Table1[[#This Row],[Acceleration (N)]]+Table1[[#This Row],[Roll (N)]]+Table1[[#This Row],[Aero (N)]]</f>
        <v>477.57420562188349</v>
      </c>
      <c r="M856" s="27">
        <f>Table1[[#This Row],[Total (N)]]*$S$3/1000</f>
        <v>2.5091114520323865</v>
      </c>
      <c r="N856" s="17"/>
      <c r="O856" s="30"/>
      <c r="P856" s="31"/>
      <c r="Q856" s="40"/>
      <c r="R856" s="41"/>
      <c r="S856">
        <f t="shared" si="106"/>
        <v>57.7</v>
      </c>
      <c r="T856">
        <f t="shared" si="107"/>
        <v>16.027777777777779</v>
      </c>
    </row>
    <row r="857" spans="2:20" x14ac:dyDescent="0.2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109"/>
        <v>0.33333333333333315</v>
      </c>
      <c r="G857" s="17">
        <f t="shared" si="110"/>
        <v>1.1999999999999993</v>
      </c>
      <c r="H857" s="17">
        <f t="shared" si="108"/>
        <v>16.694444444444443</v>
      </c>
      <c r="I857" s="17">
        <f t="shared" si="113"/>
        <v>375.27777777777777</v>
      </c>
      <c r="J857" s="17">
        <f t="shared" si="111"/>
        <v>185.54634000000001</v>
      </c>
      <c r="K857" s="17">
        <f t="shared" si="112"/>
        <v>10.56953228855012</v>
      </c>
      <c r="L857" s="17">
        <f>Table1[[#This Row],[Acceleration (N)]]+Table1[[#This Row],[Roll (N)]]+Table1[[#This Row],[Aero (N)]]</f>
        <v>571.39365006632795</v>
      </c>
      <c r="M857" s="27">
        <f>Table1[[#This Row],[Total (N)]]*$S$3/1000</f>
        <v>3.0020263534398777</v>
      </c>
      <c r="N857" s="17"/>
      <c r="O857" s="32"/>
      <c r="P857" s="33"/>
      <c r="Q857" s="42"/>
      <c r="R857" s="43"/>
      <c r="S857">
        <f t="shared" si="106"/>
        <v>58.7</v>
      </c>
      <c r="T857">
        <f t="shared" si="107"/>
        <v>16.305555555555557</v>
      </c>
    </row>
    <row r="858" spans="2:20" x14ac:dyDescent="0.2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109"/>
        <v>0.33333333333333315</v>
      </c>
      <c r="G858" s="17">
        <f t="shared" si="110"/>
        <v>1.1999999999999993</v>
      </c>
      <c r="H858" s="17">
        <f t="shared" si="108"/>
        <v>16.972222222222221</v>
      </c>
      <c r="I858" s="17">
        <f t="shared" si="113"/>
        <v>450.33333333333434</v>
      </c>
      <c r="J858" s="17">
        <f t="shared" si="111"/>
        <v>185.54634000000001</v>
      </c>
      <c r="K858" s="17">
        <f t="shared" si="112"/>
        <v>10.56953228855012</v>
      </c>
      <c r="L858" s="17">
        <f>Table1[[#This Row],[Acceleration (N)]]+Table1[[#This Row],[Roll (N)]]+Table1[[#This Row],[Aero (N)]]</f>
        <v>646.44920562188452</v>
      </c>
      <c r="M858" s="27">
        <f>Table1[[#This Row],[Total (N)]]*$S$3/1000</f>
        <v>3.3963582745658765</v>
      </c>
      <c r="N858" s="17"/>
      <c r="O858" s="30"/>
      <c r="P858" s="31"/>
      <c r="Q858" s="40"/>
      <c r="R858" s="41"/>
      <c r="S858">
        <f t="shared" si="106"/>
        <v>60.1</v>
      </c>
      <c r="T858">
        <f t="shared" si="107"/>
        <v>16.694444444444443</v>
      </c>
    </row>
    <row r="859" spans="2:20" x14ac:dyDescent="0.2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109"/>
        <v>0.2222222222222224</v>
      </c>
      <c r="G859" s="17">
        <f t="shared" si="110"/>
        <v>0.80000000000000071</v>
      </c>
      <c r="H859" s="17">
        <f t="shared" si="108"/>
        <v>17.138888888888889</v>
      </c>
      <c r="I859" s="17">
        <f t="shared" si="113"/>
        <v>375.27777777777777</v>
      </c>
      <c r="J859" s="17">
        <f t="shared" si="111"/>
        <v>185.54634000000001</v>
      </c>
      <c r="K859" s="17">
        <f t="shared" si="112"/>
        <v>10.56953228855012</v>
      </c>
      <c r="L859" s="17">
        <f>Table1[[#This Row],[Acceleration (N)]]+Table1[[#This Row],[Roll (N)]]+Table1[[#This Row],[Aero (N)]]</f>
        <v>571.39365006632795</v>
      </c>
      <c r="M859" s="27">
        <f>Table1[[#This Row],[Total (N)]]*$S$3/1000</f>
        <v>3.0020263534398777</v>
      </c>
      <c r="N859" s="17"/>
      <c r="O859" s="32"/>
      <c r="P859" s="33"/>
      <c r="Q859" s="42"/>
      <c r="R859" s="43"/>
      <c r="S859">
        <f t="shared" si="106"/>
        <v>61.1</v>
      </c>
      <c r="T859">
        <f t="shared" si="107"/>
        <v>16.972222222222221</v>
      </c>
    </row>
    <row r="860" spans="2:20" x14ac:dyDescent="0.2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109"/>
        <v>0.16666666666666607</v>
      </c>
      <c r="G860" s="17">
        <f t="shared" si="110"/>
        <v>0.59999999999999787</v>
      </c>
      <c r="H860" s="17">
        <f t="shared" si="108"/>
        <v>17.305555555555554</v>
      </c>
      <c r="I860" s="17">
        <f t="shared" si="113"/>
        <v>206.40277777777672</v>
      </c>
      <c r="J860" s="17">
        <f t="shared" si="111"/>
        <v>185.54634000000001</v>
      </c>
      <c r="K860" s="17">
        <f t="shared" si="112"/>
        <v>10.56953228855012</v>
      </c>
      <c r="L860" s="17">
        <f>Table1[[#This Row],[Acceleration (N)]]+Table1[[#This Row],[Roll (N)]]+Table1[[#This Row],[Aero (N)]]</f>
        <v>402.51865006632687</v>
      </c>
      <c r="M860" s="27">
        <f>Table1[[#This Row],[Total (N)]]*$S$3/1000</f>
        <v>2.1147795309063873</v>
      </c>
      <c r="N860" s="17"/>
      <c r="O860" s="30"/>
      <c r="P860" s="31"/>
      <c r="Q860" s="40"/>
      <c r="R860" s="41"/>
      <c r="S860">
        <f t="shared" si="106"/>
        <v>61.7</v>
      </c>
      <c r="T860">
        <f t="shared" si="107"/>
        <v>17.138888888888889</v>
      </c>
    </row>
    <row r="861" spans="2:20" x14ac:dyDescent="0.2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109"/>
        <v>0.16666666666666607</v>
      </c>
      <c r="G861" s="17">
        <f t="shared" si="110"/>
        <v>0.59999999999999787</v>
      </c>
      <c r="H861" s="17">
        <f t="shared" si="108"/>
        <v>17.472222222222221</v>
      </c>
      <c r="I861" s="17">
        <f t="shared" si="113"/>
        <v>93.819444444444443</v>
      </c>
      <c r="J861" s="17">
        <f t="shared" si="111"/>
        <v>185.54634000000001</v>
      </c>
      <c r="K861" s="17">
        <f t="shared" si="112"/>
        <v>10.56953228855012</v>
      </c>
      <c r="L861" s="17">
        <f>Table1[[#This Row],[Acceleration (N)]]+Table1[[#This Row],[Roll (N)]]+Table1[[#This Row],[Aero (N)]]</f>
        <v>289.93531673299458</v>
      </c>
      <c r="M861" s="27">
        <f>Table1[[#This Row],[Total (N)]]*$S$3/1000</f>
        <v>1.5232816492174031</v>
      </c>
      <c r="N861" s="17"/>
      <c r="O861" s="32"/>
      <c r="P861" s="33"/>
      <c r="Q861" s="42"/>
      <c r="R861" s="43"/>
      <c r="S861">
        <f t="shared" si="106"/>
        <v>62.3</v>
      </c>
      <c r="T861">
        <f t="shared" si="107"/>
        <v>17.305555555555554</v>
      </c>
    </row>
    <row r="862" spans="2:20" x14ac:dyDescent="0.2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109"/>
        <v>0.1388888888888889</v>
      </c>
      <c r="G862" s="17">
        <f t="shared" si="110"/>
        <v>0.5</v>
      </c>
      <c r="H862" s="17">
        <f t="shared" si="108"/>
        <v>17.583333333333332</v>
      </c>
      <c r="I862" s="17">
        <f t="shared" si="113"/>
        <v>75.055555555556623</v>
      </c>
      <c r="J862" s="17">
        <f t="shared" si="111"/>
        <v>185.54634000000001</v>
      </c>
      <c r="K862" s="17">
        <f t="shared" si="112"/>
        <v>10.56953228855012</v>
      </c>
      <c r="L862" s="17">
        <f>Table1[[#This Row],[Acceleration (N)]]+Table1[[#This Row],[Roll (N)]]+Table1[[#This Row],[Aero (N)]]</f>
        <v>271.1714278441068</v>
      </c>
      <c r="M862" s="27">
        <f>Table1[[#This Row],[Total (N)]]*$S$3/1000</f>
        <v>1.4246986689359105</v>
      </c>
      <c r="N862" s="17"/>
      <c r="O862" s="30"/>
      <c r="P862" s="31"/>
      <c r="Q862" s="40"/>
      <c r="R862" s="41"/>
      <c r="S862">
        <f t="shared" si="106"/>
        <v>62.9</v>
      </c>
      <c r="T862">
        <f t="shared" si="107"/>
        <v>17.472222222222221</v>
      </c>
    </row>
    <row r="863" spans="2:20" x14ac:dyDescent="0.2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109"/>
        <v>6.9444444444444448E-2</v>
      </c>
      <c r="G863" s="17">
        <f t="shared" si="110"/>
        <v>0.25</v>
      </c>
      <c r="H863" s="17">
        <f t="shared" si="108"/>
        <v>17.611111111111111</v>
      </c>
      <c r="I863" s="17">
        <f t="shared" si="113"/>
        <v>131.34722222222274</v>
      </c>
      <c r="J863" s="17">
        <f t="shared" si="111"/>
        <v>185.54634000000001</v>
      </c>
      <c r="K863" s="17">
        <f t="shared" si="112"/>
        <v>10.56953228855012</v>
      </c>
      <c r="L863" s="17">
        <f>Table1[[#This Row],[Acceleration (N)]]+Table1[[#This Row],[Roll (N)]]+Table1[[#This Row],[Aero (N)]]</f>
        <v>327.46309451077286</v>
      </c>
      <c r="M863" s="27">
        <f>Table1[[#This Row],[Total (N)]]*$S$3/1000</f>
        <v>1.7204476097804022</v>
      </c>
      <c r="N863" s="17"/>
      <c r="O863" s="32"/>
      <c r="P863" s="33"/>
      <c r="Q863" s="42"/>
      <c r="R863" s="43"/>
      <c r="S863">
        <f t="shared" si="106"/>
        <v>63.3</v>
      </c>
      <c r="T863">
        <f t="shared" si="107"/>
        <v>17.583333333333332</v>
      </c>
    </row>
    <row r="864" spans="2:20" x14ac:dyDescent="0.2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109"/>
        <v>2.7777777777778172E-2</v>
      </c>
      <c r="G864" s="17">
        <f t="shared" si="110"/>
        <v>0.10000000000000142</v>
      </c>
      <c r="H864" s="17">
        <f t="shared" si="108"/>
        <v>17.638888888888889</v>
      </c>
      <c r="I864" s="17">
        <f t="shared" si="113"/>
        <v>281.45833333333331</v>
      </c>
      <c r="J864" s="17">
        <f t="shared" si="111"/>
        <v>185.54634000000001</v>
      </c>
      <c r="K864" s="17">
        <f t="shared" si="112"/>
        <v>10.56953228855012</v>
      </c>
      <c r="L864" s="17">
        <f>Table1[[#This Row],[Acceleration (N)]]+Table1[[#This Row],[Roll (N)]]+Table1[[#This Row],[Aero (N)]]</f>
        <v>477.57420562188349</v>
      </c>
      <c r="M864" s="27">
        <f>Table1[[#This Row],[Total (N)]]*$S$3/1000</f>
        <v>2.5091114520323865</v>
      </c>
      <c r="N864" s="17"/>
      <c r="O864" s="30"/>
      <c r="P864" s="31"/>
      <c r="Q864" s="40"/>
      <c r="R864" s="41"/>
      <c r="S864">
        <f t="shared" si="106"/>
        <v>63.4</v>
      </c>
      <c r="T864">
        <f t="shared" si="107"/>
        <v>17.611111111111111</v>
      </c>
    </row>
    <row r="865" spans="2:20" x14ac:dyDescent="0.2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109"/>
        <v>0.15277777777777798</v>
      </c>
      <c r="G865" s="17">
        <f t="shared" si="110"/>
        <v>0.55000000000000071</v>
      </c>
      <c r="H865" s="17">
        <f t="shared" si="108"/>
        <v>17.916666666666668</v>
      </c>
      <c r="I865" s="17">
        <f t="shared" si="113"/>
        <v>450.33333333333309</v>
      </c>
      <c r="J865" s="17">
        <f t="shared" si="111"/>
        <v>185.54634000000001</v>
      </c>
      <c r="K865" s="17">
        <f t="shared" si="112"/>
        <v>10.56953228855012</v>
      </c>
      <c r="L865" s="17">
        <f>Table1[[#This Row],[Acceleration (N)]]+Table1[[#This Row],[Roll (N)]]+Table1[[#This Row],[Aero (N)]]</f>
        <v>646.44920562188327</v>
      </c>
      <c r="M865" s="27">
        <f>Table1[[#This Row],[Total (N)]]*$S$3/1000</f>
        <v>3.3963582745658702</v>
      </c>
      <c r="N865" s="17"/>
      <c r="O865" s="32"/>
      <c r="P865" s="33"/>
      <c r="Q865" s="42"/>
      <c r="R865" s="43"/>
      <c r="S865">
        <f t="shared" si="106"/>
        <v>63.5</v>
      </c>
      <c r="T865">
        <f t="shared" si="107"/>
        <v>17.638888888888889</v>
      </c>
    </row>
    <row r="866" spans="2:20" x14ac:dyDescent="0.2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109"/>
        <v>0.31944444444444403</v>
      </c>
      <c r="G866" s="17">
        <f t="shared" si="110"/>
        <v>1.1499999999999986</v>
      </c>
      <c r="H866" s="17">
        <f t="shared" si="108"/>
        <v>18.277777777777775</v>
      </c>
      <c r="I866" s="17">
        <f t="shared" si="113"/>
        <v>450.33333333333309</v>
      </c>
      <c r="J866" s="17">
        <f t="shared" si="111"/>
        <v>185.54634000000001</v>
      </c>
      <c r="K866" s="17">
        <f t="shared" si="112"/>
        <v>10.56953228855012</v>
      </c>
      <c r="L866" s="17">
        <f>Table1[[#This Row],[Acceleration (N)]]+Table1[[#This Row],[Roll (N)]]+Table1[[#This Row],[Aero (N)]]</f>
        <v>646.44920562188327</v>
      </c>
      <c r="M866" s="27">
        <f>Table1[[#This Row],[Total (N)]]*$S$3/1000</f>
        <v>3.3963582745658702</v>
      </c>
      <c r="N866" s="17"/>
      <c r="O866" s="30"/>
      <c r="P866" s="31"/>
      <c r="Q866" s="40"/>
      <c r="R866" s="41"/>
      <c r="S866">
        <f t="shared" si="106"/>
        <v>64.5</v>
      </c>
      <c r="T866">
        <f t="shared" si="107"/>
        <v>17.916666666666668</v>
      </c>
    </row>
    <row r="867" spans="2:20" x14ac:dyDescent="0.2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109"/>
        <v>0.31944444444444403</v>
      </c>
      <c r="G867" s="17">
        <f t="shared" si="110"/>
        <v>1.1499999999999986</v>
      </c>
      <c r="H867" s="17">
        <f t="shared" si="108"/>
        <v>18.555555555555554</v>
      </c>
      <c r="I867" s="17">
        <f t="shared" si="113"/>
        <v>300.22222222222246</v>
      </c>
      <c r="J867" s="17">
        <f t="shared" si="111"/>
        <v>185.54634000000001</v>
      </c>
      <c r="K867" s="17">
        <f t="shared" si="112"/>
        <v>10.56953228855012</v>
      </c>
      <c r="L867" s="17">
        <f>Table1[[#This Row],[Acceleration (N)]]+Table1[[#This Row],[Roll (N)]]+Table1[[#This Row],[Aero (N)]]</f>
        <v>496.33809451077263</v>
      </c>
      <c r="M867" s="27">
        <f>Table1[[#This Row],[Total (N)]]*$S$3/1000</f>
        <v>2.607694432313886</v>
      </c>
      <c r="N867" s="17"/>
      <c r="O867" s="32"/>
      <c r="P867" s="33"/>
      <c r="Q867" s="42"/>
      <c r="R867" s="43"/>
      <c r="S867">
        <f t="shared" si="106"/>
        <v>65.8</v>
      </c>
      <c r="T867">
        <f t="shared" si="107"/>
        <v>18.277777777777775</v>
      </c>
    </row>
    <row r="868" spans="2:20" x14ac:dyDescent="0.2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109"/>
        <v>0.2222222222222234</v>
      </c>
      <c r="G868" s="17">
        <f t="shared" si="110"/>
        <v>0.80000000000000426</v>
      </c>
      <c r="H868" s="17">
        <f t="shared" si="108"/>
        <v>18.722222222222225</v>
      </c>
      <c r="I868" s="17">
        <f t="shared" si="113"/>
        <v>225.16666666666586</v>
      </c>
      <c r="J868" s="17">
        <f t="shared" si="111"/>
        <v>185.54634000000001</v>
      </c>
      <c r="K868" s="17">
        <f t="shared" si="112"/>
        <v>10.56953228855012</v>
      </c>
      <c r="L868" s="17">
        <f>Table1[[#This Row],[Acceleration (N)]]+Table1[[#This Row],[Roll (N)]]+Table1[[#This Row],[Aero (N)]]</f>
        <v>421.28253895521601</v>
      </c>
      <c r="M868" s="27">
        <f>Table1[[#This Row],[Total (N)]]*$S$3/1000</f>
        <v>2.2133625111878867</v>
      </c>
      <c r="N868" s="17"/>
      <c r="O868" s="30"/>
      <c r="P868" s="31"/>
      <c r="Q868" s="40"/>
      <c r="R868" s="41"/>
      <c r="S868">
        <f t="shared" si="106"/>
        <v>66.8</v>
      </c>
      <c r="T868">
        <f t="shared" si="107"/>
        <v>18.555555555555554</v>
      </c>
    </row>
    <row r="869" spans="2:20" x14ac:dyDescent="0.2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109"/>
        <v>0.27777777777777779</v>
      </c>
      <c r="G869" s="17">
        <f t="shared" si="110"/>
        <v>1</v>
      </c>
      <c r="H869" s="17">
        <f t="shared" si="108"/>
        <v>19.111111111111111</v>
      </c>
      <c r="I869" s="17">
        <f t="shared" si="113"/>
        <v>225.16666666666586</v>
      </c>
      <c r="J869" s="17">
        <f t="shared" si="111"/>
        <v>185.54634000000001</v>
      </c>
      <c r="K869" s="17">
        <f t="shared" si="112"/>
        <v>10.56953228855012</v>
      </c>
      <c r="L869" s="17">
        <f>Table1[[#This Row],[Acceleration (N)]]+Table1[[#This Row],[Roll (N)]]+Table1[[#This Row],[Aero (N)]]</f>
        <v>421.28253895521601</v>
      </c>
      <c r="M869" s="27">
        <f>Table1[[#This Row],[Total (N)]]*$S$3/1000</f>
        <v>2.2133625111878867</v>
      </c>
      <c r="N869" s="17"/>
      <c r="O869" s="32"/>
      <c r="P869" s="33"/>
      <c r="Q869" s="42"/>
      <c r="R869" s="43"/>
      <c r="S869">
        <f t="shared" si="106"/>
        <v>67.400000000000006</v>
      </c>
      <c r="T869">
        <f t="shared" si="107"/>
        <v>18.722222222222225</v>
      </c>
    </row>
    <row r="870" spans="2:20" x14ac:dyDescent="0.2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109"/>
        <v>0.51388888888888729</v>
      </c>
      <c r="G870" s="17">
        <f t="shared" si="110"/>
        <v>1.8499999999999943</v>
      </c>
      <c r="H870" s="17">
        <f t="shared" si="108"/>
        <v>19.749999999999996</v>
      </c>
      <c r="I870" s="17">
        <f t="shared" si="113"/>
        <v>187.63888888888889</v>
      </c>
      <c r="J870" s="17">
        <f t="shared" si="111"/>
        <v>185.54634000000001</v>
      </c>
      <c r="K870" s="17">
        <f t="shared" si="112"/>
        <v>10.56953228855012</v>
      </c>
      <c r="L870" s="17">
        <f>Table1[[#This Row],[Acceleration (N)]]+Table1[[#This Row],[Roll (N)]]+Table1[[#This Row],[Aero (N)]]</f>
        <v>383.75476117743904</v>
      </c>
      <c r="M870" s="27">
        <f>Table1[[#This Row],[Total (N)]]*$S$3/1000</f>
        <v>2.0161965506248944</v>
      </c>
      <c r="N870" s="17"/>
      <c r="O870" s="30"/>
      <c r="P870" s="31"/>
      <c r="Q870" s="40"/>
      <c r="R870" s="41"/>
      <c r="S870">
        <f t="shared" si="106"/>
        <v>68.8</v>
      </c>
      <c r="T870">
        <f t="shared" si="107"/>
        <v>19.111111111111111</v>
      </c>
    </row>
    <row r="871" spans="2:20" x14ac:dyDescent="0.2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109"/>
        <v>0.4861111111111111</v>
      </c>
      <c r="G871" s="17">
        <f t="shared" si="110"/>
        <v>1.75</v>
      </c>
      <c r="H871" s="17">
        <f t="shared" si="108"/>
        <v>20.083333333333332</v>
      </c>
      <c r="I871" s="17">
        <f t="shared" si="113"/>
        <v>93.819444444444443</v>
      </c>
      <c r="J871" s="17">
        <f t="shared" si="111"/>
        <v>185.54634000000001</v>
      </c>
      <c r="K871" s="17">
        <f t="shared" si="112"/>
        <v>10.56953228855012</v>
      </c>
      <c r="L871" s="17">
        <f>Table1[[#This Row],[Acceleration (N)]]+Table1[[#This Row],[Roll (N)]]+Table1[[#This Row],[Aero (N)]]</f>
        <v>289.93531673299458</v>
      </c>
      <c r="M871" s="27">
        <f>Table1[[#This Row],[Total (N)]]*$S$3/1000</f>
        <v>1.5232816492174031</v>
      </c>
      <c r="N871" s="17"/>
      <c r="O871" s="32"/>
      <c r="P871" s="33"/>
      <c r="Q871" s="42"/>
      <c r="R871" s="43"/>
      <c r="S871">
        <f t="shared" si="106"/>
        <v>71.099999999999994</v>
      </c>
      <c r="T871">
        <f t="shared" si="107"/>
        <v>19.749999999999996</v>
      </c>
    </row>
    <row r="872" spans="2:20" x14ac:dyDescent="0.2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109"/>
        <v>0.23611111111111149</v>
      </c>
      <c r="G872" s="17">
        <f t="shared" si="110"/>
        <v>0.85000000000000142</v>
      </c>
      <c r="H872" s="17">
        <f t="shared" si="108"/>
        <v>20.222222222222221</v>
      </c>
      <c r="I872" s="17">
        <f t="shared" si="113"/>
        <v>37.527777777778311</v>
      </c>
      <c r="J872" s="17">
        <f t="shared" si="111"/>
        <v>185.54634000000001</v>
      </c>
      <c r="K872" s="17">
        <f t="shared" si="112"/>
        <v>10.56953228855012</v>
      </c>
      <c r="L872" s="17">
        <f>Table1[[#This Row],[Acceleration (N)]]+Table1[[#This Row],[Roll (N)]]+Table1[[#This Row],[Aero (N)]]</f>
        <v>233.64365006632843</v>
      </c>
      <c r="M872" s="27">
        <f>Table1[[#This Row],[Total (N)]]*$S$3/1000</f>
        <v>1.2275327083729108</v>
      </c>
      <c r="N872" s="17"/>
      <c r="O872" s="30"/>
      <c r="P872" s="31"/>
      <c r="Q872" s="40"/>
      <c r="R872" s="41"/>
      <c r="S872">
        <f t="shared" si="106"/>
        <v>72.3</v>
      </c>
      <c r="T872">
        <f t="shared" si="107"/>
        <v>20.083333333333332</v>
      </c>
    </row>
    <row r="873" spans="2:20" x14ac:dyDescent="0.2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109"/>
        <v>0.15277777777777896</v>
      </c>
      <c r="G873" s="17">
        <f t="shared" si="110"/>
        <v>0.55000000000000426</v>
      </c>
      <c r="H873" s="17">
        <f t="shared" si="108"/>
        <v>20.388888888888889</v>
      </c>
      <c r="I873" s="17">
        <f t="shared" si="113"/>
        <v>206.40277777777806</v>
      </c>
      <c r="J873" s="17">
        <f t="shared" si="111"/>
        <v>185.54634000000001</v>
      </c>
      <c r="K873" s="17">
        <f t="shared" si="112"/>
        <v>10.56953228855012</v>
      </c>
      <c r="L873" s="17">
        <f>Table1[[#This Row],[Acceleration (N)]]+Table1[[#This Row],[Roll (N)]]+Table1[[#This Row],[Aero (N)]]</f>
        <v>402.51865006632818</v>
      </c>
      <c r="M873" s="27">
        <f>Table1[[#This Row],[Total (N)]]*$S$3/1000</f>
        <v>2.1147795309063944</v>
      </c>
      <c r="N873" s="17"/>
      <c r="O873" s="32"/>
      <c r="P873" s="33"/>
      <c r="Q873" s="42"/>
      <c r="R873" s="43"/>
      <c r="S873">
        <f t="shared" si="106"/>
        <v>72.8</v>
      </c>
      <c r="T873">
        <f t="shared" si="107"/>
        <v>20.222222222222221</v>
      </c>
    </row>
    <row r="874" spans="2:20" x14ac:dyDescent="0.2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109"/>
        <v>0.24999999999999961</v>
      </c>
      <c r="G874" s="17">
        <f t="shared" si="110"/>
        <v>0.89999999999999858</v>
      </c>
      <c r="H874" s="17">
        <f t="shared" si="108"/>
        <v>20.722222222222221</v>
      </c>
      <c r="I874" s="17">
        <f t="shared" si="113"/>
        <v>431.56944444444389</v>
      </c>
      <c r="J874" s="17">
        <f t="shared" si="111"/>
        <v>185.54634000000001</v>
      </c>
      <c r="K874" s="17">
        <f t="shared" si="112"/>
        <v>10.56953228855012</v>
      </c>
      <c r="L874" s="17">
        <f>Table1[[#This Row],[Acceleration (N)]]+Table1[[#This Row],[Roll (N)]]+Table1[[#This Row],[Aero (N)]]</f>
        <v>627.68531673299401</v>
      </c>
      <c r="M874" s="27">
        <f>Table1[[#This Row],[Total (N)]]*$S$3/1000</f>
        <v>3.2977752942843694</v>
      </c>
      <c r="N874" s="17"/>
      <c r="O874" s="30"/>
      <c r="P874" s="31"/>
      <c r="Q874" s="40"/>
      <c r="R874" s="41"/>
      <c r="S874">
        <f t="shared" si="106"/>
        <v>73.400000000000006</v>
      </c>
      <c r="T874">
        <f t="shared" si="107"/>
        <v>20.388888888888889</v>
      </c>
    </row>
    <row r="875" spans="2:20" x14ac:dyDescent="0.2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109"/>
        <v>0.36111111111111033</v>
      </c>
      <c r="G875" s="17">
        <f t="shared" si="110"/>
        <v>1.2999999999999972</v>
      </c>
      <c r="H875" s="17">
        <f t="shared" si="108"/>
        <v>21.111111111111111</v>
      </c>
      <c r="I875" s="17">
        <f t="shared" si="113"/>
        <v>431.56944444444389</v>
      </c>
      <c r="J875" s="17">
        <f t="shared" si="111"/>
        <v>185.54634000000001</v>
      </c>
      <c r="K875" s="17">
        <f t="shared" si="112"/>
        <v>10.56953228855012</v>
      </c>
      <c r="L875" s="17">
        <f>Table1[[#This Row],[Acceleration (N)]]+Table1[[#This Row],[Roll (N)]]+Table1[[#This Row],[Aero (N)]]</f>
        <v>627.68531673299401</v>
      </c>
      <c r="M875" s="27">
        <f>Table1[[#This Row],[Total (N)]]*$S$3/1000</f>
        <v>3.2977752942843694</v>
      </c>
      <c r="N875" s="17"/>
      <c r="O875" s="32"/>
      <c r="P875" s="33"/>
      <c r="Q875" s="42"/>
      <c r="R875" s="43"/>
      <c r="S875">
        <f t="shared" si="106"/>
        <v>74.599999999999994</v>
      </c>
      <c r="T875">
        <f t="shared" si="107"/>
        <v>20.722222222222221</v>
      </c>
    </row>
    <row r="876" spans="2:20" x14ac:dyDescent="0.2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109"/>
        <v>0.27777777777777779</v>
      </c>
      <c r="G876" s="17">
        <f t="shared" si="110"/>
        <v>1</v>
      </c>
      <c r="H876" s="17">
        <f t="shared" si="108"/>
        <v>21.277777777777775</v>
      </c>
      <c r="I876" s="17">
        <f t="shared" si="113"/>
        <v>300.22222222222382</v>
      </c>
      <c r="J876" s="17">
        <f t="shared" si="111"/>
        <v>185.54634000000001</v>
      </c>
      <c r="K876" s="17">
        <f t="shared" si="112"/>
        <v>10.56953228855012</v>
      </c>
      <c r="L876" s="17">
        <f>Table1[[#This Row],[Acceleration (N)]]+Table1[[#This Row],[Roll (N)]]+Table1[[#This Row],[Aero (N)]]</f>
        <v>496.338094510774</v>
      </c>
      <c r="M876" s="27">
        <f>Table1[[#This Row],[Total (N)]]*$S$3/1000</f>
        <v>2.6076944323138931</v>
      </c>
      <c r="N876" s="17"/>
      <c r="O876" s="30"/>
      <c r="P876" s="31"/>
      <c r="Q876" s="40"/>
      <c r="R876" s="41"/>
      <c r="S876">
        <f t="shared" si="106"/>
        <v>76</v>
      </c>
      <c r="T876">
        <f t="shared" si="107"/>
        <v>21.111111111111111</v>
      </c>
    </row>
    <row r="877" spans="2:20" x14ac:dyDescent="0.2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109"/>
        <v>6.9444444444444448E-2</v>
      </c>
      <c r="G877" s="17">
        <f t="shared" si="110"/>
        <v>0.25</v>
      </c>
      <c r="H877" s="17">
        <f t="shared" si="108"/>
        <v>21.25</v>
      </c>
      <c r="I877" s="17">
        <f t="shared" si="113"/>
        <v>375.27777777777777</v>
      </c>
      <c r="J877" s="17">
        <f t="shared" si="111"/>
        <v>185.54634000000001</v>
      </c>
      <c r="K877" s="17">
        <f t="shared" si="112"/>
        <v>10.56953228855012</v>
      </c>
      <c r="L877" s="17">
        <f>Table1[[#This Row],[Acceleration (N)]]+Table1[[#This Row],[Roll (N)]]+Table1[[#This Row],[Aero (N)]]</f>
        <v>571.39365006632795</v>
      </c>
      <c r="M877" s="27">
        <f>Table1[[#This Row],[Total (N)]]*$S$3/1000</f>
        <v>3.0020263534398777</v>
      </c>
      <c r="N877" s="17"/>
      <c r="O877" s="32"/>
      <c r="P877" s="33"/>
      <c r="Q877" s="42"/>
      <c r="R877" s="43"/>
      <c r="S877">
        <f t="shared" si="106"/>
        <v>76.599999999999994</v>
      </c>
      <c r="T877">
        <f t="shared" si="107"/>
        <v>21.277777777777775</v>
      </c>
    </row>
    <row r="878" spans="2:20" x14ac:dyDescent="0.2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109"/>
        <v>-5.5555555555554373E-2</v>
      </c>
      <c r="G878" s="17">
        <f t="shared" si="110"/>
        <v>-0.19999999999999574</v>
      </c>
      <c r="H878" s="17">
        <f t="shared" si="108"/>
        <v>21.166666666666668</v>
      </c>
      <c r="I878" s="17">
        <f t="shared" si="113"/>
        <v>694.26388888888675</v>
      </c>
      <c r="J878" s="17">
        <f t="shared" si="111"/>
        <v>185.54634000000001</v>
      </c>
      <c r="K878" s="17">
        <f t="shared" si="112"/>
        <v>10.56953228855012</v>
      </c>
      <c r="L878" s="17">
        <f>Table1[[#This Row],[Acceleration (N)]]+Table1[[#This Row],[Roll (N)]]+Table1[[#This Row],[Aero (N)]]</f>
        <v>890.37976117743688</v>
      </c>
      <c r="M878" s="27">
        <f>Table1[[#This Row],[Total (N)]]*$S$3/1000</f>
        <v>4.6779370182253377</v>
      </c>
      <c r="N878" s="17"/>
      <c r="O878" s="30"/>
      <c r="P878" s="31"/>
      <c r="Q878" s="40"/>
      <c r="R878" s="41"/>
      <c r="S878">
        <f t="shared" si="106"/>
        <v>76.5</v>
      </c>
      <c r="T878">
        <f t="shared" si="107"/>
        <v>21.25</v>
      </c>
    </row>
    <row r="879" spans="2:20" x14ac:dyDescent="0.2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109"/>
        <v>-9.7222222222222612E-2</v>
      </c>
      <c r="G879" s="17">
        <f t="shared" si="110"/>
        <v>-0.35000000000000142</v>
      </c>
      <c r="H879" s="17">
        <f t="shared" si="108"/>
        <v>21.055555555555554</v>
      </c>
      <c r="I879" s="17">
        <f t="shared" si="113"/>
        <v>656.73611111111109</v>
      </c>
      <c r="J879" s="17">
        <f t="shared" si="111"/>
        <v>185.54634000000001</v>
      </c>
      <c r="K879" s="17">
        <f t="shared" si="112"/>
        <v>10.56953228855012</v>
      </c>
      <c r="L879" s="17">
        <f>Table1[[#This Row],[Acceleration (N)]]+Table1[[#This Row],[Roll (N)]]+Table1[[#This Row],[Aero (N)]]</f>
        <v>852.85198339966121</v>
      </c>
      <c r="M879" s="27">
        <f>Table1[[#This Row],[Total (N)]]*$S$3/1000</f>
        <v>4.4807710576623521</v>
      </c>
      <c r="N879" s="17"/>
      <c r="O879" s="32"/>
      <c r="P879" s="33"/>
      <c r="Q879" s="42"/>
      <c r="R879" s="43"/>
      <c r="S879">
        <f t="shared" si="106"/>
        <v>76.2</v>
      </c>
      <c r="T879">
        <f t="shared" si="107"/>
        <v>21.166666666666668</v>
      </c>
    </row>
    <row r="880" spans="2:20" x14ac:dyDescent="0.2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109"/>
        <v>-0.11111111111111072</v>
      </c>
      <c r="G880" s="17">
        <f t="shared" si="110"/>
        <v>-0.39999999999999858</v>
      </c>
      <c r="H880" s="17">
        <f t="shared" si="108"/>
        <v>20.944444444444446</v>
      </c>
      <c r="I880" s="17">
        <f t="shared" si="113"/>
        <v>318.98611111111165</v>
      </c>
      <c r="J880" s="17">
        <f t="shared" si="111"/>
        <v>185.54634000000001</v>
      </c>
      <c r="K880" s="17">
        <f t="shared" si="112"/>
        <v>10.56953228855012</v>
      </c>
      <c r="L880" s="17">
        <f>Table1[[#This Row],[Acceleration (N)]]+Table1[[#This Row],[Roll (N)]]+Table1[[#This Row],[Aero (N)]]</f>
        <v>515.10198339966178</v>
      </c>
      <c r="M880" s="27">
        <f>Table1[[#This Row],[Total (N)]]*$S$3/1000</f>
        <v>2.7062774125953855</v>
      </c>
      <c r="N880" s="17"/>
      <c r="O880" s="30"/>
      <c r="P880" s="31"/>
      <c r="Q880" s="40"/>
      <c r="R880" s="41"/>
      <c r="S880">
        <f t="shared" si="106"/>
        <v>75.8</v>
      </c>
      <c r="T880">
        <f t="shared" si="107"/>
        <v>21.055555555555554</v>
      </c>
    </row>
    <row r="881" spans="2:20" x14ac:dyDescent="0.2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109"/>
        <v>-0.1388888888888889</v>
      </c>
      <c r="G881" s="17">
        <f t="shared" si="110"/>
        <v>-0.5</v>
      </c>
      <c r="H881" s="17">
        <f t="shared" si="108"/>
        <v>20.777777777777775</v>
      </c>
      <c r="I881" s="17">
        <f t="shared" si="113"/>
        <v>206.40277777777936</v>
      </c>
      <c r="J881" s="17">
        <f t="shared" si="111"/>
        <v>185.54634000000001</v>
      </c>
      <c r="K881" s="17">
        <f t="shared" si="112"/>
        <v>10.56953228855012</v>
      </c>
      <c r="L881" s="17">
        <f>Table1[[#This Row],[Acceleration (N)]]+Table1[[#This Row],[Roll (N)]]+Table1[[#This Row],[Aero (N)]]</f>
        <v>402.51865006632954</v>
      </c>
      <c r="M881" s="27">
        <f>Table1[[#This Row],[Total (N)]]*$S$3/1000</f>
        <v>2.1147795309064015</v>
      </c>
      <c r="N881" s="17"/>
      <c r="O881" s="32"/>
      <c r="P881" s="33"/>
      <c r="Q881" s="42"/>
      <c r="R881" s="43"/>
      <c r="S881">
        <f t="shared" si="106"/>
        <v>75.400000000000006</v>
      </c>
      <c r="T881">
        <f t="shared" si="107"/>
        <v>20.944444444444446</v>
      </c>
    </row>
    <row r="882" spans="2:20" x14ac:dyDescent="0.2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109"/>
        <v>-0.20833333333333331</v>
      </c>
      <c r="G882" s="17">
        <f t="shared" si="110"/>
        <v>-0.75</v>
      </c>
      <c r="H882" s="17">
        <f t="shared" si="108"/>
        <v>20.527777777777779</v>
      </c>
      <c r="I882" s="17">
        <f t="shared" si="113"/>
        <v>337.74999999999949</v>
      </c>
      <c r="J882" s="17">
        <f t="shared" si="111"/>
        <v>185.54634000000001</v>
      </c>
      <c r="K882" s="17">
        <f t="shared" si="112"/>
        <v>10.56953228855012</v>
      </c>
      <c r="L882" s="17">
        <f>Table1[[#This Row],[Acceleration (N)]]+Table1[[#This Row],[Roll (N)]]+Table1[[#This Row],[Aero (N)]]</f>
        <v>533.86587228854967</v>
      </c>
      <c r="M882" s="27">
        <f>Table1[[#This Row],[Total (N)]]*$S$3/1000</f>
        <v>2.8048603928768783</v>
      </c>
      <c r="N882" s="17"/>
      <c r="O882" s="30"/>
      <c r="P882" s="31"/>
      <c r="Q882" s="40"/>
      <c r="R882" s="41"/>
      <c r="S882">
        <f t="shared" si="106"/>
        <v>74.8</v>
      </c>
      <c r="T882">
        <f t="shared" si="107"/>
        <v>20.777777777777775</v>
      </c>
    </row>
    <row r="883" spans="2:20" x14ac:dyDescent="0.2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109"/>
        <v>-0.29166666666666585</v>
      </c>
      <c r="G883" s="17">
        <f t="shared" si="110"/>
        <v>-1.0499999999999972</v>
      </c>
      <c r="H883" s="17">
        <f t="shared" si="108"/>
        <v>20.194444444444446</v>
      </c>
      <c r="I883" s="17">
        <f t="shared" si="113"/>
        <v>487.86111111111006</v>
      </c>
      <c r="J883" s="17">
        <f t="shared" si="111"/>
        <v>185.54634000000001</v>
      </c>
      <c r="K883" s="17">
        <f t="shared" si="112"/>
        <v>10.56953228855012</v>
      </c>
      <c r="L883" s="17">
        <f>Table1[[#This Row],[Acceleration (N)]]+Table1[[#This Row],[Roll (N)]]+Table1[[#This Row],[Aero (N)]]</f>
        <v>683.97698339966018</v>
      </c>
      <c r="M883" s="27">
        <f>Table1[[#This Row],[Total (N)]]*$S$3/1000</f>
        <v>3.5935242351288621</v>
      </c>
      <c r="N883" s="17"/>
      <c r="O883" s="32"/>
      <c r="P883" s="33"/>
      <c r="Q883" s="42"/>
      <c r="R883" s="43"/>
      <c r="S883">
        <f t="shared" si="106"/>
        <v>73.900000000000006</v>
      </c>
      <c r="T883">
        <f t="shared" si="107"/>
        <v>20.527777777777779</v>
      </c>
    </row>
    <row r="884" spans="2:20" x14ac:dyDescent="0.2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109"/>
        <v>-0.36111111111111227</v>
      </c>
      <c r="G884" s="17">
        <f t="shared" si="110"/>
        <v>-1.3000000000000043</v>
      </c>
      <c r="H884" s="17">
        <f t="shared" si="108"/>
        <v>19.805555555555554</v>
      </c>
      <c r="I884" s="17">
        <f t="shared" si="113"/>
        <v>375.27777777777777</v>
      </c>
      <c r="J884" s="17">
        <f t="shared" si="111"/>
        <v>185.54634000000001</v>
      </c>
      <c r="K884" s="17">
        <f t="shared" si="112"/>
        <v>10.56953228855012</v>
      </c>
      <c r="L884" s="17">
        <f>Table1[[#This Row],[Acceleration (N)]]+Table1[[#This Row],[Roll (N)]]+Table1[[#This Row],[Aero (N)]]</f>
        <v>571.39365006632795</v>
      </c>
      <c r="M884" s="27">
        <f>Table1[[#This Row],[Total (N)]]*$S$3/1000</f>
        <v>3.0020263534398777</v>
      </c>
      <c r="N884" s="17"/>
      <c r="O884" s="30"/>
      <c r="P884" s="31"/>
      <c r="Q884" s="40"/>
      <c r="R884" s="41"/>
      <c r="S884">
        <f t="shared" si="106"/>
        <v>72.7</v>
      </c>
      <c r="T884">
        <f t="shared" si="107"/>
        <v>20.194444444444446</v>
      </c>
    </row>
    <row r="885" spans="2:20" x14ac:dyDescent="0.2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109"/>
        <v>-0.31944444444444403</v>
      </c>
      <c r="G885" s="17">
        <f t="shared" si="110"/>
        <v>-1.1499999999999986</v>
      </c>
      <c r="H885" s="17">
        <f t="shared" si="108"/>
        <v>19.555555555555557</v>
      </c>
      <c r="I885" s="17">
        <f t="shared" si="113"/>
        <v>93.819444444444443</v>
      </c>
      <c r="J885" s="17">
        <f t="shared" si="111"/>
        <v>185.54634000000001</v>
      </c>
      <c r="K885" s="17">
        <f t="shared" si="112"/>
        <v>10.56953228855012</v>
      </c>
      <c r="L885" s="17">
        <f>Table1[[#This Row],[Acceleration (N)]]+Table1[[#This Row],[Roll (N)]]+Table1[[#This Row],[Aero (N)]]</f>
        <v>289.93531673299458</v>
      </c>
      <c r="M885" s="27">
        <f>Table1[[#This Row],[Total (N)]]*$S$3/1000</f>
        <v>1.5232816492174031</v>
      </c>
      <c r="N885" s="17"/>
      <c r="O885" s="32"/>
      <c r="P885" s="33"/>
      <c r="Q885" s="42"/>
      <c r="R885" s="43"/>
      <c r="S885">
        <f t="shared" si="106"/>
        <v>71.3</v>
      </c>
      <c r="T885">
        <f t="shared" si="107"/>
        <v>19.805555555555554</v>
      </c>
    </row>
    <row r="886" spans="2:20" x14ac:dyDescent="0.2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109"/>
        <v>-0.18055555555555516</v>
      </c>
      <c r="G886" s="17">
        <f t="shared" si="110"/>
        <v>-0.64999999999999858</v>
      </c>
      <c r="H886" s="17">
        <f t="shared" si="108"/>
        <v>19.444444444444443</v>
      </c>
      <c r="I886" s="17">
        <f t="shared" si="113"/>
        <v>-75.055555555553951</v>
      </c>
      <c r="J886" s="17">
        <f t="shared" si="111"/>
        <v>185.54634000000001</v>
      </c>
      <c r="K886" s="17">
        <f t="shared" si="112"/>
        <v>10.56953228855012</v>
      </c>
      <c r="L886" s="17">
        <f>Table1[[#This Row],[Acceleration (N)]]+Table1[[#This Row],[Roll (N)]]+Table1[[#This Row],[Aero (N)]]</f>
        <v>121.06031673299618</v>
      </c>
      <c r="M886" s="27">
        <f>Table1[[#This Row],[Total (N)]]*$S$3/1000</f>
        <v>0.63603482668392664</v>
      </c>
      <c r="N886" s="17"/>
      <c r="O886" s="30"/>
      <c r="P886" s="31"/>
      <c r="Q886" s="40"/>
      <c r="R886" s="41"/>
      <c r="S886">
        <f t="shared" si="106"/>
        <v>70.400000000000006</v>
      </c>
      <c r="T886">
        <f t="shared" si="107"/>
        <v>19.555555555555557</v>
      </c>
    </row>
    <row r="887" spans="2:20" x14ac:dyDescent="0.2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109"/>
        <v>-5.5555555555556344E-2</v>
      </c>
      <c r="G887" s="17">
        <f t="shared" si="110"/>
        <v>-0.20000000000000284</v>
      </c>
      <c r="H887" s="17">
        <f t="shared" si="108"/>
        <v>19.444444444444443</v>
      </c>
      <c r="I887" s="17">
        <f t="shared" si="113"/>
        <v>-131.34722222222274</v>
      </c>
      <c r="J887" s="17">
        <f t="shared" si="111"/>
        <v>185.54634000000001</v>
      </c>
      <c r="K887" s="17">
        <f t="shared" si="112"/>
        <v>10.56953228855012</v>
      </c>
      <c r="L887" s="17">
        <f>Table1[[#This Row],[Acceleration (N)]]+Table1[[#This Row],[Roll (N)]]+Table1[[#This Row],[Aero (N)]]</f>
        <v>64.768650066327396</v>
      </c>
      <c r="M887" s="27">
        <f>Table1[[#This Row],[Total (N)]]*$S$3/1000</f>
        <v>0.34028588583942065</v>
      </c>
      <c r="N887" s="17"/>
      <c r="O887" s="32"/>
      <c r="P887" s="33"/>
      <c r="Q887" s="42"/>
      <c r="R887" s="43"/>
      <c r="S887">
        <f t="shared" si="106"/>
        <v>70</v>
      </c>
      <c r="T887">
        <f t="shared" si="107"/>
        <v>19.444444444444443</v>
      </c>
    </row>
    <row r="888" spans="2:20" x14ac:dyDescent="0.2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109"/>
        <v>-0.1388888888888889</v>
      </c>
      <c r="G888" s="17">
        <f t="shared" si="110"/>
        <v>-0.5</v>
      </c>
      <c r="H888" s="17">
        <f t="shared" si="108"/>
        <v>19.166666666666668</v>
      </c>
      <c r="I888" s="17">
        <f t="shared" si="113"/>
        <v>-150.11111111111057</v>
      </c>
      <c r="J888" s="17">
        <f t="shared" si="111"/>
        <v>185.54634000000001</v>
      </c>
      <c r="K888" s="17">
        <f t="shared" si="112"/>
        <v>10.56953228855012</v>
      </c>
      <c r="L888" s="17">
        <f>Table1[[#This Row],[Acceleration (N)]]+Table1[[#This Row],[Roll (N)]]+Table1[[#This Row],[Aero (N)]]</f>
        <v>46.004761177439562</v>
      </c>
      <c r="M888" s="27">
        <f>Table1[[#This Row],[Total (N)]]*$S$3/1000</f>
        <v>0.24170290555792787</v>
      </c>
      <c r="N888" s="17"/>
      <c r="O888" s="30"/>
      <c r="P888" s="31"/>
      <c r="Q888" s="40"/>
      <c r="R888" s="41"/>
      <c r="S888">
        <f t="shared" si="106"/>
        <v>70</v>
      </c>
      <c r="T888">
        <f t="shared" si="107"/>
        <v>19.444444444444443</v>
      </c>
    </row>
    <row r="889" spans="2:20" x14ac:dyDescent="0.2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109"/>
        <v>-0.27777777777777779</v>
      </c>
      <c r="G889" s="17">
        <f t="shared" si="110"/>
        <v>-1</v>
      </c>
      <c r="H889" s="17">
        <f t="shared" si="108"/>
        <v>18.888888888888889</v>
      </c>
      <c r="I889" s="17">
        <f t="shared" si="113"/>
        <v>-187.63888888888889</v>
      </c>
      <c r="J889" s="17">
        <f t="shared" si="111"/>
        <v>185.54634000000001</v>
      </c>
      <c r="K889" s="17">
        <f t="shared" si="112"/>
        <v>10.56953228855012</v>
      </c>
      <c r="L889" s="17">
        <f>Table1[[#This Row],[Acceleration (N)]]+Table1[[#This Row],[Roll (N)]]+Table1[[#This Row],[Aero (N)]]</f>
        <v>8.4769833996612487</v>
      </c>
      <c r="M889" s="27">
        <f>Table1[[#This Row],[Total (N)]]*$S$3/1000</f>
        <v>4.453694499492844E-2</v>
      </c>
      <c r="N889" s="17"/>
      <c r="O889" s="32"/>
      <c r="P889" s="33"/>
      <c r="Q889" s="42"/>
      <c r="R889" s="43"/>
      <c r="S889">
        <f t="shared" si="106"/>
        <v>69</v>
      </c>
      <c r="T889">
        <f t="shared" si="107"/>
        <v>19.166666666666668</v>
      </c>
    </row>
    <row r="890" spans="2:20" x14ac:dyDescent="0.2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109"/>
        <v>-0.1388888888888889</v>
      </c>
      <c r="G890" s="17">
        <f t="shared" si="110"/>
        <v>-0.5</v>
      </c>
      <c r="H890" s="17">
        <f t="shared" si="108"/>
        <v>18.888888888888889</v>
      </c>
      <c r="I890" s="17">
        <f t="shared" si="113"/>
        <v>-281.45833333333331</v>
      </c>
      <c r="J890" s="17">
        <f t="shared" si="111"/>
        <v>185.54634000000001</v>
      </c>
      <c r="K890" s="17">
        <f t="shared" si="112"/>
        <v>10.56953228855012</v>
      </c>
      <c r="L890" s="17">
        <f>Table1[[#This Row],[Acceleration (N)]]+Table1[[#This Row],[Roll (N)]]+Table1[[#This Row],[Aero (N)]]</f>
        <v>-85.342461044783178</v>
      </c>
      <c r="M890" s="27">
        <f>Table1[[#This Row],[Total (N)]]*$S$3/1000</f>
        <v>-0.44837795641256301</v>
      </c>
      <c r="N890" s="17"/>
      <c r="O890" s="30"/>
      <c r="P890" s="31"/>
      <c r="Q890" s="40"/>
      <c r="R890" s="41"/>
      <c r="S890">
        <f t="shared" si="106"/>
        <v>68</v>
      </c>
      <c r="T890">
        <f t="shared" si="107"/>
        <v>18.888888888888889</v>
      </c>
    </row>
    <row r="891" spans="2:20" x14ac:dyDescent="0.2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109"/>
        <v>0</v>
      </c>
      <c r="G891" s="17">
        <f t="shared" si="110"/>
        <v>0</v>
      </c>
      <c r="H891" s="17">
        <f t="shared" si="108"/>
        <v>18.888888888888889</v>
      </c>
      <c r="I891" s="17">
        <f t="shared" si="113"/>
        <v>-394.04166666666555</v>
      </c>
      <c r="J891" s="17">
        <f t="shared" si="111"/>
        <v>185.54634000000001</v>
      </c>
      <c r="K891" s="17">
        <f t="shared" si="112"/>
        <v>10.56953228855012</v>
      </c>
      <c r="L891" s="17">
        <f>Table1[[#This Row],[Acceleration (N)]]+Table1[[#This Row],[Roll (N)]]+Table1[[#This Row],[Aero (N)]]</f>
        <v>-197.92579437811543</v>
      </c>
      <c r="M891" s="27">
        <f>Table1[[#This Row],[Total (N)]]*$S$3/1000</f>
        <v>-1.0398758381015472</v>
      </c>
      <c r="N891" s="17"/>
      <c r="O891" s="32"/>
      <c r="P891" s="33"/>
      <c r="Q891" s="42"/>
      <c r="R891" s="43"/>
      <c r="S891">
        <f t="shared" si="106"/>
        <v>68</v>
      </c>
      <c r="T891">
        <f t="shared" si="107"/>
        <v>18.888888888888889</v>
      </c>
    </row>
    <row r="892" spans="2:20" x14ac:dyDescent="0.2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109"/>
        <v>1.3888888888888099E-2</v>
      </c>
      <c r="G892" s="17">
        <f t="shared" si="110"/>
        <v>4.9999999999997158E-2</v>
      </c>
      <c r="H892" s="17">
        <f t="shared" si="108"/>
        <v>18.916666666666664</v>
      </c>
      <c r="I892" s="17">
        <f t="shared" si="113"/>
        <v>-487.86111111111268</v>
      </c>
      <c r="J892" s="17">
        <f t="shared" si="111"/>
        <v>185.54634000000001</v>
      </c>
      <c r="K892" s="17">
        <f t="shared" si="112"/>
        <v>10.56953228855012</v>
      </c>
      <c r="L892" s="17">
        <f>Table1[[#This Row],[Acceleration (N)]]+Table1[[#This Row],[Roll (N)]]+Table1[[#This Row],[Aero (N)]]</f>
        <v>-291.74523882256256</v>
      </c>
      <c r="M892" s="27">
        <f>Table1[[#This Row],[Total (N)]]*$S$3/1000</f>
        <v>-1.5327907395090528</v>
      </c>
      <c r="N892" s="17"/>
      <c r="O892" s="30"/>
      <c r="P892" s="31"/>
      <c r="Q892" s="40"/>
      <c r="R892" s="41"/>
      <c r="S892">
        <f t="shared" si="106"/>
        <v>68</v>
      </c>
      <c r="T892">
        <f t="shared" si="107"/>
        <v>18.888888888888889</v>
      </c>
    </row>
    <row r="893" spans="2:20" x14ac:dyDescent="0.2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109"/>
        <v>5.5555555555556344E-2</v>
      </c>
      <c r="G893" s="17">
        <f t="shared" si="110"/>
        <v>0.20000000000000284</v>
      </c>
      <c r="H893" s="17">
        <f t="shared" si="108"/>
        <v>19</v>
      </c>
      <c r="I893" s="17">
        <f t="shared" si="113"/>
        <v>-431.56944444444389</v>
      </c>
      <c r="J893" s="17">
        <f t="shared" si="111"/>
        <v>185.54634000000001</v>
      </c>
      <c r="K893" s="17">
        <f t="shared" si="112"/>
        <v>10.56953228855012</v>
      </c>
      <c r="L893" s="17">
        <f>Table1[[#This Row],[Acceleration (N)]]+Table1[[#This Row],[Roll (N)]]+Table1[[#This Row],[Aero (N)]]</f>
        <v>-235.45357215589377</v>
      </c>
      <c r="M893" s="27">
        <f>Table1[[#This Row],[Total (N)]]*$S$3/1000</f>
        <v>-1.2370417986645468</v>
      </c>
      <c r="N893" s="17"/>
      <c r="O893" s="32"/>
      <c r="P893" s="33"/>
      <c r="Q893" s="42"/>
      <c r="R893" s="43"/>
      <c r="S893">
        <f t="shared" si="106"/>
        <v>68.099999999999994</v>
      </c>
      <c r="T893">
        <f t="shared" si="107"/>
        <v>18.916666666666664</v>
      </c>
    </row>
    <row r="894" spans="2:20" x14ac:dyDescent="0.2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109"/>
        <v>6.9444444444444448E-2</v>
      </c>
      <c r="G894" s="17">
        <f t="shared" si="110"/>
        <v>0.25</v>
      </c>
      <c r="H894" s="17">
        <f t="shared" si="108"/>
        <v>19.055555555555554</v>
      </c>
      <c r="I894" s="17">
        <f t="shared" si="113"/>
        <v>-243.93055555555503</v>
      </c>
      <c r="J894" s="17">
        <f t="shared" si="111"/>
        <v>185.54634000000001</v>
      </c>
      <c r="K894" s="17">
        <f t="shared" si="112"/>
        <v>10.56953228855012</v>
      </c>
      <c r="L894" s="17">
        <f>Table1[[#This Row],[Acceleration (N)]]+Table1[[#This Row],[Roll (N)]]+Table1[[#This Row],[Aero (N)]]</f>
        <v>-47.814683267004895</v>
      </c>
      <c r="M894" s="27">
        <f>Table1[[#This Row],[Total (N)]]*$S$3/1000</f>
        <v>-0.25121199584956377</v>
      </c>
      <c r="N894" s="17"/>
      <c r="O894" s="30"/>
      <c r="P894" s="31"/>
      <c r="Q894" s="40"/>
      <c r="R894" s="41"/>
      <c r="S894">
        <f t="shared" si="106"/>
        <v>68.400000000000006</v>
      </c>
      <c r="T894">
        <f t="shared" si="107"/>
        <v>19</v>
      </c>
    </row>
    <row r="895" spans="2:20" x14ac:dyDescent="0.2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109"/>
        <v>4.1666666666666269E-2</v>
      </c>
      <c r="G895" s="17">
        <f t="shared" si="110"/>
        <v>0.14999999999999858</v>
      </c>
      <c r="H895" s="17">
        <f t="shared" si="108"/>
        <v>19.083333333333332</v>
      </c>
      <c r="I895" s="17">
        <f t="shared" si="113"/>
        <v>-75.055555555556623</v>
      </c>
      <c r="J895" s="17">
        <f t="shared" si="111"/>
        <v>185.54634000000001</v>
      </c>
      <c r="K895" s="17">
        <f t="shared" si="112"/>
        <v>10.56953228855012</v>
      </c>
      <c r="L895" s="17">
        <f>Table1[[#This Row],[Acceleration (N)]]+Table1[[#This Row],[Roll (N)]]+Table1[[#This Row],[Aero (N)]]</f>
        <v>121.06031673299351</v>
      </c>
      <c r="M895" s="27">
        <f>Table1[[#This Row],[Total (N)]]*$S$3/1000</f>
        <v>0.63603482668391265</v>
      </c>
      <c r="N895" s="17"/>
      <c r="O895" s="32"/>
      <c r="P895" s="33"/>
      <c r="Q895" s="42"/>
      <c r="R895" s="43"/>
      <c r="S895">
        <f t="shared" si="106"/>
        <v>68.599999999999994</v>
      </c>
      <c r="T895">
        <f t="shared" si="107"/>
        <v>19.055555555555554</v>
      </c>
    </row>
    <row r="896" spans="2:20" x14ac:dyDescent="0.2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109"/>
        <v>-1.3888888888888099E-2</v>
      </c>
      <c r="G896" s="17">
        <f t="shared" si="110"/>
        <v>-4.9999999999997158E-2</v>
      </c>
      <c r="H896" s="17">
        <f t="shared" si="108"/>
        <v>19.027777777777779</v>
      </c>
      <c r="I896" s="17">
        <f t="shared" si="113"/>
        <v>-187.63888888888889</v>
      </c>
      <c r="J896" s="17">
        <f t="shared" si="111"/>
        <v>185.54634000000001</v>
      </c>
      <c r="K896" s="17">
        <f t="shared" si="112"/>
        <v>10.56953228855012</v>
      </c>
      <c r="L896" s="17">
        <f>Table1[[#This Row],[Acceleration (N)]]+Table1[[#This Row],[Roll (N)]]+Table1[[#This Row],[Aero (N)]]</f>
        <v>8.4769833996612487</v>
      </c>
      <c r="M896" s="27">
        <f>Table1[[#This Row],[Total (N)]]*$S$3/1000</f>
        <v>4.453694499492844E-2</v>
      </c>
      <c r="N896" s="17"/>
      <c r="O896" s="30"/>
      <c r="P896" s="31"/>
      <c r="Q896" s="40"/>
      <c r="R896" s="41"/>
      <c r="S896">
        <f t="shared" si="106"/>
        <v>68.7</v>
      </c>
      <c r="T896">
        <f t="shared" si="107"/>
        <v>19.083333333333332</v>
      </c>
    </row>
    <row r="897" spans="2:20" x14ac:dyDescent="0.2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109"/>
        <v>-8.3333333333334522E-2</v>
      </c>
      <c r="G897" s="17">
        <f t="shared" si="110"/>
        <v>-0.30000000000000426</v>
      </c>
      <c r="H897" s="17">
        <f t="shared" si="108"/>
        <v>18.916666666666664</v>
      </c>
      <c r="I897" s="17">
        <f t="shared" si="113"/>
        <v>-375.27777777777777</v>
      </c>
      <c r="J897" s="17">
        <f t="shared" si="111"/>
        <v>185.54634000000001</v>
      </c>
      <c r="K897" s="17">
        <f t="shared" si="112"/>
        <v>10.56953228855012</v>
      </c>
      <c r="L897" s="17">
        <f>Table1[[#This Row],[Acceleration (N)]]+Table1[[#This Row],[Roll (N)]]+Table1[[#This Row],[Aero (N)]]</f>
        <v>-179.16190548922765</v>
      </c>
      <c r="M897" s="27">
        <f>Table1[[#This Row],[Total (N)]]*$S$3/1000</f>
        <v>-0.94129285782005467</v>
      </c>
      <c r="N897" s="17"/>
      <c r="O897" s="32"/>
      <c r="P897" s="33"/>
      <c r="Q897" s="42"/>
      <c r="R897" s="43"/>
      <c r="S897">
        <f t="shared" si="106"/>
        <v>68.5</v>
      </c>
      <c r="T897">
        <f t="shared" si="107"/>
        <v>19.027777777777779</v>
      </c>
    </row>
    <row r="898" spans="2:20" x14ac:dyDescent="0.2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109"/>
        <v>-0.16666666666666705</v>
      </c>
      <c r="G898" s="17">
        <f t="shared" si="110"/>
        <v>-0.60000000000000142</v>
      </c>
      <c r="H898" s="17">
        <f t="shared" si="108"/>
        <v>18.694444444444443</v>
      </c>
      <c r="I898" s="17">
        <f t="shared" si="113"/>
        <v>-187.63888888888889</v>
      </c>
      <c r="J898" s="17">
        <f t="shared" si="111"/>
        <v>185.54634000000001</v>
      </c>
      <c r="K898" s="17">
        <f t="shared" si="112"/>
        <v>10.56953228855012</v>
      </c>
      <c r="L898" s="17">
        <f>Table1[[#This Row],[Acceleration (N)]]+Table1[[#This Row],[Roll (N)]]+Table1[[#This Row],[Aero (N)]]</f>
        <v>8.4769833996612487</v>
      </c>
      <c r="M898" s="27">
        <f>Table1[[#This Row],[Total (N)]]*$S$3/1000</f>
        <v>4.453694499492844E-2</v>
      </c>
      <c r="N898" s="17"/>
      <c r="O898" s="30"/>
      <c r="P898" s="31"/>
      <c r="Q898" s="40"/>
      <c r="R898" s="41"/>
      <c r="S898">
        <f t="shared" si="106"/>
        <v>68.099999999999994</v>
      </c>
      <c r="T898">
        <f t="shared" si="107"/>
        <v>18.916666666666664</v>
      </c>
    </row>
    <row r="899" spans="2:20" x14ac:dyDescent="0.2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109"/>
        <v>-0.26388888888888767</v>
      </c>
      <c r="G899" s="17">
        <f t="shared" si="110"/>
        <v>-0.94999999999999574</v>
      </c>
      <c r="H899" s="17">
        <f t="shared" si="108"/>
        <v>18.388888888888889</v>
      </c>
      <c r="I899" s="17">
        <f t="shared" si="113"/>
        <v>0</v>
      </c>
      <c r="J899" s="17">
        <f t="shared" si="111"/>
        <v>185.54634000000001</v>
      </c>
      <c r="K899" s="17">
        <f t="shared" si="112"/>
        <v>10.56953228855012</v>
      </c>
      <c r="L899" s="17">
        <f>Table1[[#This Row],[Acceleration (N)]]+Table1[[#This Row],[Roll (N)]]+Table1[[#This Row],[Aero (N)]]</f>
        <v>196.11587228855012</v>
      </c>
      <c r="M899" s="27">
        <f>Table1[[#This Row],[Total (N)]]*$S$3/1000</f>
        <v>1.0303667478099114</v>
      </c>
      <c r="N899" s="17"/>
      <c r="O899" s="32"/>
      <c r="P899" s="33"/>
      <c r="Q899" s="42"/>
      <c r="R899" s="43"/>
      <c r="S899">
        <f t="shared" si="106"/>
        <v>67.3</v>
      </c>
      <c r="T899">
        <f t="shared" si="107"/>
        <v>18.694444444444443</v>
      </c>
    </row>
    <row r="900" spans="2:20" x14ac:dyDescent="0.2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109"/>
        <v>-0.34722222222222221</v>
      </c>
      <c r="G900" s="17">
        <f t="shared" si="110"/>
        <v>-1.25</v>
      </c>
      <c r="H900" s="17">
        <f t="shared" si="108"/>
        <v>18</v>
      </c>
      <c r="I900" s="17">
        <f t="shared" si="113"/>
        <v>18.76388888888782</v>
      </c>
      <c r="J900" s="17">
        <f t="shared" si="111"/>
        <v>185.54634000000001</v>
      </c>
      <c r="K900" s="17">
        <f t="shared" si="112"/>
        <v>10.56953228855012</v>
      </c>
      <c r="L900" s="17">
        <f>Table1[[#This Row],[Acceleration (N)]]+Table1[[#This Row],[Roll (N)]]+Table1[[#This Row],[Aero (N)]]</f>
        <v>214.87976117743793</v>
      </c>
      <c r="M900" s="27">
        <f>Table1[[#This Row],[Total (N)]]*$S$3/1000</f>
        <v>1.128949728091404</v>
      </c>
      <c r="N900" s="17"/>
      <c r="O900" s="30"/>
      <c r="P900" s="31"/>
      <c r="Q900" s="40"/>
      <c r="R900" s="41"/>
      <c r="S900">
        <f t="shared" si="106"/>
        <v>66.2</v>
      </c>
      <c r="T900">
        <f t="shared" si="107"/>
        <v>18.388888888888889</v>
      </c>
    </row>
    <row r="901" spans="2:20" x14ac:dyDescent="0.2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109"/>
        <v>-0.36111111111111133</v>
      </c>
      <c r="G901" s="17">
        <f t="shared" si="110"/>
        <v>-1.3000000000000007</v>
      </c>
      <c r="H901" s="17">
        <f t="shared" si="108"/>
        <v>17.666666666666668</v>
      </c>
      <c r="I901" s="17">
        <f t="shared" si="113"/>
        <v>75.055555555556623</v>
      </c>
      <c r="J901" s="17">
        <f t="shared" si="111"/>
        <v>185.54634000000001</v>
      </c>
      <c r="K901" s="17">
        <f t="shared" si="112"/>
        <v>10.56953228855012</v>
      </c>
      <c r="L901" s="17">
        <f>Table1[[#This Row],[Acceleration (N)]]+Table1[[#This Row],[Roll (N)]]+Table1[[#This Row],[Aero (N)]]</f>
        <v>271.1714278441068</v>
      </c>
      <c r="M901" s="27">
        <f>Table1[[#This Row],[Total (N)]]*$S$3/1000</f>
        <v>1.4246986689359105</v>
      </c>
      <c r="N901" s="17"/>
      <c r="O901" s="32"/>
      <c r="P901" s="33"/>
      <c r="Q901" s="42"/>
      <c r="R901" s="43"/>
      <c r="S901">
        <f t="shared" si="106"/>
        <v>64.8</v>
      </c>
      <c r="T901">
        <f t="shared" si="107"/>
        <v>18</v>
      </c>
    </row>
    <row r="902" spans="2:20" x14ac:dyDescent="0.2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109"/>
        <v>-0.30555555555555497</v>
      </c>
      <c r="G902" s="17">
        <f t="shared" si="110"/>
        <v>-1.0999999999999979</v>
      </c>
      <c r="H902" s="17">
        <f t="shared" si="108"/>
        <v>17.388888888888889</v>
      </c>
      <c r="I902" s="17">
        <f t="shared" si="113"/>
        <v>93.819444444444443</v>
      </c>
      <c r="J902" s="17">
        <f t="shared" si="111"/>
        <v>185.54634000000001</v>
      </c>
      <c r="K902" s="17">
        <f t="shared" si="112"/>
        <v>10.56953228855012</v>
      </c>
      <c r="L902" s="17">
        <f>Table1[[#This Row],[Acceleration (N)]]+Table1[[#This Row],[Roll (N)]]+Table1[[#This Row],[Aero (N)]]</f>
        <v>289.93531673299458</v>
      </c>
      <c r="M902" s="27">
        <f>Table1[[#This Row],[Total (N)]]*$S$3/1000</f>
        <v>1.5232816492174031</v>
      </c>
      <c r="N902" s="17"/>
      <c r="O902" s="30"/>
      <c r="P902" s="31"/>
      <c r="Q902" s="40"/>
      <c r="R902" s="41"/>
      <c r="S902">
        <f t="shared" si="106"/>
        <v>63.6</v>
      </c>
      <c r="T902">
        <f t="shared" si="107"/>
        <v>17.666666666666668</v>
      </c>
    </row>
    <row r="903" spans="2:20" x14ac:dyDescent="0.2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109"/>
        <v>-0.20833333333333331</v>
      </c>
      <c r="G903" s="17">
        <f t="shared" si="110"/>
        <v>-0.75</v>
      </c>
      <c r="H903" s="17">
        <f t="shared" si="108"/>
        <v>17.25</v>
      </c>
      <c r="I903" s="17">
        <f t="shared" si="113"/>
        <v>56.291666666666131</v>
      </c>
      <c r="J903" s="17">
        <f t="shared" si="111"/>
        <v>185.54634000000001</v>
      </c>
      <c r="K903" s="17">
        <f t="shared" si="112"/>
        <v>10.56953228855012</v>
      </c>
      <c r="L903" s="17">
        <f>Table1[[#This Row],[Acceleration (N)]]+Table1[[#This Row],[Roll (N)]]+Table1[[#This Row],[Aero (N)]]</f>
        <v>252.40753895521627</v>
      </c>
      <c r="M903" s="27">
        <f>Table1[[#This Row],[Total (N)]]*$S$3/1000</f>
        <v>1.3261156886544037</v>
      </c>
      <c r="N903" s="17"/>
      <c r="O903" s="32"/>
      <c r="P903" s="33"/>
      <c r="Q903" s="42"/>
      <c r="R903" s="43"/>
      <c r="S903">
        <f t="shared" si="106"/>
        <v>62.6</v>
      </c>
      <c r="T903">
        <f t="shared" si="107"/>
        <v>17.388888888888889</v>
      </c>
    </row>
    <row r="904" spans="2:20" x14ac:dyDescent="0.2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109"/>
        <v>-9.7222222222222612E-2</v>
      </c>
      <c r="G904" s="17">
        <f t="shared" si="110"/>
        <v>-0.35000000000000142</v>
      </c>
      <c r="H904" s="17">
        <f t="shared" si="108"/>
        <v>17.194444444444443</v>
      </c>
      <c r="I904" s="17">
        <f t="shared" si="113"/>
        <v>-18.76388888888782</v>
      </c>
      <c r="J904" s="17">
        <f t="shared" si="111"/>
        <v>185.54634000000001</v>
      </c>
      <c r="K904" s="17">
        <f t="shared" si="112"/>
        <v>10.56953228855012</v>
      </c>
      <c r="L904" s="17">
        <f>Table1[[#This Row],[Acceleration (N)]]+Table1[[#This Row],[Roll (N)]]+Table1[[#This Row],[Aero (N)]]</f>
        <v>177.35198339966232</v>
      </c>
      <c r="M904" s="27">
        <f>Table1[[#This Row],[Total (N)]]*$S$3/1000</f>
        <v>0.93178376752841885</v>
      </c>
      <c r="N904" s="17"/>
      <c r="O904" s="30"/>
      <c r="P904" s="31"/>
      <c r="Q904" s="40"/>
      <c r="R904" s="41"/>
      <c r="S904">
        <f t="shared" ref="S904:S967" si="114">IF(R904=1,"",E904)</f>
        <v>62.1</v>
      </c>
      <c r="T904">
        <f t="shared" ref="T904:T967" si="115">E904/3.6</f>
        <v>17.25</v>
      </c>
    </row>
    <row r="905" spans="2:20" x14ac:dyDescent="0.2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109"/>
        <v>-2.7777777777778172E-2</v>
      </c>
      <c r="G905" s="17">
        <f t="shared" si="110"/>
        <v>-0.10000000000000142</v>
      </c>
      <c r="H905" s="17">
        <f t="shared" ref="H905:H968" si="116">E906/3.6</f>
        <v>17.194444444444443</v>
      </c>
      <c r="I905" s="17">
        <f t="shared" si="113"/>
        <v>-112.58333333333493</v>
      </c>
      <c r="J905" s="17">
        <f t="shared" si="111"/>
        <v>185.54634000000001</v>
      </c>
      <c r="K905" s="17">
        <f t="shared" si="112"/>
        <v>10.56953228855012</v>
      </c>
      <c r="L905" s="17">
        <f>Table1[[#This Row],[Acceleration (N)]]+Table1[[#This Row],[Roll (N)]]+Table1[[#This Row],[Aero (N)]]</f>
        <v>83.532538955215202</v>
      </c>
      <c r="M905" s="27">
        <f>Table1[[#This Row],[Total (N)]]*$S$3/1000</f>
        <v>0.43886886612091325</v>
      </c>
      <c r="N905" s="17"/>
      <c r="O905" s="32"/>
      <c r="P905" s="33"/>
      <c r="Q905" s="42"/>
      <c r="R905" s="43"/>
      <c r="S905">
        <f t="shared" si="114"/>
        <v>61.9</v>
      </c>
      <c r="T905">
        <f t="shared" si="115"/>
        <v>17.194444444444443</v>
      </c>
    </row>
    <row r="906" spans="2:20" x14ac:dyDescent="0.2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117">($E907-$E905)/2/3.6</f>
        <v>-1.3888888888889086E-2</v>
      </c>
      <c r="G906" s="17">
        <f t="shared" ref="G906:G969" si="118">($E907-$E905)/2</f>
        <v>-5.0000000000000711E-2</v>
      </c>
      <c r="H906" s="17">
        <f t="shared" si="116"/>
        <v>17.166666666666664</v>
      </c>
      <c r="I906" s="17">
        <f t="shared" si="113"/>
        <v>-225.16666666666717</v>
      </c>
      <c r="J906" s="17">
        <f t="shared" si="111"/>
        <v>185.54634000000001</v>
      </c>
      <c r="K906" s="17">
        <f t="shared" si="112"/>
        <v>10.56953228855012</v>
      </c>
      <c r="L906" s="17">
        <f>Table1[[#This Row],[Acceleration (N)]]+Table1[[#This Row],[Roll (N)]]+Table1[[#This Row],[Aero (N)]]</f>
        <v>-29.050794378117033</v>
      </c>
      <c r="M906" s="27">
        <f>Table1[[#This Row],[Total (N)]]*$S$3/1000</f>
        <v>-0.15262901556807082</v>
      </c>
      <c r="N906" s="17"/>
      <c r="O906" s="30"/>
      <c r="P906" s="31"/>
      <c r="Q906" s="40"/>
      <c r="R906" s="41"/>
      <c r="S906">
        <f t="shared" si="114"/>
        <v>61.9</v>
      </c>
      <c r="T906">
        <f t="shared" si="115"/>
        <v>17.194444444444443</v>
      </c>
    </row>
    <row r="907" spans="2:20" x14ac:dyDescent="0.2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117"/>
        <v>-5.5555555555555358E-2</v>
      </c>
      <c r="G907" s="17">
        <f t="shared" si="118"/>
        <v>-0.19999999999999929</v>
      </c>
      <c r="H907" s="17">
        <f t="shared" si="116"/>
        <v>17.083333333333332</v>
      </c>
      <c r="I907" s="17">
        <f t="shared" si="113"/>
        <v>-356.51388888888727</v>
      </c>
      <c r="J907" s="17">
        <f t="shared" si="111"/>
        <v>185.54634000000001</v>
      </c>
      <c r="K907" s="17">
        <f t="shared" si="112"/>
        <v>10.56953228855012</v>
      </c>
      <c r="L907" s="17">
        <f>Table1[[#This Row],[Acceleration (N)]]+Table1[[#This Row],[Roll (N)]]+Table1[[#This Row],[Aero (N)]]</f>
        <v>-160.39801660033714</v>
      </c>
      <c r="M907" s="27">
        <f>Table1[[#This Row],[Total (N)]]*$S$3/1000</f>
        <v>-0.84270987753854787</v>
      </c>
      <c r="N907" s="17"/>
      <c r="O907" s="32"/>
      <c r="P907" s="33"/>
      <c r="Q907" s="42"/>
      <c r="R907" s="43"/>
      <c r="S907">
        <f t="shared" si="114"/>
        <v>61.8</v>
      </c>
      <c r="T907">
        <f t="shared" si="115"/>
        <v>17.166666666666664</v>
      </c>
    </row>
    <row r="908" spans="2:20" x14ac:dyDescent="0.2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117"/>
        <v>-0.12499999999999981</v>
      </c>
      <c r="G908" s="17">
        <f t="shared" si="118"/>
        <v>-0.44999999999999929</v>
      </c>
      <c r="H908" s="17">
        <f t="shared" si="116"/>
        <v>16.916666666666664</v>
      </c>
      <c r="I908" s="17">
        <f t="shared" si="113"/>
        <v>-469.09722222222223</v>
      </c>
      <c r="J908" s="17">
        <f t="shared" si="111"/>
        <v>185.54634000000001</v>
      </c>
      <c r="K908" s="17">
        <f t="shared" si="112"/>
        <v>10.56953228855012</v>
      </c>
      <c r="L908" s="17">
        <f>Table1[[#This Row],[Acceleration (N)]]+Table1[[#This Row],[Roll (N)]]+Table1[[#This Row],[Aero (N)]]</f>
        <v>-272.98134993367205</v>
      </c>
      <c r="M908" s="27">
        <f>Table1[[#This Row],[Total (N)]]*$S$3/1000</f>
        <v>-1.434207759227546</v>
      </c>
      <c r="N908" s="17"/>
      <c r="O908" s="30"/>
      <c r="P908" s="31"/>
      <c r="Q908" s="40"/>
      <c r="R908" s="41"/>
      <c r="S908">
        <f t="shared" si="114"/>
        <v>61.5</v>
      </c>
      <c r="T908">
        <f t="shared" si="115"/>
        <v>17.083333333333332</v>
      </c>
    </row>
    <row r="909" spans="2:20" x14ac:dyDescent="0.2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117"/>
        <v>-0.24999999999999961</v>
      </c>
      <c r="G909" s="17">
        <f t="shared" si="118"/>
        <v>-0.89999999999999858</v>
      </c>
      <c r="H909" s="17">
        <f t="shared" si="116"/>
        <v>16.583333333333332</v>
      </c>
      <c r="I909" s="17">
        <f t="shared" si="113"/>
        <v>-487.86111111111143</v>
      </c>
      <c r="J909" s="17">
        <f t="shared" si="111"/>
        <v>185.54634000000001</v>
      </c>
      <c r="K909" s="17">
        <f t="shared" si="112"/>
        <v>10.56953228855012</v>
      </c>
      <c r="L909" s="17">
        <f>Table1[[#This Row],[Acceleration (N)]]+Table1[[#This Row],[Roll (N)]]+Table1[[#This Row],[Aero (N)]]</f>
        <v>-291.7452388225613</v>
      </c>
      <c r="M909" s="27">
        <f>Table1[[#This Row],[Total (N)]]*$S$3/1000</f>
        <v>-1.5327907395090463</v>
      </c>
      <c r="N909" s="17"/>
      <c r="O909" s="32"/>
      <c r="P909" s="33"/>
      <c r="Q909" s="42"/>
      <c r="R909" s="43"/>
      <c r="S909">
        <f t="shared" si="114"/>
        <v>60.9</v>
      </c>
      <c r="T909">
        <f t="shared" si="115"/>
        <v>16.916666666666664</v>
      </c>
    </row>
    <row r="910" spans="2:20" x14ac:dyDescent="0.2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117"/>
        <v>-0.87499999999999956</v>
      </c>
      <c r="G910" s="17">
        <f t="shared" si="118"/>
        <v>-3.1499999999999986</v>
      </c>
      <c r="H910" s="17">
        <f t="shared" si="116"/>
        <v>15.166666666666666</v>
      </c>
      <c r="I910" s="17">
        <f t="shared" si="113"/>
        <v>-412.80555555555475</v>
      </c>
      <c r="J910" s="17">
        <f t="shared" si="111"/>
        <v>185.54634000000001</v>
      </c>
      <c r="K910" s="17">
        <f t="shared" si="112"/>
        <v>10.56953228855012</v>
      </c>
      <c r="L910" s="17">
        <f>Table1[[#This Row],[Acceleration (N)]]+Table1[[#This Row],[Roll (N)]]+Table1[[#This Row],[Aero (N)]]</f>
        <v>-216.68968326700463</v>
      </c>
      <c r="M910" s="27">
        <f>Table1[[#This Row],[Total (N)]]*$S$3/1000</f>
        <v>-1.1384588183830471</v>
      </c>
      <c r="N910" s="17"/>
      <c r="O910" s="30"/>
      <c r="P910" s="31"/>
      <c r="Q910" s="40"/>
      <c r="R910" s="41"/>
      <c r="S910">
        <f t="shared" si="114"/>
        <v>59.7</v>
      </c>
      <c r="T910">
        <f t="shared" si="115"/>
        <v>16.583333333333332</v>
      </c>
    </row>
    <row r="911" spans="2:20" x14ac:dyDescent="0.2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117"/>
        <v>-1.4444444444444453</v>
      </c>
      <c r="G911" s="17">
        <f t="shared" si="118"/>
        <v>-5.2000000000000028</v>
      </c>
      <c r="H911" s="17">
        <f t="shared" si="116"/>
        <v>13.694444444444443</v>
      </c>
      <c r="I911" s="17">
        <f t="shared" si="113"/>
        <v>-281.45833333333331</v>
      </c>
      <c r="J911" s="17">
        <f t="shared" si="111"/>
        <v>185.54634000000001</v>
      </c>
      <c r="K911" s="17">
        <f t="shared" si="112"/>
        <v>10.56953228855012</v>
      </c>
      <c r="L911" s="17">
        <f>Table1[[#This Row],[Acceleration (N)]]+Table1[[#This Row],[Roll (N)]]+Table1[[#This Row],[Aero (N)]]</f>
        <v>-85.342461044783178</v>
      </c>
      <c r="M911" s="27">
        <f>Table1[[#This Row],[Total (N)]]*$S$3/1000</f>
        <v>-0.44837795641256301</v>
      </c>
      <c r="N911" s="17"/>
      <c r="O911" s="32"/>
      <c r="P911" s="33"/>
      <c r="Q911" s="42"/>
      <c r="R911" s="43"/>
      <c r="S911">
        <f t="shared" si="114"/>
        <v>54.6</v>
      </c>
      <c r="T911">
        <f t="shared" si="115"/>
        <v>15.166666666666666</v>
      </c>
    </row>
    <row r="912" spans="2:20" x14ac:dyDescent="0.2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117"/>
        <v>-1.3472222222222225</v>
      </c>
      <c r="G912" s="17">
        <f t="shared" si="118"/>
        <v>-4.8500000000000014</v>
      </c>
      <c r="H912" s="17">
        <f t="shared" si="116"/>
        <v>12.472222222222221</v>
      </c>
      <c r="I912" s="17">
        <f t="shared" si="113"/>
        <v>-131.34722222222274</v>
      </c>
      <c r="J912" s="17">
        <f t="shared" ref="J912:J975" si="119">$O$11*9.81*$O$12</f>
        <v>185.54634000000001</v>
      </c>
      <c r="K912" s="17">
        <f t="shared" ref="K912:K975" si="120">0.5*1.383*0.014*1.293^2*$S$6^2</f>
        <v>10.56953228855012</v>
      </c>
      <c r="L912" s="17">
        <f>Table1[[#This Row],[Acceleration (N)]]+Table1[[#This Row],[Roll (N)]]+Table1[[#This Row],[Aero (N)]]</f>
        <v>64.768650066327396</v>
      </c>
      <c r="M912" s="27">
        <f>Table1[[#This Row],[Total (N)]]*$S$3/1000</f>
        <v>0.34028588583942065</v>
      </c>
      <c r="N912" s="17"/>
      <c r="O912" s="30"/>
      <c r="P912" s="31"/>
      <c r="Q912" s="40"/>
      <c r="R912" s="41"/>
      <c r="S912">
        <f t="shared" si="114"/>
        <v>49.3</v>
      </c>
      <c r="T912">
        <f t="shared" si="115"/>
        <v>13.694444444444443</v>
      </c>
    </row>
    <row r="913" spans="2:20" x14ac:dyDescent="0.2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117"/>
        <v>-0.97222222222222221</v>
      </c>
      <c r="G913" s="17">
        <f t="shared" si="118"/>
        <v>-3.5</v>
      </c>
      <c r="H913" s="17">
        <f t="shared" si="116"/>
        <v>11.749999999999998</v>
      </c>
      <c r="I913" s="17">
        <f t="shared" ref="I913:I976" si="121">$O$11*F905</f>
        <v>-37.527777777778311</v>
      </c>
      <c r="J913" s="17">
        <f t="shared" si="119"/>
        <v>185.54634000000001</v>
      </c>
      <c r="K913" s="17">
        <f t="shared" si="120"/>
        <v>10.56953228855012</v>
      </c>
      <c r="L913" s="17">
        <f>Table1[[#This Row],[Acceleration (N)]]+Table1[[#This Row],[Roll (N)]]+Table1[[#This Row],[Aero (N)]]</f>
        <v>158.58809451077181</v>
      </c>
      <c r="M913" s="27">
        <f>Table1[[#This Row],[Total (N)]]*$S$3/1000</f>
        <v>0.83320078724691204</v>
      </c>
      <c r="N913" s="17"/>
      <c r="O913" s="32"/>
      <c r="P913" s="33"/>
      <c r="Q913" s="42"/>
      <c r="R913" s="43"/>
      <c r="S913">
        <f t="shared" si="114"/>
        <v>44.9</v>
      </c>
      <c r="T913">
        <f t="shared" si="115"/>
        <v>12.472222222222221</v>
      </c>
    </row>
    <row r="914" spans="2:20" x14ac:dyDescent="0.2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117"/>
        <v>-0.4861111111111111</v>
      </c>
      <c r="G914" s="17">
        <f t="shared" si="118"/>
        <v>-1.75</v>
      </c>
      <c r="H914" s="17">
        <f t="shared" si="116"/>
        <v>11.5</v>
      </c>
      <c r="I914" s="17">
        <f t="shared" si="121"/>
        <v>-18.763888888889156</v>
      </c>
      <c r="J914" s="17">
        <f t="shared" si="119"/>
        <v>185.54634000000001</v>
      </c>
      <c r="K914" s="17">
        <f t="shared" si="120"/>
        <v>10.56953228855012</v>
      </c>
      <c r="L914" s="17">
        <f>Table1[[#This Row],[Acceleration (N)]]+Table1[[#This Row],[Roll (N)]]+Table1[[#This Row],[Aero (N)]]</f>
        <v>177.35198339966095</v>
      </c>
      <c r="M914" s="27">
        <f>Table1[[#This Row],[Total (N)]]*$S$3/1000</f>
        <v>0.93178376752841163</v>
      </c>
      <c r="N914" s="17"/>
      <c r="O914" s="30"/>
      <c r="P914" s="31"/>
      <c r="Q914" s="40"/>
      <c r="R914" s="41"/>
      <c r="S914">
        <f t="shared" si="114"/>
        <v>42.3</v>
      </c>
      <c r="T914">
        <f t="shared" si="115"/>
        <v>11.749999999999998</v>
      </c>
    </row>
    <row r="915" spans="2:20" x14ac:dyDescent="0.2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117"/>
        <v>-0.1388888888888889</v>
      </c>
      <c r="G915" s="17">
        <f t="shared" si="118"/>
        <v>-0.5</v>
      </c>
      <c r="H915" s="17">
        <f t="shared" si="116"/>
        <v>11.472222222222221</v>
      </c>
      <c r="I915" s="17">
        <f t="shared" si="121"/>
        <v>-75.055555555555287</v>
      </c>
      <c r="J915" s="17">
        <f t="shared" si="119"/>
        <v>185.54634000000001</v>
      </c>
      <c r="K915" s="17">
        <f t="shared" si="120"/>
        <v>10.56953228855012</v>
      </c>
      <c r="L915" s="17">
        <f>Table1[[#This Row],[Acceleration (N)]]+Table1[[#This Row],[Roll (N)]]+Table1[[#This Row],[Aero (N)]]</f>
        <v>121.06031673299485</v>
      </c>
      <c r="M915" s="27">
        <f>Table1[[#This Row],[Total (N)]]*$S$3/1000</f>
        <v>0.63603482668391975</v>
      </c>
      <c r="N915" s="17"/>
      <c r="O915" s="32"/>
      <c r="P915" s="33"/>
      <c r="Q915" s="42"/>
      <c r="R915" s="43"/>
      <c r="S915">
        <f t="shared" si="114"/>
        <v>41.4</v>
      </c>
      <c r="T915">
        <f t="shared" si="115"/>
        <v>11.5</v>
      </c>
    </row>
    <row r="916" spans="2:20" x14ac:dyDescent="0.2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117"/>
        <v>9.7222222222222612E-2</v>
      </c>
      <c r="G916" s="17">
        <f t="shared" si="118"/>
        <v>0.35000000000000142</v>
      </c>
      <c r="H916" s="17">
        <f t="shared" si="116"/>
        <v>11.694444444444445</v>
      </c>
      <c r="I916" s="17">
        <f t="shared" si="121"/>
        <v>-168.87499999999974</v>
      </c>
      <c r="J916" s="17">
        <f t="shared" si="119"/>
        <v>185.54634000000001</v>
      </c>
      <c r="K916" s="17">
        <f t="shared" si="120"/>
        <v>10.56953228855012</v>
      </c>
      <c r="L916" s="17">
        <f>Table1[[#This Row],[Acceleration (N)]]+Table1[[#This Row],[Roll (N)]]+Table1[[#This Row],[Aero (N)]]</f>
        <v>27.240872288550392</v>
      </c>
      <c r="M916" s="27">
        <f>Table1[[#This Row],[Total (N)]]*$S$3/1000</f>
        <v>0.14311992527642808</v>
      </c>
      <c r="N916" s="17"/>
      <c r="O916" s="30"/>
      <c r="P916" s="31"/>
      <c r="Q916" s="40"/>
      <c r="R916" s="41"/>
      <c r="S916">
        <f t="shared" si="114"/>
        <v>41.3</v>
      </c>
      <c r="T916">
        <f t="shared" si="115"/>
        <v>11.472222222222221</v>
      </c>
    </row>
    <row r="917" spans="2:20" x14ac:dyDescent="0.2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117"/>
        <v>0.47222222222222299</v>
      </c>
      <c r="G917" s="17">
        <f t="shared" si="118"/>
        <v>1.7000000000000028</v>
      </c>
      <c r="H917" s="17">
        <f t="shared" si="116"/>
        <v>12.416666666666668</v>
      </c>
      <c r="I917" s="17">
        <f t="shared" si="121"/>
        <v>-337.74999999999949</v>
      </c>
      <c r="J917" s="17">
        <f t="shared" si="119"/>
        <v>185.54634000000001</v>
      </c>
      <c r="K917" s="17">
        <f t="shared" si="120"/>
        <v>10.56953228855012</v>
      </c>
      <c r="L917" s="17">
        <f>Table1[[#This Row],[Acceleration (N)]]+Table1[[#This Row],[Roll (N)]]+Table1[[#This Row],[Aero (N)]]</f>
        <v>-141.63412771144937</v>
      </c>
      <c r="M917" s="27">
        <f>Table1[[#This Row],[Total (N)]]*$S$3/1000</f>
        <v>-0.74412689725705539</v>
      </c>
      <c r="N917" s="17"/>
      <c r="O917" s="32"/>
      <c r="P917" s="33"/>
      <c r="Q917" s="42"/>
      <c r="R917" s="43"/>
      <c r="S917">
        <f t="shared" si="114"/>
        <v>42.1</v>
      </c>
      <c r="T917">
        <f t="shared" si="115"/>
        <v>11.694444444444445</v>
      </c>
    </row>
    <row r="918" spans="2:20" x14ac:dyDescent="0.2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117"/>
        <v>0.87499999999999956</v>
      </c>
      <c r="G918" s="17">
        <f t="shared" si="118"/>
        <v>3.1499999999999986</v>
      </c>
      <c r="H918" s="17">
        <f t="shared" si="116"/>
        <v>13.444444444444443</v>
      </c>
      <c r="I918" s="17">
        <f t="shared" si="121"/>
        <v>-1182.1249999999993</v>
      </c>
      <c r="J918" s="17">
        <f t="shared" si="119"/>
        <v>185.54634000000001</v>
      </c>
      <c r="K918" s="17">
        <f t="shared" si="120"/>
        <v>10.56953228855012</v>
      </c>
      <c r="L918" s="17">
        <f>Table1[[#This Row],[Acceleration (N)]]+Table1[[#This Row],[Roll (N)]]+Table1[[#This Row],[Aero (N)]]</f>
        <v>-986.0091277114492</v>
      </c>
      <c r="M918" s="27">
        <f>Table1[[#This Row],[Total (N)]]*$S$3/1000</f>
        <v>-5.1803610099244786</v>
      </c>
      <c r="N918" s="17"/>
      <c r="O918" s="30"/>
      <c r="P918" s="31"/>
      <c r="Q918" s="40"/>
      <c r="R918" s="41"/>
      <c r="S918">
        <f t="shared" si="114"/>
        <v>44.7</v>
      </c>
      <c r="T918">
        <f t="shared" si="115"/>
        <v>12.416666666666668</v>
      </c>
    </row>
    <row r="919" spans="2:20" x14ac:dyDescent="0.2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117"/>
        <v>0.93055555555555491</v>
      </c>
      <c r="G919" s="17">
        <f t="shared" si="118"/>
        <v>3.3499999999999979</v>
      </c>
      <c r="H919" s="17">
        <f t="shared" si="116"/>
        <v>14.277777777777777</v>
      </c>
      <c r="I919" s="17">
        <f t="shared" si="121"/>
        <v>-1951.4444444444457</v>
      </c>
      <c r="J919" s="17">
        <f t="shared" si="119"/>
        <v>185.54634000000001</v>
      </c>
      <c r="K919" s="17">
        <f t="shared" si="120"/>
        <v>10.56953228855012</v>
      </c>
      <c r="L919" s="17">
        <f>Table1[[#This Row],[Acceleration (N)]]+Table1[[#This Row],[Roll (N)]]+Table1[[#This Row],[Aero (N)]]</f>
        <v>-1755.3285721558955</v>
      </c>
      <c r="M919" s="27">
        <f>Table1[[#This Row],[Total (N)]]*$S$3/1000</f>
        <v>-9.2222632014659194</v>
      </c>
      <c r="N919" s="17"/>
      <c r="O919" s="32"/>
      <c r="P919" s="33"/>
      <c r="Q919" s="42"/>
      <c r="R919" s="43"/>
      <c r="S919">
        <f t="shared" si="114"/>
        <v>48.4</v>
      </c>
      <c r="T919">
        <f t="shared" si="115"/>
        <v>13.444444444444443</v>
      </c>
    </row>
    <row r="920" spans="2:20" x14ac:dyDescent="0.2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117"/>
        <v>0.59722222222222276</v>
      </c>
      <c r="G920" s="17">
        <f t="shared" si="118"/>
        <v>2.1500000000000021</v>
      </c>
      <c r="H920" s="17">
        <f t="shared" si="116"/>
        <v>14.638888888888889</v>
      </c>
      <c r="I920" s="17">
        <f t="shared" si="121"/>
        <v>-1820.0972222222226</v>
      </c>
      <c r="J920" s="17">
        <f t="shared" si="119"/>
        <v>185.54634000000001</v>
      </c>
      <c r="K920" s="17">
        <f t="shared" si="120"/>
        <v>10.56953228855012</v>
      </c>
      <c r="L920" s="17">
        <f>Table1[[#This Row],[Acceleration (N)]]+Table1[[#This Row],[Roll (N)]]+Table1[[#This Row],[Aero (N)]]</f>
        <v>-1623.9813499336724</v>
      </c>
      <c r="M920" s="27">
        <f>Table1[[#This Row],[Total (N)]]*$S$3/1000</f>
        <v>-8.5321823394954261</v>
      </c>
      <c r="N920" s="17"/>
      <c r="O920" s="30"/>
      <c r="P920" s="31"/>
      <c r="Q920" s="40"/>
      <c r="R920" s="41"/>
      <c r="S920">
        <f t="shared" si="114"/>
        <v>51.4</v>
      </c>
      <c r="T920">
        <f t="shared" si="115"/>
        <v>14.277777777777777</v>
      </c>
    </row>
    <row r="921" spans="2:20" x14ac:dyDescent="0.2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117"/>
        <v>0.36111111111111133</v>
      </c>
      <c r="G921" s="17">
        <f t="shared" si="118"/>
        <v>1.3000000000000007</v>
      </c>
      <c r="H921" s="17">
        <f t="shared" si="116"/>
        <v>15</v>
      </c>
      <c r="I921" s="17">
        <f t="shared" si="121"/>
        <v>-1313.4722222222222</v>
      </c>
      <c r="J921" s="17">
        <f t="shared" si="119"/>
        <v>185.54634000000001</v>
      </c>
      <c r="K921" s="17">
        <f t="shared" si="120"/>
        <v>10.56953228855012</v>
      </c>
      <c r="L921" s="17">
        <f>Table1[[#This Row],[Acceleration (N)]]+Table1[[#This Row],[Roll (N)]]+Table1[[#This Row],[Aero (N)]]</f>
        <v>-1117.3563499336719</v>
      </c>
      <c r="M921" s="27">
        <f>Table1[[#This Row],[Total (N)]]*$S$3/1000</f>
        <v>-5.8704418718949691</v>
      </c>
      <c r="N921" s="17"/>
      <c r="O921" s="32"/>
      <c r="P921" s="33"/>
      <c r="Q921" s="42"/>
      <c r="R921" s="43"/>
      <c r="S921">
        <f t="shared" si="114"/>
        <v>52.7</v>
      </c>
      <c r="T921">
        <f t="shared" si="115"/>
        <v>14.638888888888889</v>
      </c>
    </row>
    <row r="922" spans="2:20" x14ac:dyDescent="0.2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117"/>
        <v>0.59722222222222177</v>
      </c>
      <c r="G922" s="17">
        <f t="shared" si="118"/>
        <v>2.1499999999999986</v>
      </c>
      <c r="H922" s="17">
        <f t="shared" si="116"/>
        <v>15.833333333333332</v>
      </c>
      <c r="I922" s="17">
        <f t="shared" si="121"/>
        <v>-656.73611111111109</v>
      </c>
      <c r="J922" s="17">
        <f t="shared" si="119"/>
        <v>185.54634000000001</v>
      </c>
      <c r="K922" s="17">
        <f t="shared" si="120"/>
        <v>10.56953228855012</v>
      </c>
      <c r="L922" s="17">
        <f>Table1[[#This Row],[Acceleration (N)]]+Table1[[#This Row],[Roll (N)]]+Table1[[#This Row],[Aero (N)]]</f>
        <v>-460.62023882256096</v>
      </c>
      <c r="M922" s="27">
        <f>Table1[[#This Row],[Total (N)]]*$S$3/1000</f>
        <v>-2.4200375620425292</v>
      </c>
      <c r="N922" s="17"/>
      <c r="O922" s="30"/>
      <c r="P922" s="31"/>
      <c r="Q922" s="40"/>
      <c r="R922" s="41"/>
      <c r="S922">
        <f t="shared" si="114"/>
        <v>54</v>
      </c>
      <c r="T922">
        <f t="shared" si="115"/>
        <v>15</v>
      </c>
    </row>
    <row r="923" spans="2:20" x14ac:dyDescent="0.2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117"/>
        <v>0.56944444444444464</v>
      </c>
      <c r="G923" s="17">
        <f t="shared" si="118"/>
        <v>2.0500000000000007</v>
      </c>
      <c r="H923" s="17">
        <f t="shared" si="116"/>
        <v>16.138888888888889</v>
      </c>
      <c r="I923" s="17">
        <f t="shared" si="121"/>
        <v>-187.63888888888889</v>
      </c>
      <c r="J923" s="17">
        <f t="shared" si="119"/>
        <v>185.54634000000001</v>
      </c>
      <c r="K923" s="17">
        <f t="shared" si="120"/>
        <v>10.56953228855012</v>
      </c>
      <c r="L923" s="17">
        <f>Table1[[#This Row],[Acceleration (N)]]+Table1[[#This Row],[Roll (N)]]+Table1[[#This Row],[Aero (N)]]</f>
        <v>8.4769833996612487</v>
      </c>
      <c r="M923" s="27">
        <f>Table1[[#This Row],[Total (N)]]*$S$3/1000</f>
        <v>4.453694499492844E-2</v>
      </c>
      <c r="N923" s="17"/>
      <c r="O923" s="32"/>
      <c r="P923" s="33"/>
      <c r="Q923" s="42"/>
      <c r="R923" s="43"/>
      <c r="S923">
        <f t="shared" si="114"/>
        <v>57</v>
      </c>
      <c r="T923">
        <f t="shared" si="115"/>
        <v>15.833333333333332</v>
      </c>
    </row>
    <row r="924" spans="2:20" x14ac:dyDescent="0.2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117"/>
        <v>0.30555555555555597</v>
      </c>
      <c r="G924" s="17">
        <f t="shared" si="118"/>
        <v>1.1000000000000014</v>
      </c>
      <c r="H924" s="17">
        <f t="shared" si="116"/>
        <v>16.444444444444446</v>
      </c>
      <c r="I924" s="17">
        <f t="shared" si="121"/>
        <v>131.34722222222274</v>
      </c>
      <c r="J924" s="17">
        <f t="shared" si="119"/>
        <v>185.54634000000001</v>
      </c>
      <c r="K924" s="17">
        <f t="shared" si="120"/>
        <v>10.56953228855012</v>
      </c>
      <c r="L924" s="17">
        <f>Table1[[#This Row],[Acceleration (N)]]+Table1[[#This Row],[Roll (N)]]+Table1[[#This Row],[Aero (N)]]</f>
        <v>327.46309451077286</v>
      </c>
      <c r="M924" s="27">
        <f>Table1[[#This Row],[Total (N)]]*$S$3/1000</f>
        <v>1.7204476097804022</v>
      </c>
      <c r="N924" s="17"/>
      <c r="O924" s="30"/>
      <c r="P924" s="31"/>
      <c r="Q924" s="40"/>
      <c r="R924" s="41"/>
      <c r="S924">
        <f t="shared" si="114"/>
        <v>58.1</v>
      </c>
      <c r="T924">
        <f t="shared" si="115"/>
        <v>16.138888888888889</v>
      </c>
    </row>
    <row r="925" spans="2:20" x14ac:dyDescent="0.2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117"/>
        <v>0.12499999999999981</v>
      </c>
      <c r="G925" s="17">
        <f t="shared" si="118"/>
        <v>0.44999999999999929</v>
      </c>
      <c r="H925" s="17">
        <f t="shared" si="116"/>
        <v>16.388888888888889</v>
      </c>
      <c r="I925" s="17">
        <f t="shared" si="121"/>
        <v>637.97222222222331</v>
      </c>
      <c r="J925" s="17">
        <f t="shared" si="119"/>
        <v>185.54634000000001</v>
      </c>
      <c r="K925" s="17">
        <f t="shared" si="120"/>
        <v>10.56953228855012</v>
      </c>
      <c r="L925" s="17">
        <f>Table1[[#This Row],[Acceleration (N)]]+Table1[[#This Row],[Roll (N)]]+Table1[[#This Row],[Aero (N)]]</f>
        <v>834.08809451077343</v>
      </c>
      <c r="M925" s="27">
        <f>Table1[[#This Row],[Total (N)]]*$S$3/1000</f>
        <v>4.3821880773808601</v>
      </c>
      <c r="N925" s="17"/>
      <c r="O925" s="32"/>
      <c r="P925" s="33"/>
      <c r="Q925" s="42"/>
      <c r="R925" s="43"/>
      <c r="S925">
        <f t="shared" si="114"/>
        <v>59.2</v>
      </c>
      <c r="T925">
        <f t="shared" si="115"/>
        <v>16.444444444444446</v>
      </c>
    </row>
    <row r="926" spans="2:20" x14ac:dyDescent="0.2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117"/>
        <v>-1.3888888888889086E-2</v>
      </c>
      <c r="G926" s="17">
        <f t="shared" si="118"/>
        <v>-5.0000000000000711E-2</v>
      </c>
      <c r="H926" s="17">
        <f t="shared" si="116"/>
        <v>16.416666666666668</v>
      </c>
      <c r="I926" s="17">
        <f t="shared" si="121"/>
        <v>1182.1249999999993</v>
      </c>
      <c r="J926" s="17">
        <f t="shared" si="119"/>
        <v>185.54634000000001</v>
      </c>
      <c r="K926" s="17">
        <f t="shared" si="120"/>
        <v>10.56953228855012</v>
      </c>
      <c r="L926" s="17">
        <f>Table1[[#This Row],[Acceleration (N)]]+Table1[[#This Row],[Roll (N)]]+Table1[[#This Row],[Aero (N)]]</f>
        <v>1378.2408722885496</v>
      </c>
      <c r="M926" s="27">
        <f>Table1[[#This Row],[Total (N)]]*$S$3/1000</f>
        <v>7.2410945055443019</v>
      </c>
      <c r="N926" s="17"/>
      <c r="O926" s="30"/>
      <c r="P926" s="31"/>
      <c r="Q926" s="40"/>
      <c r="R926" s="41"/>
      <c r="S926">
        <f t="shared" si="114"/>
        <v>59</v>
      </c>
      <c r="T926">
        <f t="shared" si="115"/>
        <v>16.388888888888889</v>
      </c>
    </row>
    <row r="927" spans="2:20" x14ac:dyDescent="0.2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117"/>
        <v>6.9444444444444448E-2</v>
      </c>
      <c r="G927" s="17">
        <f t="shared" si="118"/>
        <v>0.25</v>
      </c>
      <c r="H927" s="17">
        <f t="shared" si="116"/>
        <v>16.527777777777779</v>
      </c>
      <c r="I927" s="17">
        <f t="shared" si="121"/>
        <v>1257.1805555555547</v>
      </c>
      <c r="J927" s="17">
        <f t="shared" si="119"/>
        <v>185.54634000000001</v>
      </c>
      <c r="K927" s="17">
        <f t="shared" si="120"/>
        <v>10.56953228855012</v>
      </c>
      <c r="L927" s="17">
        <f>Table1[[#This Row],[Acceleration (N)]]+Table1[[#This Row],[Roll (N)]]+Table1[[#This Row],[Aero (N)]]</f>
        <v>1453.296427844105</v>
      </c>
      <c r="M927" s="27">
        <f>Table1[[#This Row],[Total (N)]]*$S$3/1000</f>
        <v>7.6354264266702945</v>
      </c>
      <c r="N927" s="17"/>
      <c r="O927" s="32"/>
      <c r="P927" s="33"/>
      <c r="Q927" s="42"/>
      <c r="R927" s="43"/>
      <c r="S927">
        <f t="shared" si="114"/>
        <v>59.1</v>
      </c>
      <c r="T927">
        <f t="shared" si="115"/>
        <v>16.416666666666668</v>
      </c>
    </row>
    <row r="928" spans="2:20" x14ac:dyDescent="0.2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117"/>
        <v>0.19444444444444425</v>
      </c>
      <c r="G928" s="17">
        <f t="shared" si="118"/>
        <v>0.69999999999999929</v>
      </c>
      <c r="H928" s="17">
        <f t="shared" si="116"/>
        <v>16.805555555555554</v>
      </c>
      <c r="I928" s="17">
        <f t="shared" si="121"/>
        <v>806.84722222222297</v>
      </c>
      <c r="J928" s="17">
        <f t="shared" si="119"/>
        <v>185.54634000000001</v>
      </c>
      <c r="K928" s="17">
        <f t="shared" si="120"/>
        <v>10.56953228855012</v>
      </c>
      <c r="L928" s="17">
        <f>Table1[[#This Row],[Acceleration (N)]]+Table1[[#This Row],[Roll (N)]]+Table1[[#This Row],[Aero (N)]]</f>
        <v>1002.9630945107731</v>
      </c>
      <c r="M928" s="27">
        <f>Table1[[#This Row],[Total (N)]]*$S$3/1000</f>
        <v>5.2694348999143426</v>
      </c>
      <c r="N928" s="17"/>
      <c r="O928" s="30"/>
      <c r="P928" s="31"/>
      <c r="Q928" s="40"/>
      <c r="R928" s="41"/>
      <c r="S928">
        <f t="shared" si="114"/>
        <v>59.5</v>
      </c>
      <c r="T928">
        <f t="shared" si="115"/>
        <v>16.527777777777779</v>
      </c>
    </row>
    <row r="929" spans="2:20" x14ac:dyDescent="0.2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117"/>
        <v>0.38888888888888851</v>
      </c>
      <c r="G929" s="17">
        <f t="shared" si="118"/>
        <v>1.3999999999999986</v>
      </c>
      <c r="H929" s="17">
        <f t="shared" si="116"/>
        <v>17.305555555555554</v>
      </c>
      <c r="I929" s="17">
        <f t="shared" si="121"/>
        <v>487.86111111111143</v>
      </c>
      <c r="J929" s="17">
        <f t="shared" si="119"/>
        <v>185.54634000000001</v>
      </c>
      <c r="K929" s="17">
        <f t="shared" si="120"/>
        <v>10.56953228855012</v>
      </c>
      <c r="L929" s="17">
        <f>Table1[[#This Row],[Acceleration (N)]]+Table1[[#This Row],[Roll (N)]]+Table1[[#This Row],[Aero (N)]]</f>
        <v>683.97698339966155</v>
      </c>
      <c r="M929" s="27">
        <f>Table1[[#This Row],[Total (N)]]*$S$3/1000</f>
        <v>3.5935242351288688</v>
      </c>
      <c r="N929" s="17"/>
      <c r="O929" s="32"/>
      <c r="P929" s="33"/>
      <c r="Q929" s="42"/>
      <c r="R929" s="43"/>
      <c r="S929">
        <f t="shared" si="114"/>
        <v>60.5</v>
      </c>
      <c r="T929">
        <f t="shared" si="115"/>
        <v>16.805555555555554</v>
      </c>
    </row>
    <row r="930" spans="2:20" x14ac:dyDescent="0.2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117"/>
        <v>0.47222222222222199</v>
      </c>
      <c r="G930" s="17">
        <f t="shared" si="118"/>
        <v>1.6999999999999993</v>
      </c>
      <c r="H930" s="17">
        <f t="shared" si="116"/>
        <v>17.75</v>
      </c>
      <c r="I930" s="17">
        <f t="shared" si="121"/>
        <v>806.8472222222216</v>
      </c>
      <c r="J930" s="17">
        <f t="shared" si="119"/>
        <v>185.54634000000001</v>
      </c>
      <c r="K930" s="17">
        <f t="shared" si="120"/>
        <v>10.56953228855012</v>
      </c>
      <c r="L930" s="17">
        <f>Table1[[#This Row],[Acceleration (N)]]+Table1[[#This Row],[Roll (N)]]+Table1[[#This Row],[Aero (N)]]</f>
        <v>1002.9630945107717</v>
      </c>
      <c r="M930" s="27">
        <f>Table1[[#This Row],[Total (N)]]*$S$3/1000</f>
        <v>5.2694348999143354</v>
      </c>
      <c r="N930" s="17"/>
      <c r="O930" s="30"/>
      <c r="P930" s="31"/>
      <c r="Q930" s="40"/>
      <c r="R930" s="41"/>
      <c r="S930">
        <f t="shared" si="114"/>
        <v>62.3</v>
      </c>
      <c r="T930">
        <f t="shared" si="115"/>
        <v>17.305555555555554</v>
      </c>
    </row>
    <row r="931" spans="2:20" x14ac:dyDescent="0.2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117"/>
        <v>0.38888888888888851</v>
      </c>
      <c r="G931" s="17">
        <f t="shared" si="118"/>
        <v>1.3999999999999986</v>
      </c>
      <c r="H931" s="17">
        <f t="shared" si="116"/>
        <v>18.083333333333332</v>
      </c>
      <c r="I931" s="17">
        <f t="shared" si="121"/>
        <v>769.31944444444468</v>
      </c>
      <c r="J931" s="17">
        <f t="shared" si="119"/>
        <v>185.54634000000001</v>
      </c>
      <c r="K931" s="17">
        <f t="shared" si="120"/>
        <v>10.56953228855012</v>
      </c>
      <c r="L931" s="17">
        <f>Table1[[#This Row],[Acceleration (N)]]+Table1[[#This Row],[Roll (N)]]+Table1[[#This Row],[Aero (N)]]</f>
        <v>965.43531673299481</v>
      </c>
      <c r="M931" s="27">
        <f>Table1[[#This Row],[Total (N)]]*$S$3/1000</f>
        <v>5.0722689393513436</v>
      </c>
      <c r="N931" s="17"/>
      <c r="O931" s="32"/>
      <c r="P931" s="33"/>
      <c r="Q931" s="42"/>
      <c r="R931" s="43"/>
      <c r="S931">
        <f t="shared" si="114"/>
        <v>63.9</v>
      </c>
      <c r="T931">
        <f t="shared" si="115"/>
        <v>17.75</v>
      </c>
    </row>
    <row r="932" spans="2:20" x14ac:dyDescent="0.2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117"/>
        <v>2.7777777777777186E-2</v>
      </c>
      <c r="G932" s="17">
        <f t="shared" si="118"/>
        <v>9.9999999999997868E-2</v>
      </c>
      <c r="H932" s="17">
        <f t="shared" si="116"/>
        <v>17.805555555555554</v>
      </c>
      <c r="I932" s="17">
        <f t="shared" si="121"/>
        <v>412.80555555555611</v>
      </c>
      <c r="J932" s="17">
        <f t="shared" si="119"/>
        <v>185.54634000000001</v>
      </c>
      <c r="K932" s="17">
        <f t="shared" si="120"/>
        <v>10.56953228855012</v>
      </c>
      <c r="L932" s="17">
        <f>Table1[[#This Row],[Acceleration (N)]]+Table1[[#This Row],[Roll (N)]]+Table1[[#This Row],[Aero (N)]]</f>
        <v>608.92142784410623</v>
      </c>
      <c r="M932" s="27">
        <f>Table1[[#This Row],[Total (N)]]*$S$3/1000</f>
        <v>3.1991923140028771</v>
      </c>
      <c r="N932" s="17"/>
      <c r="O932" s="30"/>
      <c r="P932" s="31"/>
      <c r="Q932" s="40"/>
      <c r="R932" s="41"/>
      <c r="S932">
        <f t="shared" si="114"/>
        <v>65.099999999999994</v>
      </c>
      <c r="T932">
        <f t="shared" si="115"/>
        <v>18.083333333333332</v>
      </c>
    </row>
    <row r="933" spans="2:20" x14ac:dyDescent="0.2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117"/>
        <v>-0.33333333333333215</v>
      </c>
      <c r="G933" s="17">
        <f t="shared" si="118"/>
        <v>-1.1999999999999957</v>
      </c>
      <c r="H933" s="17">
        <f t="shared" si="116"/>
        <v>17.416666666666668</v>
      </c>
      <c r="I933" s="17">
        <f t="shared" si="121"/>
        <v>168.87499999999974</v>
      </c>
      <c r="J933" s="17">
        <f t="shared" si="119"/>
        <v>185.54634000000001</v>
      </c>
      <c r="K933" s="17">
        <f t="shared" si="120"/>
        <v>10.56953228855012</v>
      </c>
      <c r="L933" s="17">
        <f>Table1[[#This Row],[Acceleration (N)]]+Table1[[#This Row],[Roll (N)]]+Table1[[#This Row],[Aero (N)]]</f>
        <v>364.99087228854989</v>
      </c>
      <c r="M933" s="27">
        <f>Table1[[#This Row],[Total (N)]]*$S$3/1000</f>
        <v>1.917613570343395</v>
      </c>
      <c r="N933" s="17"/>
      <c r="O933" s="32"/>
      <c r="P933" s="33"/>
      <c r="Q933" s="42"/>
      <c r="R933" s="43"/>
      <c r="S933">
        <f t="shared" si="114"/>
        <v>64.099999999999994</v>
      </c>
      <c r="T933">
        <f t="shared" si="115"/>
        <v>17.805555555555554</v>
      </c>
    </row>
    <row r="934" spans="2:20" x14ac:dyDescent="0.2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117"/>
        <v>-0.29166666666666585</v>
      </c>
      <c r="G934" s="17">
        <f t="shared" si="118"/>
        <v>-1.0499999999999972</v>
      </c>
      <c r="H934" s="17">
        <f t="shared" si="116"/>
        <v>17.222222222222221</v>
      </c>
      <c r="I934" s="17">
        <f t="shared" si="121"/>
        <v>-18.763888888889156</v>
      </c>
      <c r="J934" s="17">
        <f t="shared" si="119"/>
        <v>185.54634000000001</v>
      </c>
      <c r="K934" s="17">
        <f t="shared" si="120"/>
        <v>10.56953228855012</v>
      </c>
      <c r="L934" s="17">
        <f>Table1[[#This Row],[Acceleration (N)]]+Table1[[#This Row],[Roll (N)]]+Table1[[#This Row],[Aero (N)]]</f>
        <v>177.35198339966095</v>
      </c>
      <c r="M934" s="27">
        <f>Table1[[#This Row],[Total (N)]]*$S$3/1000</f>
        <v>0.93178376752841163</v>
      </c>
      <c r="N934" s="17"/>
      <c r="O934" s="30"/>
      <c r="P934" s="31"/>
      <c r="Q934" s="40"/>
      <c r="R934" s="41"/>
      <c r="S934">
        <f t="shared" si="114"/>
        <v>62.7</v>
      </c>
      <c r="T934">
        <f t="shared" si="115"/>
        <v>17.416666666666668</v>
      </c>
    </row>
    <row r="935" spans="2:20" x14ac:dyDescent="0.2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117"/>
        <v>-0.19444444444444522</v>
      </c>
      <c r="G935" s="17">
        <f t="shared" si="118"/>
        <v>-0.70000000000000284</v>
      </c>
      <c r="H935" s="17">
        <f t="shared" si="116"/>
        <v>17.027777777777775</v>
      </c>
      <c r="I935" s="17">
        <f t="shared" si="121"/>
        <v>93.819444444444443</v>
      </c>
      <c r="J935" s="17">
        <f t="shared" si="119"/>
        <v>185.54634000000001</v>
      </c>
      <c r="K935" s="17">
        <f t="shared" si="120"/>
        <v>10.56953228855012</v>
      </c>
      <c r="L935" s="17">
        <f>Table1[[#This Row],[Acceleration (N)]]+Table1[[#This Row],[Roll (N)]]+Table1[[#This Row],[Aero (N)]]</f>
        <v>289.93531673299458</v>
      </c>
      <c r="M935" s="27">
        <f>Table1[[#This Row],[Total (N)]]*$S$3/1000</f>
        <v>1.5232816492174031</v>
      </c>
      <c r="N935" s="17"/>
      <c r="O935" s="32"/>
      <c r="P935" s="33"/>
      <c r="Q935" s="42"/>
      <c r="R935" s="43"/>
      <c r="S935">
        <f t="shared" si="114"/>
        <v>62</v>
      </c>
      <c r="T935">
        <f t="shared" si="115"/>
        <v>17.222222222222221</v>
      </c>
    </row>
    <row r="936" spans="2:20" x14ac:dyDescent="0.2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117"/>
        <v>-0.15277777777777798</v>
      </c>
      <c r="G936" s="17">
        <f t="shared" si="118"/>
        <v>-0.55000000000000071</v>
      </c>
      <c r="H936" s="17">
        <f t="shared" si="116"/>
        <v>16.916666666666664</v>
      </c>
      <c r="I936" s="17">
        <f t="shared" si="121"/>
        <v>262.69444444444417</v>
      </c>
      <c r="J936" s="17">
        <f t="shared" si="119"/>
        <v>185.54634000000001</v>
      </c>
      <c r="K936" s="17">
        <f t="shared" si="120"/>
        <v>10.56953228855012</v>
      </c>
      <c r="L936" s="17">
        <f>Table1[[#This Row],[Acceleration (N)]]+Table1[[#This Row],[Roll (N)]]+Table1[[#This Row],[Aero (N)]]</f>
        <v>458.81031673299435</v>
      </c>
      <c r="M936" s="27">
        <f>Table1[[#This Row],[Total (N)]]*$S$3/1000</f>
        <v>2.4105284717508866</v>
      </c>
      <c r="N936" s="17"/>
      <c r="O936" s="30"/>
      <c r="P936" s="31"/>
      <c r="Q936" s="40"/>
      <c r="R936" s="41"/>
      <c r="S936">
        <f t="shared" si="114"/>
        <v>61.3</v>
      </c>
      <c r="T936">
        <f t="shared" si="115"/>
        <v>17.027777777777775</v>
      </c>
    </row>
    <row r="937" spans="2:20" x14ac:dyDescent="0.2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117"/>
        <v>-0.11111111111111072</v>
      </c>
      <c r="G937" s="17">
        <f t="shared" si="118"/>
        <v>-0.39999999999999858</v>
      </c>
      <c r="H937" s="17">
        <f t="shared" si="116"/>
        <v>16.805555555555554</v>
      </c>
      <c r="I937" s="17">
        <f t="shared" si="121"/>
        <v>525.38888888888835</v>
      </c>
      <c r="J937" s="17">
        <f t="shared" si="119"/>
        <v>185.54634000000001</v>
      </c>
      <c r="K937" s="17">
        <f t="shared" si="120"/>
        <v>10.56953228855012</v>
      </c>
      <c r="L937" s="17">
        <f>Table1[[#This Row],[Acceleration (N)]]+Table1[[#This Row],[Roll (N)]]+Table1[[#This Row],[Aero (N)]]</f>
        <v>721.50476117743847</v>
      </c>
      <c r="M937" s="27">
        <f>Table1[[#This Row],[Total (N)]]*$S$3/1000</f>
        <v>3.7906901956918615</v>
      </c>
      <c r="N937" s="17"/>
      <c r="O937" s="32"/>
      <c r="P937" s="33"/>
      <c r="Q937" s="42"/>
      <c r="R937" s="43"/>
      <c r="S937">
        <f t="shared" si="114"/>
        <v>60.9</v>
      </c>
      <c r="T937">
        <f t="shared" si="115"/>
        <v>16.916666666666664</v>
      </c>
    </row>
    <row r="938" spans="2:20" x14ac:dyDescent="0.2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117"/>
        <v>-9.7222222222221627E-2</v>
      </c>
      <c r="G938" s="17">
        <f t="shared" si="118"/>
        <v>-0.34999999999999787</v>
      </c>
      <c r="H938" s="17">
        <f t="shared" si="116"/>
        <v>16.722222222222221</v>
      </c>
      <c r="I938" s="17">
        <f t="shared" si="121"/>
        <v>637.97222222222194</v>
      </c>
      <c r="J938" s="17">
        <f t="shared" si="119"/>
        <v>185.54634000000001</v>
      </c>
      <c r="K938" s="17">
        <f t="shared" si="120"/>
        <v>10.56953228855012</v>
      </c>
      <c r="L938" s="17">
        <f>Table1[[#This Row],[Acceleration (N)]]+Table1[[#This Row],[Roll (N)]]+Table1[[#This Row],[Aero (N)]]</f>
        <v>834.08809451077207</v>
      </c>
      <c r="M938" s="27">
        <f>Table1[[#This Row],[Total (N)]]*$S$3/1000</f>
        <v>4.3821880773808521</v>
      </c>
      <c r="N938" s="17"/>
      <c r="O938" s="30"/>
      <c r="P938" s="31"/>
      <c r="Q938" s="40"/>
      <c r="R938" s="41"/>
      <c r="S938">
        <f t="shared" si="114"/>
        <v>60.5</v>
      </c>
      <c r="T938">
        <f t="shared" si="115"/>
        <v>16.805555555555554</v>
      </c>
    </row>
    <row r="939" spans="2:20" x14ac:dyDescent="0.2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117"/>
        <v>-9.7222222222222612E-2</v>
      </c>
      <c r="G939" s="17">
        <f t="shared" si="118"/>
        <v>-0.35000000000000142</v>
      </c>
      <c r="H939" s="17">
        <f t="shared" si="116"/>
        <v>16.611111111111111</v>
      </c>
      <c r="I939" s="17">
        <f t="shared" si="121"/>
        <v>525.38888888888835</v>
      </c>
      <c r="J939" s="17">
        <f t="shared" si="119"/>
        <v>185.54634000000001</v>
      </c>
      <c r="K939" s="17">
        <f t="shared" si="120"/>
        <v>10.56953228855012</v>
      </c>
      <c r="L939" s="17">
        <f>Table1[[#This Row],[Acceleration (N)]]+Table1[[#This Row],[Roll (N)]]+Table1[[#This Row],[Aero (N)]]</f>
        <v>721.50476117743847</v>
      </c>
      <c r="M939" s="27">
        <f>Table1[[#This Row],[Total (N)]]*$S$3/1000</f>
        <v>3.7906901956918615</v>
      </c>
      <c r="N939" s="17"/>
      <c r="O939" s="32"/>
      <c r="P939" s="33"/>
      <c r="Q939" s="42"/>
      <c r="R939" s="43"/>
      <c r="S939">
        <f t="shared" si="114"/>
        <v>60.2</v>
      </c>
      <c r="T939">
        <f t="shared" si="115"/>
        <v>16.722222222222221</v>
      </c>
    </row>
    <row r="940" spans="2:20" x14ac:dyDescent="0.2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117"/>
        <v>-0.1111111111111117</v>
      </c>
      <c r="G940" s="17">
        <f t="shared" si="118"/>
        <v>-0.40000000000000213</v>
      </c>
      <c r="H940" s="17">
        <f t="shared" si="116"/>
        <v>16.5</v>
      </c>
      <c r="I940" s="17">
        <f t="shared" si="121"/>
        <v>37.527777777776976</v>
      </c>
      <c r="J940" s="17">
        <f t="shared" si="119"/>
        <v>185.54634000000001</v>
      </c>
      <c r="K940" s="17">
        <f t="shared" si="120"/>
        <v>10.56953228855012</v>
      </c>
      <c r="L940" s="17">
        <f>Table1[[#This Row],[Acceleration (N)]]+Table1[[#This Row],[Roll (N)]]+Table1[[#This Row],[Aero (N)]]</f>
        <v>233.6436500663271</v>
      </c>
      <c r="M940" s="27">
        <f>Table1[[#This Row],[Total (N)]]*$S$3/1000</f>
        <v>1.227532708372904</v>
      </c>
      <c r="N940" s="17"/>
      <c r="O940" s="30"/>
      <c r="P940" s="31"/>
      <c r="Q940" s="40"/>
      <c r="R940" s="41"/>
      <c r="S940">
        <f t="shared" si="114"/>
        <v>59.8</v>
      </c>
      <c r="T940">
        <f t="shared" si="115"/>
        <v>16.611111111111111</v>
      </c>
    </row>
    <row r="941" spans="2:20" x14ac:dyDescent="0.2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117"/>
        <v>-0.16666666666666607</v>
      </c>
      <c r="G941" s="17">
        <f t="shared" si="118"/>
        <v>-0.59999999999999787</v>
      </c>
      <c r="H941" s="17">
        <f t="shared" si="116"/>
        <v>16.277777777777779</v>
      </c>
      <c r="I941" s="17">
        <f t="shared" si="121"/>
        <v>-450.33333333333172</v>
      </c>
      <c r="J941" s="17">
        <f t="shared" si="119"/>
        <v>185.54634000000001</v>
      </c>
      <c r="K941" s="17">
        <f t="shared" si="120"/>
        <v>10.56953228855012</v>
      </c>
      <c r="L941" s="17">
        <f>Table1[[#This Row],[Acceleration (N)]]+Table1[[#This Row],[Roll (N)]]+Table1[[#This Row],[Aero (N)]]</f>
        <v>-254.21746104478157</v>
      </c>
      <c r="M941" s="27">
        <f>Table1[[#This Row],[Total (N)]]*$S$3/1000</f>
        <v>-1.3356247789460394</v>
      </c>
      <c r="N941" s="17"/>
      <c r="O941" s="32"/>
      <c r="P941" s="33"/>
      <c r="Q941" s="42"/>
      <c r="R941" s="43"/>
      <c r="S941">
        <f t="shared" si="114"/>
        <v>59.4</v>
      </c>
      <c r="T941">
        <f t="shared" si="115"/>
        <v>16.5</v>
      </c>
    </row>
    <row r="942" spans="2:20" x14ac:dyDescent="0.2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117"/>
        <v>-0.26388888888888867</v>
      </c>
      <c r="G942" s="17">
        <f t="shared" si="118"/>
        <v>-0.94999999999999929</v>
      </c>
      <c r="H942" s="17">
        <f t="shared" si="116"/>
        <v>15.972222222222221</v>
      </c>
      <c r="I942" s="17">
        <f t="shared" si="121"/>
        <v>-394.04166666666555</v>
      </c>
      <c r="J942" s="17">
        <f t="shared" si="119"/>
        <v>185.54634000000001</v>
      </c>
      <c r="K942" s="17">
        <f t="shared" si="120"/>
        <v>10.56953228855012</v>
      </c>
      <c r="L942" s="17">
        <f>Table1[[#This Row],[Acceleration (N)]]+Table1[[#This Row],[Roll (N)]]+Table1[[#This Row],[Aero (N)]]</f>
        <v>-197.92579437811543</v>
      </c>
      <c r="M942" s="27">
        <f>Table1[[#This Row],[Total (N)]]*$S$3/1000</f>
        <v>-1.0398758381015472</v>
      </c>
      <c r="N942" s="17"/>
      <c r="O942" s="30"/>
      <c r="P942" s="31"/>
      <c r="Q942" s="40"/>
      <c r="R942" s="41"/>
      <c r="S942">
        <f t="shared" si="114"/>
        <v>58.6</v>
      </c>
      <c r="T942">
        <f t="shared" si="115"/>
        <v>16.277777777777779</v>
      </c>
    </row>
    <row r="943" spans="2:20" x14ac:dyDescent="0.2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117"/>
        <v>-0.27777777777777779</v>
      </c>
      <c r="G943" s="17">
        <f t="shared" si="118"/>
        <v>-1</v>
      </c>
      <c r="H943" s="17">
        <f t="shared" si="116"/>
        <v>15.722222222222221</v>
      </c>
      <c r="I943" s="17">
        <f t="shared" si="121"/>
        <v>-262.69444444444548</v>
      </c>
      <c r="J943" s="17">
        <f t="shared" si="119"/>
        <v>185.54634000000001</v>
      </c>
      <c r="K943" s="17">
        <f t="shared" si="120"/>
        <v>10.56953228855012</v>
      </c>
      <c r="L943" s="17">
        <f>Table1[[#This Row],[Acceleration (N)]]+Table1[[#This Row],[Roll (N)]]+Table1[[#This Row],[Aero (N)]]</f>
        <v>-66.578572155895344</v>
      </c>
      <c r="M943" s="27">
        <f>Table1[[#This Row],[Total (N)]]*$S$3/1000</f>
        <v>-0.34979497613107025</v>
      </c>
      <c r="N943" s="17"/>
      <c r="O943" s="32"/>
      <c r="P943" s="33"/>
      <c r="Q943" s="42"/>
      <c r="R943" s="43"/>
      <c r="S943">
        <f t="shared" si="114"/>
        <v>57.5</v>
      </c>
      <c r="T943">
        <f t="shared" si="115"/>
        <v>15.972222222222221</v>
      </c>
    </row>
    <row r="944" spans="2:20" x14ac:dyDescent="0.2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117"/>
        <v>-0.20833333333333331</v>
      </c>
      <c r="G944" s="17">
        <f t="shared" si="118"/>
        <v>-0.75</v>
      </c>
      <c r="H944" s="17">
        <f t="shared" si="116"/>
        <v>15.555555555555555</v>
      </c>
      <c r="I944" s="17">
        <f t="shared" si="121"/>
        <v>-206.40277777777806</v>
      </c>
      <c r="J944" s="17">
        <f t="shared" si="119"/>
        <v>185.54634000000001</v>
      </c>
      <c r="K944" s="17">
        <f t="shared" si="120"/>
        <v>10.56953228855012</v>
      </c>
      <c r="L944" s="17">
        <f>Table1[[#This Row],[Acceleration (N)]]+Table1[[#This Row],[Roll (N)]]+Table1[[#This Row],[Aero (N)]]</f>
        <v>-10.286905489227921</v>
      </c>
      <c r="M944" s="27">
        <f>Table1[[#This Row],[Total (N)]]*$S$3/1000</f>
        <v>-5.4046035286571349E-2</v>
      </c>
      <c r="N944" s="17"/>
      <c r="O944" s="30"/>
      <c r="P944" s="31"/>
      <c r="Q944" s="40"/>
      <c r="R944" s="41"/>
      <c r="S944">
        <f t="shared" si="114"/>
        <v>56.6</v>
      </c>
      <c r="T944">
        <f t="shared" si="115"/>
        <v>15.722222222222221</v>
      </c>
    </row>
    <row r="945" spans="2:20" x14ac:dyDescent="0.2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117"/>
        <v>-0.15277777777777798</v>
      </c>
      <c r="G945" s="17">
        <f t="shared" si="118"/>
        <v>-0.55000000000000071</v>
      </c>
      <c r="H945" s="17">
        <f t="shared" si="116"/>
        <v>15.416666666666666</v>
      </c>
      <c r="I945" s="17">
        <f t="shared" si="121"/>
        <v>-150.11111111111057</v>
      </c>
      <c r="J945" s="17">
        <f t="shared" si="119"/>
        <v>185.54634000000001</v>
      </c>
      <c r="K945" s="17">
        <f t="shared" si="120"/>
        <v>10.56953228855012</v>
      </c>
      <c r="L945" s="17">
        <f>Table1[[#This Row],[Acceleration (N)]]+Table1[[#This Row],[Roll (N)]]+Table1[[#This Row],[Aero (N)]]</f>
        <v>46.004761177439562</v>
      </c>
      <c r="M945" s="27">
        <f>Table1[[#This Row],[Total (N)]]*$S$3/1000</f>
        <v>0.24170290555792787</v>
      </c>
      <c r="N945" s="17"/>
      <c r="O945" s="32"/>
      <c r="P945" s="33"/>
      <c r="Q945" s="42"/>
      <c r="R945" s="43"/>
      <c r="S945">
        <f t="shared" si="114"/>
        <v>56</v>
      </c>
      <c r="T945">
        <f t="shared" si="115"/>
        <v>15.555555555555555</v>
      </c>
    </row>
    <row r="946" spans="2:20" x14ac:dyDescent="0.2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117"/>
        <v>-0.1388888888888889</v>
      </c>
      <c r="G946" s="17">
        <f t="shared" si="118"/>
        <v>-0.5</v>
      </c>
      <c r="H946" s="17">
        <f t="shared" si="116"/>
        <v>15.277777777777777</v>
      </c>
      <c r="I946" s="17">
        <f t="shared" si="121"/>
        <v>-131.3472222222214</v>
      </c>
      <c r="J946" s="17">
        <f t="shared" si="119"/>
        <v>185.54634000000001</v>
      </c>
      <c r="K946" s="17">
        <f t="shared" si="120"/>
        <v>10.56953228855012</v>
      </c>
      <c r="L946" s="17">
        <f>Table1[[#This Row],[Acceleration (N)]]+Table1[[#This Row],[Roll (N)]]+Table1[[#This Row],[Aero (N)]]</f>
        <v>64.768650066328732</v>
      </c>
      <c r="M946" s="27">
        <f>Table1[[#This Row],[Total (N)]]*$S$3/1000</f>
        <v>0.34028588583942765</v>
      </c>
      <c r="N946" s="17"/>
      <c r="O946" s="30"/>
      <c r="P946" s="31"/>
      <c r="Q946" s="40"/>
      <c r="R946" s="41"/>
      <c r="S946">
        <f t="shared" si="114"/>
        <v>55.5</v>
      </c>
      <c r="T946">
        <f t="shared" si="115"/>
        <v>15.416666666666666</v>
      </c>
    </row>
    <row r="947" spans="2:20" x14ac:dyDescent="0.2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117"/>
        <v>-0.15277777777777798</v>
      </c>
      <c r="G947" s="17">
        <f t="shared" si="118"/>
        <v>-0.55000000000000071</v>
      </c>
      <c r="H947" s="17">
        <f t="shared" si="116"/>
        <v>15.111111111111111</v>
      </c>
      <c r="I947" s="17">
        <f t="shared" si="121"/>
        <v>-131.34722222222274</v>
      </c>
      <c r="J947" s="17">
        <f t="shared" si="119"/>
        <v>185.54634000000001</v>
      </c>
      <c r="K947" s="17">
        <f t="shared" si="120"/>
        <v>10.56953228855012</v>
      </c>
      <c r="L947" s="17">
        <f>Table1[[#This Row],[Acceleration (N)]]+Table1[[#This Row],[Roll (N)]]+Table1[[#This Row],[Aero (N)]]</f>
        <v>64.768650066327396</v>
      </c>
      <c r="M947" s="27">
        <f>Table1[[#This Row],[Total (N)]]*$S$3/1000</f>
        <v>0.34028588583942065</v>
      </c>
      <c r="N947" s="17"/>
      <c r="O947" s="32"/>
      <c r="P947" s="33"/>
      <c r="Q947" s="42"/>
      <c r="R947" s="43"/>
      <c r="S947">
        <f t="shared" si="114"/>
        <v>55</v>
      </c>
      <c r="T947">
        <f t="shared" si="115"/>
        <v>15.277777777777777</v>
      </c>
    </row>
    <row r="948" spans="2:20" x14ac:dyDescent="0.2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117"/>
        <v>-0.12499999999999981</v>
      </c>
      <c r="G948" s="17">
        <f t="shared" si="118"/>
        <v>-0.44999999999999929</v>
      </c>
      <c r="H948" s="17">
        <f t="shared" si="116"/>
        <v>15.027777777777779</v>
      </c>
      <c r="I948" s="17">
        <f t="shared" si="121"/>
        <v>-150.11111111111191</v>
      </c>
      <c r="J948" s="17">
        <f t="shared" si="119"/>
        <v>185.54634000000001</v>
      </c>
      <c r="K948" s="17">
        <f t="shared" si="120"/>
        <v>10.56953228855012</v>
      </c>
      <c r="L948" s="17">
        <f>Table1[[#This Row],[Acceleration (N)]]+Table1[[#This Row],[Roll (N)]]+Table1[[#This Row],[Aero (N)]]</f>
        <v>46.004761177438226</v>
      </c>
      <c r="M948" s="27">
        <f>Table1[[#This Row],[Total (N)]]*$S$3/1000</f>
        <v>0.24170290555792084</v>
      </c>
      <c r="N948" s="17"/>
      <c r="O948" s="30"/>
      <c r="P948" s="31"/>
      <c r="Q948" s="40"/>
      <c r="R948" s="41"/>
      <c r="S948">
        <f t="shared" si="114"/>
        <v>54.4</v>
      </c>
      <c r="T948">
        <f t="shared" si="115"/>
        <v>15.111111111111111</v>
      </c>
    </row>
    <row r="949" spans="2:20" x14ac:dyDescent="0.2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117"/>
        <v>-5.5555555555555358E-2</v>
      </c>
      <c r="G949" s="17">
        <f t="shared" si="118"/>
        <v>-0.19999999999999929</v>
      </c>
      <c r="H949" s="17">
        <f t="shared" si="116"/>
        <v>15</v>
      </c>
      <c r="I949" s="17">
        <f t="shared" si="121"/>
        <v>-225.16666666666586</v>
      </c>
      <c r="J949" s="17">
        <f t="shared" si="119"/>
        <v>185.54634000000001</v>
      </c>
      <c r="K949" s="17">
        <f t="shared" si="120"/>
        <v>10.56953228855012</v>
      </c>
      <c r="L949" s="17">
        <f>Table1[[#This Row],[Acceleration (N)]]+Table1[[#This Row],[Roll (N)]]+Table1[[#This Row],[Aero (N)]]</f>
        <v>-29.050794378115725</v>
      </c>
      <c r="M949" s="27">
        <f>Table1[[#This Row],[Total (N)]]*$S$3/1000</f>
        <v>-0.15262901556806394</v>
      </c>
      <c r="N949" s="17"/>
      <c r="O949" s="32"/>
      <c r="P949" s="33"/>
      <c r="Q949" s="42"/>
      <c r="R949" s="43"/>
      <c r="S949">
        <f t="shared" si="114"/>
        <v>54.1</v>
      </c>
      <c r="T949">
        <f t="shared" si="115"/>
        <v>15.027777777777779</v>
      </c>
    </row>
    <row r="950" spans="2:20" x14ac:dyDescent="0.2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117"/>
        <v>-2.7777777777778172E-2</v>
      </c>
      <c r="G950" s="17">
        <f t="shared" si="118"/>
        <v>-0.10000000000000142</v>
      </c>
      <c r="H950" s="17">
        <f t="shared" si="116"/>
        <v>14.972222222222221</v>
      </c>
      <c r="I950" s="17">
        <f t="shared" si="121"/>
        <v>-356.51388888888857</v>
      </c>
      <c r="J950" s="17">
        <f t="shared" si="119"/>
        <v>185.54634000000001</v>
      </c>
      <c r="K950" s="17">
        <f t="shared" si="120"/>
        <v>10.56953228855012</v>
      </c>
      <c r="L950" s="17">
        <f>Table1[[#This Row],[Acceleration (N)]]+Table1[[#This Row],[Roll (N)]]+Table1[[#This Row],[Aero (N)]]</f>
        <v>-160.39801660033845</v>
      </c>
      <c r="M950" s="27">
        <f>Table1[[#This Row],[Total (N)]]*$S$3/1000</f>
        <v>-0.84270987753855475</v>
      </c>
      <c r="N950" s="17"/>
      <c r="O950" s="30"/>
      <c r="P950" s="31"/>
      <c r="Q950" s="40"/>
      <c r="R950" s="41"/>
      <c r="S950">
        <f t="shared" si="114"/>
        <v>54</v>
      </c>
      <c r="T950">
        <f t="shared" si="115"/>
        <v>15</v>
      </c>
    </row>
    <row r="951" spans="2:20" x14ac:dyDescent="0.2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117"/>
        <v>-1.3888888888889086E-2</v>
      </c>
      <c r="G951" s="17">
        <f t="shared" si="118"/>
        <v>-5.0000000000000711E-2</v>
      </c>
      <c r="H951" s="17">
        <f t="shared" si="116"/>
        <v>14.972222222222221</v>
      </c>
      <c r="I951" s="17">
        <f t="shared" si="121"/>
        <v>-375.27777777777777</v>
      </c>
      <c r="J951" s="17">
        <f t="shared" si="119"/>
        <v>185.54634000000001</v>
      </c>
      <c r="K951" s="17">
        <f t="shared" si="120"/>
        <v>10.56953228855012</v>
      </c>
      <c r="L951" s="17">
        <f>Table1[[#This Row],[Acceleration (N)]]+Table1[[#This Row],[Roll (N)]]+Table1[[#This Row],[Aero (N)]]</f>
        <v>-179.16190548922765</v>
      </c>
      <c r="M951" s="27">
        <f>Table1[[#This Row],[Total (N)]]*$S$3/1000</f>
        <v>-0.94129285782005467</v>
      </c>
      <c r="N951" s="17"/>
      <c r="O951" s="32"/>
      <c r="P951" s="33"/>
      <c r="Q951" s="42"/>
      <c r="R951" s="43"/>
      <c r="S951">
        <f t="shared" si="114"/>
        <v>53.9</v>
      </c>
      <c r="T951">
        <f t="shared" si="115"/>
        <v>14.972222222222221</v>
      </c>
    </row>
    <row r="952" spans="2:20" x14ac:dyDescent="0.2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117"/>
        <v>1.3888888888889086E-2</v>
      </c>
      <c r="G952" s="17">
        <f t="shared" si="118"/>
        <v>5.0000000000000711E-2</v>
      </c>
      <c r="H952" s="17">
        <f t="shared" si="116"/>
        <v>15</v>
      </c>
      <c r="I952" s="17">
        <f t="shared" si="121"/>
        <v>-281.45833333333331</v>
      </c>
      <c r="J952" s="17">
        <f t="shared" si="119"/>
        <v>185.54634000000001</v>
      </c>
      <c r="K952" s="17">
        <f t="shared" si="120"/>
        <v>10.56953228855012</v>
      </c>
      <c r="L952" s="17">
        <f>Table1[[#This Row],[Acceleration (N)]]+Table1[[#This Row],[Roll (N)]]+Table1[[#This Row],[Aero (N)]]</f>
        <v>-85.342461044783178</v>
      </c>
      <c r="M952" s="27">
        <f>Table1[[#This Row],[Total (N)]]*$S$3/1000</f>
        <v>-0.44837795641256301</v>
      </c>
      <c r="N952" s="17"/>
      <c r="O952" s="30"/>
      <c r="P952" s="31"/>
      <c r="Q952" s="40"/>
      <c r="R952" s="41"/>
      <c r="S952">
        <f t="shared" si="114"/>
        <v>53.9</v>
      </c>
      <c r="T952">
        <f t="shared" si="115"/>
        <v>14.972222222222221</v>
      </c>
    </row>
    <row r="953" spans="2:20" x14ac:dyDescent="0.2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117"/>
        <v>4.1666666666667261E-2</v>
      </c>
      <c r="G953" s="17">
        <f t="shared" si="118"/>
        <v>0.15000000000000213</v>
      </c>
      <c r="H953" s="17">
        <f t="shared" si="116"/>
        <v>15.055555555555555</v>
      </c>
      <c r="I953" s="17">
        <f t="shared" si="121"/>
        <v>-206.40277777777806</v>
      </c>
      <c r="J953" s="17">
        <f t="shared" si="119"/>
        <v>185.54634000000001</v>
      </c>
      <c r="K953" s="17">
        <f t="shared" si="120"/>
        <v>10.56953228855012</v>
      </c>
      <c r="L953" s="17">
        <f>Table1[[#This Row],[Acceleration (N)]]+Table1[[#This Row],[Roll (N)]]+Table1[[#This Row],[Aero (N)]]</f>
        <v>-10.286905489227921</v>
      </c>
      <c r="M953" s="27">
        <f>Table1[[#This Row],[Total (N)]]*$S$3/1000</f>
        <v>-5.4046035286571349E-2</v>
      </c>
      <c r="N953" s="17"/>
      <c r="O953" s="32"/>
      <c r="P953" s="33"/>
      <c r="Q953" s="42"/>
      <c r="R953" s="43"/>
      <c r="S953">
        <f t="shared" si="114"/>
        <v>54</v>
      </c>
      <c r="T953">
        <f t="shared" si="115"/>
        <v>15</v>
      </c>
    </row>
    <row r="954" spans="2:20" x14ac:dyDescent="0.2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117"/>
        <v>0.1388888888888889</v>
      </c>
      <c r="G954" s="17">
        <f t="shared" si="118"/>
        <v>0.5</v>
      </c>
      <c r="H954" s="17">
        <f t="shared" si="116"/>
        <v>15.277777777777777</v>
      </c>
      <c r="I954" s="17">
        <f t="shared" si="121"/>
        <v>-187.63888888888889</v>
      </c>
      <c r="J954" s="17">
        <f t="shared" si="119"/>
        <v>185.54634000000001</v>
      </c>
      <c r="K954" s="17">
        <f t="shared" si="120"/>
        <v>10.56953228855012</v>
      </c>
      <c r="L954" s="17">
        <f>Table1[[#This Row],[Acceleration (N)]]+Table1[[#This Row],[Roll (N)]]+Table1[[#This Row],[Aero (N)]]</f>
        <v>8.4769833996612487</v>
      </c>
      <c r="M954" s="27">
        <f>Table1[[#This Row],[Total (N)]]*$S$3/1000</f>
        <v>4.453694499492844E-2</v>
      </c>
      <c r="N954" s="17"/>
      <c r="O954" s="30"/>
      <c r="P954" s="31"/>
      <c r="Q954" s="40"/>
      <c r="R954" s="41"/>
      <c r="S954">
        <f t="shared" si="114"/>
        <v>54.2</v>
      </c>
      <c r="T954">
        <f t="shared" si="115"/>
        <v>15.055555555555555</v>
      </c>
    </row>
    <row r="955" spans="2:20" x14ac:dyDescent="0.2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117"/>
        <v>0.22222222222222143</v>
      </c>
      <c r="G955" s="17">
        <f t="shared" si="118"/>
        <v>0.79999999999999716</v>
      </c>
      <c r="H955" s="17">
        <f t="shared" si="116"/>
        <v>15.499999999999998</v>
      </c>
      <c r="I955" s="17">
        <f t="shared" si="121"/>
        <v>-206.40277777777806</v>
      </c>
      <c r="J955" s="17">
        <f t="shared" si="119"/>
        <v>185.54634000000001</v>
      </c>
      <c r="K955" s="17">
        <f t="shared" si="120"/>
        <v>10.56953228855012</v>
      </c>
      <c r="L955" s="17">
        <f>Table1[[#This Row],[Acceleration (N)]]+Table1[[#This Row],[Roll (N)]]+Table1[[#This Row],[Aero (N)]]</f>
        <v>-10.286905489227921</v>
      </c>
      <c r="M955" s="27">
        <f>Table1[[#This Row],[Total (N)]]*$S$3/1000</f>
        <v>-5.4046035286571349E-2</v>
      </c>
      <c r="N955" s="17"/>
      <c r="O955" s="32"/>
      <c r="P955" s="33"/>
      <c r="Q955" s="42"/>
      <c r="R955" s="43"/>
      <c r="S955">
        <f t="shared" si="114"/>
        <v>55</v>
      </c>
      <c r="T955">
        <f t="shared" si="115"/>
        <v>15.277777777777777</v>
      </c>
    </row>
    <row r="956" spans="2:20" x14ac:dyDescent="0.2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117"/>
        <v>0.16666666666666705</v>
      </c>
      <c r="G956" s="17">
        <f t="shared" si="118"/>
        <v>0.60000000000000142</v>
      </c>
      <c r="H956" s="17">
        <f t="shared" si="116"/>
        <v>15.611111111111111</v>
      </c>
      <c r="I956" s="17">
        <f t="shared" si="121"/>
        <v>-168.87499999999974</v>
      </c>
      <c r="J956" s="17">
        <f t="shared" si="119"/>
        <v>185.54634000000001</v>
      </c>
      <c r="K956" s="17">
        <f t="shared" si="120"/>
        <v>10.56953228855012</v>
      </c>
      <c r="L956" s="17">
        <f>Table1[[#This Row],[Acceleration (N)]]+Table1[[#This Row],[Roll (N)]]+Table1[[#This Row],[Aero (N)]]</f>
        <v>27.240872288550392</v>
      </c>
      <c r="M956" s="27">
        <f>Table1[[#This Row],[Total (N)]]*$S$3/1000</f>
        <v>0.14311992527642808</v>
      </c>
      <c r="N956" s="17"/>
      <c r="O956" s="30"/>
      <c r="P956" s="31"/>
      <c r="Q956" s="40"/>
      <c r="R956" s="41"/>
      <c r="S956">
        <f t="shared" si="114"/>
        <v>55.8</v>
      </c>
      <c r="T956">
        <f t="shared" si="115"/>
        <v>15.499999999999998</v>
      </c>
    </row>
    <row r="957" spans="2:20" x14ac:dyDescent="0.2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117"/>
        <v>4.1666666666667261E-2</v>
      </c>
      <c r="G957" s="17">
        <f t="shared" si="118"/>
        <v>0.15000000000000213</v>
      </c>
      <c r="H957" s="17">
        <f t="shared" si="116"/>
        <v>15.583333333333334</v>
      </c>
      <c r="I957" s="17">
        <f t="shared" si="121"/>
        <v>-75.055555555555287</v>
      </c>
      <c r="J957" s="17">
        <f t="shared" si="119"/>
        <v>185.54634000000001</v>
      </c>
      <c r="K957" s="17">
        <f t="shared" si="120"/>
        <v>10.56953228855012</v>
      </c>
      <c r="L957" s="17">
        <f>Table1[[#This Row],[Acceleration (N)]]+Table1[[#This Row],[Roll (N)]]+Table1[[#This Row],[Aero (N)]]</f>
        <v>121.06031673299485</v>
      </c>
      <c r="M957" s="27">
        <f>Table1[[#This Row],[Total (N)]]*$S$3/1000</f>
        <v>0.63603482668391975</v>
      </c>
      <c r="N957" s="17"/>
      <c r="O957" s="32"/>
      <c r="P957" s="33"/>
      <c r="Q957" s="42"/>
      <c r="R957" s="43"/>
      <c r="S957">
        <f t="shared" si="114"/>
        <v>56.2</v>
      </c>
      <c r="T957">
        <f t="shared" si="115"/>
        <v>15.611111111111111</v>
      </c>
    </row>
    <row r="958" spans="2:20" x14ac:dyDescent="0.2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117"/>
        <v>-0.15277777777777798</v>
      </c>
      <c r="G958" s="17">
        <f t="shared" si="118"/>
        <v>-0.55000000000000071</v>
      </c>
      <c r="H958" s="17">
        <f t="shared" si="116"/>
        <v>15.305555555555555</v>
      </c>
      <c r="I958" s="17">
        <f t="shared" si="121"/>
        <v>-37.527777777778311</v>
      </c>
      <c r="J958" s="17">
        <f t="shared" si="119"/>
        <v>185.54634000000001</v>
      </c>
      <c r="K958" s="17">
        <f t="shared" si="120"/>
        <v>10.56953228855012</v>
      </c>
      <c r="L958" s="17">
        <f>Table1[[#This Row],[Acceleration (N)]]+Table1[[#This Row],[Roll (N)]]+Table1[[#This Row],[Aero (N)]]</f>
        <v>158.58809451077181</v>
      </c>
      <c r="M958" s="27">
        <f>Table1[[#This Row],[Total (N)]]*$S$3/1000</f>
        <v>0.83320078724691204</v>
      </c>
      <c r="N958" s="17"/>
      <c r="O958" s="30"/>
      <c r="P958" s="31"/>
      <c r="Q958" s="40"/>
      <c r="R958" s="41"/>
      <c r="S958">
        <f t="shared" si="114"/>
        <v>56.1</v>
      </c>
      <c r="T958">
        <f t="shared" si="115"/>
        <v>15.583333333333334</v>
      </c>
    </row>
    <row r="959" spans="2:20" x14ac:dyDescent="0.2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117"/>
        <v>-0.47222222222222199</v>
      </c>
      <c r="G959" s="17">
        <f t="shared" si="118"/>
        <v>-1.6999999999999993</v>
      </c>
      <c r="H959" s="17">
        <f t="shared" si="116"/>
        <v>14.638888888888889</v>
      </c>
      <c r="I959" s="17">
        <f t="shared" si="121"/>
        <v>-18.763888888889156</v>
      </c>
      <c r="J959" s="17">
        <f t="shared" si="119"/>
        <v>185.54634000000001</v>
      </c>
      <c r="K959" s="17">
        <f t="shared" si="120"/>
        <v>10.56953228855012</v>
      </c>
      <c r="L959" s="17">
        <f>Table1[[#This Row],[Acceleration (N)]]+Table1[[#This Row],[Roll (N)]]+Table1[[#This Row],[Aero (N)]]</f>
        <v>177.35198339966095</v>
      </c>
      <c r="M959" s="27">
        <f>Table1[[#This Row],[Total (N)]]*$S$3/1000</f>
        <v>0.93178376752841163</v>
      </c>
      <c r="N959" s="17"/>
      <c r="O959" s="32"/>
      <c r="P959" s="33"/>
      <c r="Q959" s="42"/>
      <c r="R959" s="43"/>
      <c r="S959">
        <f t="shared" si="114"/>
        <v>55.1</v>
      </c>
      <c r="T959">
        <f t="shared" si="115"/>
        <v>15.305555555555555</v>
      </c>
    </row>
    <row r="960" spans="2:20" x14ac:dyDescent="0.2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117"/>
        <v>-0.93055555555555591</v>
      </c>
      <c r="G960" s="17">
        <f t="shared" si="118"/>
        <v>-3.3500000000000014</v>
      </c>
      <c r="H960" s="17">
        <f t="shared" si="116"/>
        <v>13.444444444444443</v>
      </c>
      <c r="I960" s="17">
        <f t="shared" si="121"/>
        <v>18.763888888889156</v>
      </c>
      <c r="J960" s="17">
        <f t="shared" si="119"/>
        <v>185.54634000000001</v>
      </c>
      <c r="K960" s="17">
        <f t="shared" si="120"/>
        <v>10.56953228855012</v>
      </c>
      <c r="L960" s="17">
        <f>Table1[[#This Row],[Acceleration (N)]]+Table1[[#This Row],[Roll (N)]]+Table1[[#This Row],[Aero (N)]]</f>
        <v>214.87976117743929</v>
      </c>
      <c r="M960" s="27">
        <f>Table1[[#This Row],[Total (N)]]*$S$3/1000</f>
        <v>1.1289497280914114</v>
      </c>
      <c r="N960" s="17"/>
      <c r="O960" s="30"/>
      <c r="P960" s="31"/>
      <c r="Q960" s="40"/>
      <c r="R960" s="41"/>
      <c r="S960">
        <f t="shared" si="114"/>
        <v>52.7</v>
      </c>
      <c r="T960">
        <f t="shared" si="115"/>
        <v>14.638888888888889</v>
      </c>
    </row>
    <row r="961" spans="2:20" x14ac:dyDescent="0.2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117"/>
        <v>-1.3333333333333335</v>
      </c>
      <c r="G961" s="17">
        <f t="shared" si="118"/>
        <v>-4.8000000000000007</v>
      </c>
      <c r="H961" s="17">
        <f t="shared" si="116"/>
        <v>11.972222222222223</v>
      </c>
      <c r="I961" s="17">
        <f t="shared" si="121"/>
        <v>56.291666666667467</v>
      </c>
      <c r="J961" s="17">
        <f t="shared" si="119"/>
        <v>185.54634000000001</v>
      </c>
      <c r="K961" s="17">
        <f t="shared" si="120"/>
        <v>10.56953228855012</v>
      </c>
      <c r="L961" s="17">
        <f>Table1[[#This Row],[Acceleration (N)]]+Table1[[#This Row],[Roll (N)]]+Table1[[#This Row],[Aero (N)]]</f>
        <v>252.40753895521757</v>
      </c>
      <c r="M961" s="27">
        <f>Table1[[#This Row],[Total (N)]]*$S$3/1000</f>
        <v>1.3261156886544103</v>
      </c>
      <c r="N961" s="17"/>
      <c r="O961" s="32"/>
      <c r="P961" s="33"/>
      <c r="Q961" s="42"/>
      <c r="R961" s="43"/>
      <c r="S961">
        <f t="shared" si="114"/>
        <v>48.4</v>
      </c>
      <c r="T961">
        <f t="shared" si="115"/>
        <v>13.444444444444443</v>
      </c>
    </row>
    <row r="962" spans="2:20" x14ac:dyDescent="0.2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117"/>
        <v>-1.4722222222222223</v>
      </c>
      <c r="G962" s="17">
        <f t="shared" si="118"/>
        <v>-5.3000000000000007</v>
      </c>
      <c r="H962" s="17">
        <f t="shared" si="116"/>
        <v>10.499999999999998</v>
      </c>
      <c r="I962" s="17">
        <f t="shared" si="121"/>
        <v>187.63888888888889</v>
      </c>
      <c r="J962" s="17">
        <f t="shared" si="119"/>
        <v>185.54634000000001</v>
      </c>
      <c r="K962" s="17">
        <f t="shared" si="120"/>
        <v>10.56953228855012</v>
      </c>
      <c r="L962" s="17">
        <f>Table1[[#This Row],[Acceleration (N)]]+Table1[[#This Row],[Roll (N)]]+Table1[[#This Row],[Aero (N)]]</f>
        <v>383.75476117743904</v>
      </c>
      <c r="M962" s="27">
        <f>Table1[[#This Row],[Total (N)]]*$S$3/1000</f>
        <v>2.0161965506248944</v>
      </c>
      <c r="N962" s="17"/>
      <c r="O962" s="30"/>
      <c r="P962" s="31"/>
      <c r="Q962" s="40"/>
      <c r="R962" s="41"/>
      <c r="S962">
        <f t="shared" si="114"/>
        <v>43.1</v>
      </c>
      <c r="T962">
        <f t="shared" si="115"/>
        <v>11.972222222222223</v>
      </c>
    </row>
    <row r="963" spans="2:20" x14ac:dyDescent="0.2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117"/>
        <v>-1.4722222222222223</v>
      </c>
      <c r="G963" s="17">
        <f t="shared" si="118"/>
        <v>-5.3000000000000007</v>
      </c>
      <c r="H963" s="17">
        <f t="shared" si="116"/>
        <v>9.0277777777777768</v>
      </c>
      <c r="I963" s="17">
        <f t="shared" si="121"/>
        <v>300.22222222222115</v>
      </c>
      <c r="J963" s="17">
        <f t="shared" si="119"/>
        <v>185.54634000000001</v>
      </c>
      <c r="K963" s="17">
        <f t="shared" si="120"/>
        <v>10.56953228855012</v>
      </c>
      <c r="L963" s="17">
        <f>Table1[[#This Row],[Acceleration (N)]]+Table1[[#This Row],[Roll (N)]]+Table1[[#This Row],[Aero (N)]]</f>
        <v>496.33809451077127</v>
      </c>
      <c r="M963" s="27">
        <f>Table1[[#This Row],[Total (N)]]*$S$3/1000</f>
        <v>2.6076944323138789</v>
      </c>
      <c r="N963" s="17"/>
      <c r="O963" s="32"/>
      <c r="P963" s="33"/>
      <c r="Q963" s="42"/>
      <c r="R963" s="43"/>
      <c r="S963">
        <f t="shared" si="114"/>
        <v>37.799999999999997</v>
      </c>
      <c r="T963">
        <f t="shared" si="115"/>
        <v>10.499999999999998</v>
      </c>
    </row>
    <row r="964" spans="2:20" x14ac:dyDescent="0.2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117"/>
        <v>-1.4722222222222219</v>
      </c>
      <c r="G964" s="17">
        <f t="shared" si="118"/>
        <v>-5.2999999999999989</v>
      </c>
      <c r="H964" s="17">
        <f t="shared" si="116"/>
        <v>7.5555555555555554</v>
      </c>
      <c r="I964" s="17">
        <f t="shared" si="121"/>
        <v>225.16666666666717</v>
      </c>
      <c r="J964" s="17">
        <f t="shared" si="119"/>
        <v>185.54634000000001</v>
      </c>
      <c r="K964" s="17">
        <f t="shared" si="120"/>
        <v>10.56953228855012</v>
      </c>
      <c r="L964" s="17">
        <f>Table1[[#This Row],[Acceleration (N)]]+Table1[[#This Row],[Roll (N)]]+Table1[[#This Row],[Aero (N)]]</f>
        <v>421.28253895521732</v>
      </c>
      <c r="M964" s="27">
        <f>Table1[[#This Row],[Total (N)]]*$S$3/1000</f>
        <v>2.2133625111878943</v>
      </c>
      <c r="N964" s="17"/>
      <c r="O964" s="30"/>
      <c r="P964" s="31"/>
      <c r="Q964" s="40"/>
      <c r="R964" s="41"/>
      <c r="S964">
        <f t="shared" si="114"/>
        <v>32.5</v>
      </c>
      <c r="T964">
        <f t="shared" si="115"/>
        <v>9.0277777777777768</v>
      </c>
    </row>
    <row r="965" spans="2:20" x14ac:dyDescent="0.2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117"/>
        <v>-1.0277777777777775</v>
      </c>
      <c r="G965" s="17">
        <f t="shared" si="118"/>
        <v>-3.6999999999999993</v>
      </c>
      <c r="H965" s="17">
        <f t="shared" si="116"/>
        <v>6.9722222222222223</v>
      </c>
      <c r="I965" s="17">
        <f t="shared" si="121"/>
        <v>56.291666666667467</v>
      </c>
      <c r="J965" s="17">
        <f t="shared" si="119"/>
        <v>185.54634000000001</v>
      </c>
      <c r="K965" s="17">
        <f t="shared" si="120"/>
        <v>10.56953228855012</v>
      </c>
      <c r="L965" s="17">
        <f>Table1[[#This Row],[Acceleration (N)]]+Table1[[#This Row],[Roll (N)]]+Table1[[#This Row],[Aero (N)]]</f>
        <v>252.40753895521757</v>
      </c>
      <c r="M965" s="27">
        <f>Table1[[#This Row],[Total (N)]]*$S$3/1000</f>
        <v>1.3261156886544103</v>
      </c>
      <c r="N965" s="17"/>
      <c r="O965" s="32"/>
      <c r="P965" s="33"/>
      <c r="Q965" s="42"/>
      <c r="R965" s="43"/>
      <c r="S965">
        <f t="shared" si="114"/>
        <v>27.2</v>
      </c>
      <c r="T965">
        <f t="shared" si="115"/>
        <v>7.5555555555555554</v>
      </c>
    </row>
    <row r="966" spans="2:20" x14ac:dyDescent="0.2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117"/>
        <v>-0.16666666666666657</v>
      </c>
      <c r="G966" s="17">
        <f t="shared" si="118"/>
        <v>-0.59999999999999964</v>
      </c>
      <c r="H966" s="17">
        <f t="shared" si="116"/>
        <v>7.2222222222222223</v>
      </c>
      <c r="I966" s="17">
        <f t="shared" si="121"/>
        <v>-206.40277777777806</v>
      </c>
      <c r="J966" s="17">
        <f t="shared" si="119"/>
        <v>185.54634000000001</v>
      </c>
      <c r="K966" s="17">
        <f t="shared" si="120"/>
        <v>10.56953228855012</v>
      </c>
      <c r="L966" s="17">
        <f>Table1[[#This Row],[Acceleration (N)]]+Table1[[#This Row],[Roll (N)]]+Table1[[#This Row],[Aero (N)]]</f>
        <v>-10.286905489227921</v>
      </c>
      <c r="M966" s="27">
        <f>Table1[[#This Row],[Total (N)]]*$S$3/1000</f>
        <v>-5.4046035286571349E-2</v>
      </c>
      <c r="N966" s="17"/>
      <c r="O966" s="30"/>
      <c r="P966" s="31"/>
      <c r="Q966" s="40"/>
      <c r="R966" s="41"/>
      <c r="S966">
        <f t="shared" si="114"/>
        <v>25.1</v>
      </c>
      <c r="T966">
        <f t="shared" si="115"/>
        <v>6.9722222222222223</v>
      </c>
    </row>
    <row r="967" spans="2:20" x14ac:dyDescent="0.2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117"/>
        <v>0.58333333333333326</v>
      </c>
      <c r="G967" s="17">
        <f t="shared" si="118"/>
        <v>2.0999999999999996</v>
      </c>
      <c r="H967" s="17">
        <f t="shared" si="116"/>
        <v>8.1388888888888893</v>
      </c>
      <c r="I967" s="17">
        <f t="shared" si="121"/>
        <v>-637.97222222222194</v>
      </c>
      <c r="J967" s="17">
        <f t="shared" si="119"/>
        <v>185.54634000000001</v>
      </c>
      <c r="K967" s="17">
        <f t="shared" si="120"/>
        <v>10.56953228855012</v>
      </c>
      <c r="L967" s="17">
        <f>Table1[[#This Row],[Acceleration (N)]]+Table1[[#This Row],[Roll (N)]]+Table1[[#This Row],[Aero (N)]]</f>
        <v>-441.85634993367182</v>
      </c>
      <c r="M967" s="27">
        <f>Table1[[#This Row],[Total (N)]]*$S$3/1000</f>
        <v>-2.3214545817610297</v>
      </c>
      <c r="N967" s="17"/>
      <c r="O967" s="32"/>
      <c r="P967" s="33"/>
      <c r="Q967" s="42"/>
      <c r="R967" s="43"/>
      <c r="S967">
        <f t="shared" si="114"/>
        <v>26</v>
      </c>
      <c r="T967">
        <f t="shared" si="115"/>
        <v>7.2222222222222223</v>
      </c>
    </row>
    <row r="968" spans="2:20" x14ac:dyDescent="0.2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117"/>
        <v>1.1944444444444446</v>
      </c>
      <c r="G968" s="17">
        <f t="shared" si="118"/>
        <v>4.3000000000000007</v>
      </c>
      <c r="H968" s="17">
        <f t="shared" si="116"/>
        <v>9.6111111111111107</v>
      </c>
      <c r="I968" s="17">
        <f t="shared" si="121"/>
        <v>-1257.1805555555561</v>
      </c>
      <c r="J968" s="17">
        <f t="shared" si="119"/>
        <v>185.54634000000001</v>
      </c>
      <c r="K968" s="17">
        <f t="shared" si="120"/>
        <v>10.56953228855012</v>
      </c>
      <c r="L968" s="17">
        <f>Table1[[#This Row],[Acceleration (N)]]+Table1[[#This Row],[Roll (N)]]+Table1[[#This Row],[Aero (N)]]</f>
        <v>-1061.0646832670059</v>
      </c>
      <c r="M968" s="27">
        <f>Table1[[#This Row],[Total (N)]]*$S$3/1000</f>
        <v>-5.5746929310504774</v>
      </c>
      <c r="N968" s="17"/>
      <c r="O968" s="30"/>
      <c r="P968" s="31"/>
      <c r="Q968" s="40"/>
      <c r="R968" s="41"/>
      <c r="S968">
        <f t="shared" ref="S968:S1031" si="122">IF(R968=1,"",E968)</f>
        <v>29.3</v>
      </c>
      <c r="T968">
        <f t="shared" ref="T968:T1031" si="123">E968/3.6</f>
        <v>8.1388888888888893</v>
      </c>
    </row>
    <row r="969" spans="2:20" x14ac:dyDescent="0.2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117"/>
        <v>1.5416666666666663</v>
      </c>
      <c r="G969" s="17">
        <f t="shared" si="118"/>
        <v>5.5499999999999989</v>
      </c>
      <c r="H969" s="17">
        <f t="shared" ref="H969:H1032" si="124">E970/3.6</f>
        <v>11.222222222222221</v>
      </c>
      <c r="I969" s="17">
        <f t="shared" si="121"/>
        <v>-1801.3333333333335</v>
      </c>
      <c r="J969" s="17">
        <f t="shared" si="119"/>
        <v>185.54634000000001</v>
      </c>
      <c r="K969" s="17">
        <f t="shared" si="120"/>
        <v>10.56953228855012</v>
      </c>
      <c r="L969" s="17">
        <f>Table1[[#This Row],[Acceleration (N)]]+Table1[[#This Row],[Roll (N)]]+Table1[[#This Row],[Aero (N)]]</f>
        <v>-1605.2174610447832</v>
      </c>
      <c r="M969" s="27">
        <f>Table1[[#This Row],[Total (N)]]*$S$3/1000</f>
        <v>-8.4335993592139253</v>
      </c>
      <c r="N969" s="17"/>
      <c r="O969" s="32"/>
      <c r="P969" s="33"/>
      <c r="Q969" s="42"/>
      <c r="R969" s="43"/>
      <c r="S969">
        <f t="shared" si="122"/>
        <v>34.6</v>
      </c>
      <c r="T969">
        <f t="shared" si="123"/>
        <v>9.6111111111111107</v>
      </c>
    </row>
    <row r="970" spans="2:20" x14ac:dyDescent="0.2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125">($E971-$E969)/2/3.6</f>
        <v>1.4861111111111105</v>
      </c>
      <c r="G970" s="17">
        <f t="shared" ref="G970:G1033" si="126">($E971-$E969)/2</f>
        <v>5.3499999999999979</v>
      </c>
      <c r="H970" s="17">
        <f t="shared" si="124"/>
        <v>12.583333333333332</v>
      </c>
      <c r="I970" s="17">
        <f t="shared" si="121"/>
        <v>-1988.9722222222224</v>
      </c>
      <c r="J970" s="17">
        <f t="shared" si="119"/>
        <v>185.54634000000001</v>
      </c>
      <c r="K970" s="17">
        <f t="shared" si="120"/>
        <v>10.56953228855012</v>
      </c>
      <c r="L970" s="17">
        <f>Table1[[#This Row],[Acceleration (N)]]+Table1[[#This Row],[Roll (N)]]+Table1[[#This Row],[Aero (N)]]</f>
        <v>-1792.8563499336722</v>
      </c>
      <c r="M970" s="27">
        <f>Table1[[#This Row],[Total (N)]]*$S$3/1000</f>
        <v>-9.4194291620289103</v>
      </c>
      <c r="N970" s="17"/>
      <c r="O970" s="30"/>
      <c r="P970" s="31"/>
      <c r="Q970" s="40"/>
      <c r="R970" s="41"/>
      <c r="S970">
        <f t="shared" si="122"/>
        <v>40.4</v>
      </c>
      <c r="T970">
        <f t="shared" si="123"/>
        <v>11.222222222222221</v>
      </c>
    </row>
    <row r="971" spans="2:20" x14ac:dyDescent="0.2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125"/>
        <v>1.1944444444444446</v>
      </c>
      <c r="G971" s="17">
        <f t="shared" si="126"/>
        <v>4.3000000000000007</v>
      </c>
      <c r="H971" s="17">
        <f t="shared" si="124"/>
        <v>13.611111111111111</v>
      </c>
      <c r="I971" s="17">
        <f t="shared" si="121"/>
        <v>-1988.9722222222224</v>
      </c>
      <c r="J971" s="17">
        <f t="shared" si="119"/>
        <v>185.54634000000001</v>
      </c>
      <c r="K971" s="17">
        <f t="shared" si="120"/>
        <v>10.56953228855012</v>
      </c>
      <c r="L971" s="17">
        <f>Table1[[#This Row],[Acceleration (N)]]+Table1[[#This Row],[Roll (N)]]+Table1[[#This Row],[Aero (N)]]</f>
        <v>-1792.8563499336722</v>
      </c>
      <c r="M971" s="27">
        <f>Table1[[#This Row],[Total (N)]]*$S$3/1000</f>
        <v>-9.4194291620289103</v>
      </c>
      <c r="N971" s="17"/>
      <c r="O971" s="32"/>
      <c r="P971" s="33"/>
      <c r="Q971" s="42"/>
      <c r="R971" s="43"/>
      <c r="S971">
        <f t="shared" si="122"/>
        <v>45.3</v>
      </c>
      <c r="T971">
        <f t="shared" si="123"/>
        <v>12.583333333333332</v>
      </c>
    </row>
    <row r="972" spans="2:20" x14ac:dyDescent="0.2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125"/>
        <v>0.80555555555555614</v>
      </c>
      <c r="G972" s="17">
        <f t="shared" si="126"/>
        <v>2.9000000000000021</v>
      </c>
      <c r="H972" s="17">
        <f t="shared" si="124"/>
        <v>14.194444444444445</v>
      </c>
      <c r="I972" s="17">
        <f t="shared" si="121"/>
        <v>-1988.9722222222217</v>
      </c>
      <c r="J972" s="17">
        <f t="shared" si="119"/>
        <v>185.54634000000001</v>
      </c>
      <c r="K972" s="17">
        <f t="shared" si="120"/>
        <v>10.56953228855012</v>
      </c>
      <c r="L972" s="17">
        <f>Table1[[#This Row],[Acceleration (N)]]+Table1[[#This Row],[Roll (N)]]+Table1[[#This Row],[Aero (N)]]</f>
        <v>-1792.8563499336715</v>
      </c>
      <c r="M972" s="27">
        <f>Table1[[#This Row],[Total (N)]]*$S$3/1000</f>
        <v>-9.4194291620289068</v>
      </c>
      <c r="N972" s="17"/>
      <c r="O972" s="30"/>
      <c r="P972" s="31"/>
      <c r="Q972" s="40"/>
      <c r="R972" s="41"/>
      <c r="S972">
        <f t="shared" si="122"/>
        <v>49</v>
      </c>
      <c r="T972">
        <f t="shared" si="123"/>
        <v>13.611111111111111</v>
      </c>
    </row>
    <row r="973" spans="2:20" x14ac:dyDescent="0.2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125"/>
        <v>0.43055555555555575</v>
      </c>
      <c r="G973" s="17">
        <f t="shared" si="126"/>
        <v>1.5500000000000007</v>
      </c>
      <c r="H973" s="17">
        <f t="shared" si="124"/>
        <v>14.472222222222221</v>
      </c>
      <c r="I973" s="17">
        <f t="shared" si="121"/>
        <v>-1388.5277777777774</v>
      </c>
      <c r="J973" s="17">
        <f t="shared" si="119"/>
        <v>185.54634000000001</v>
      </c>
      <c r="K973" s="17">
        <f t="shared" si="120"/>
        <v>10.56953228855012</v>
      </c>
      <c r="L973" s="17">
        <f>Table1[[#This Row],[Acceleration (N)]]+Table1[[#This Row],[Roll (N)]]+Table1[[#This Row],[Aero (N)]]</f>
        <v>-1192.4119054892271</v>
      </c>
      <c r="M973" s="27">
        <f>Table1[[#This Row],[Total (N)]]*$S$3/1000</f>
        <v>-6.2647737930209608</v>
      </c>
      <c r="N973" s="17"/>
      <c r="O973" s="32"/>
      <c r="P973" s="33"/>
      <c r="Q973" s="42"/>
      <c r="R973" s="43"/>
      <c r="S973">
        <f t="shared" si="122"/>
        <v>51.1</v>
      </c>
      <c r="T973">
        <f t="shared" si="123"/>
        <v>14.194444444444445</v>
      </c>
    </row>
    <row r="974" spans="2:20" x14ac:dyDescent="0.2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125"/>
        <v>0.15277777777777798</v>
      </c>
      <c r="G974" s="17">
        <f t="shared" si="126"/>
        <v>0.55000000000000071</v>
      </c>
      <c r="H974" s="17">
        <f t="shared" si="124"/>
        <v>14.5</v>
      </c>
      <c r="I974" s="17">
        <f t="shared" si="121"/>
        <v>-225.16666666666654</v>
      </c>
      <c r="J974" s="17">
        <f t="shared" si="119"/>
        <v>185.54634000000001</v>
      </c>
      <c r="K974" s="17">
        <f t="shared" si="120"/>
        <v>10.56953228855012</v>
      </c>
      <c r="L974" s="17">
        <f>Table1[[#This Row],[Acceleration (N)]]+Table1[[#This Row],[Roll (N)]]+Table1[[#This Row],[Aero (N)]]</f>
        <v>-29.050794378116407</v>
      </c>
      <c r="M974" s="27">
        <f>Table1[[#This Row],[Total (N)]]*$S$3/1000</f>
        <v>-0.15262901556806752</v>
      </c>
      <c r="N974" s="17"/>
      <c r="O974" s="30"/>
      <c r="P974" s="31"/>
      <c r="Q974" s="40"/>
      <c r="R974" s="41"/>
      <c r="S974">
        <f t="shared" si="122"/>
        <v>52.1</v>
      </c>
      <c r="T974">
        <f t="shared" si="123"/>
        <v>14.472222222222221</v>
      </c>
    </row>
    <row r="975" spans="2:20" x14ac:dyDescent="0.2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125"/>
        <v>0</v>
      </c>
      <c r="G975" s="17">
        <f t="shared" si="126"/>
        <v>0</v>
      </c>
      <c r="H975" s="17">
        <f t="shared" si="124"/>
        <v>14.472222222222221</v>
      </c>
      <c r="I975" s="17">
        <f t="shared" si="121"/>
        <v>788.08333333333326</v>
      </c>
      <c r="J975" s="17">
        <f t="shared" si="119"/>
        <v>185.54634000000001</v>
      </c>
      <c r="K975" s="17">
        <f t="shared" si="120"/>
        <v>10.56953228855012</v>
      </c>
      <c r="L975" s="17">
        <f>Table1[[#This Row],[Acceleration (N)]]+Table1[[#This Row],[Roll (N)]]+Table1[[#This Row],[Aero (N)]]</f>
        <v>984.19920562188338</v>
      </c>
      <c r="M975" s="27">
        <f>Table1[[#This Row],[Total (N)]]*$S$3/1000</f>
        <v>5.17085191963284</v>
      </c>
      <c r="N975" s="17"/>
      <c r="O975" s="32"/>
      <c r="P975" s="33"/>
      <c r="Q975" s="42"/>
      <c r="R975" s="43"/>
      <c r="S975">
        <f t="shared" si="122"/>
        <v>52.2</v>
      </c>
      <c r="T975">
        <f t="shared" si="123"/>
        <v>14.5</v>
      </c>
    </row>
    <row r="976" spans="2:20" x14ac:dyDescent="0.2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125"/>
        <v>-6.9444444444444448E-2</v>
      </c>
      <c r="G976" s="17">
        <f t="shared" si="126"/>
        <v>-0.25</v>
      </c>
      <c r="H976" s="17">
        <f t="shared" si="124"/>
        <v>14.361111111111111</v>
      </c>
      <c r="I976" s="17">
        <f t="shared" si="121"/>
        <v>1613.6944444444448</v>
      </c>
      <c r="J976" s="17">
        <f t="shared" ref="J976:J1039" si="127">$O$11*9.81*$O$12</f>
        <v>185.54634000000001</v>
      </c>
      <c r="K976" s="17">
        <f t="shared" ref="K976:K1039" si="128">0.5*1.383*0.014*1.293^2*$S$6^2</f>
        <v>10.56953228855012</v>
      </c>
      <c r="L976" s="17">
        <f>Table1[[#This Row],[Acceleration (N)]]+Table1[[#This Row],[Roll (N)]]+Table1[[#This Row],[Aero (N)]]</f>
        <v>1809.810316732995</v>
      </c>
      <c r="M976" s="27">
        <f>Table1[[#This Row],[Total (N)]]*$S$3/1000</f>
        <v>9.508503052018769</v>
      </c>
      <c r="N976" s="17"/>
      <c r="O976" s="30"/>
      <c r="P976" s="31"/>
      <c r="Q976" s="40"/>
      <c r="R976" s="41"/>
      <c r="S976">
        <f t="shared" si="122"/>
        <v>52.1</v>
      </c>
      <c r="T976">
        <f t="shared" si="123"/>
        <v>14.472222222222221</v>
      </c>
    </row>
    <row r="977" spans="2:20" x14ac:dyDescent="0.2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125"/>
        <v>-0.16666666666666705</v>
      </c>
      <c r="G977" s="17">
        <f t="shared" si="126"/>
        <v>-0.60000000000000142</v>
      </c>
      <c r="H977" s="17">
        <f t="shared" si="124"/>
        <v>14.138888888888888</v>
      </c>
      <c r="I977" s="17">
        <f t="shared" ref="I977:I1040" si="129">$O$11*F969</f>
        <v>2082.7916666666661</v>
      </c>
      <c r="J977" s="17">
        <f t="shared" si="127"/>
        <v>185.54634000000001</v>
      </c>
      <c r="K977" s="17">
        <f t="shared" si="128"/>
        <v>10.56953228855012</v>
      </c>
      <c r="L977" s="17">
        <f>Table1[[#This Row],[Acceleration (N)]]+Table1[[#This Row],[Roll (N)]]+Table1[[#This Row],[Aero (N)]]</f>
        <v>2278.9075389552158</v>
      </c>
      <c r="M977" s="27">
        <f>Table1[[#This Row],[Total (N)]]*$S$3/1000</f>
        <v>11.973077559056218</v>
      </c>
      <c r="N977" s="17"/>
      <c r="O977" s="32"/>
      <c r="P977" s="33"/>
      <c r="Q977" s="42"/>
      <c r="R977" s="43"/>
      <c r="S977">
        <f t="shared" si="122"/>
        <v>51.7</v>
      </c>
      <c r="T977">
        <f t="shared" si="123"/>
        <v>14.361111111111111</v>
      </c>
    </row>
    <row r="978" spans="2:20" x14ac:dyDescent="0.2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125"/>
        <v>-0.34722222222222221</v>
      </c>
      <c r="G978" s="17">
        <f t="shared" si="126"/>
        <v>-1.25</v>
      </c>
      <c r="H978" s="17">
        <f t="shared" si="124"/>
        <v>13.666666666666668</v>
      </c>
      <c r="I978" s="17">
        <f t="shared" si="129"/>
        <v>2007.7361111111102</v>
      </c>
      <c r="J978" s="17">
        <f t="shared" si="127"/>
        <v>185.54634000000001</v>
      </c>
      <c r="K978" s="17">
        <f t="shared" si="128"/>
        <v>10.56953228855012</v>
      </c>
      <c r="L978" s="17">
        <f>Table1[[#This Row],[Acceleration (N)]]+Table1[[#This Row],[Roll (N)]]+Table1[[#This Row],[Aero (N)]]</f>
        <v>2203.8519833996602</v>
      </c>
      <c r="M978" s="27">
        <f>Table1[[#This Row],[Total (N)]]*$S$3/1000</f>
        <v>11.578745637930226</v>
      </c>
      <c r="N978" s="17"/>
      <c r="O978" s="30"/>
      <c r="P978" s="31"/>
      <c r="Q978" s="40"/>
      <c r="R978" s="41"/>
      <c r="S978">
        <f t="shared" si="122"/>
        <v>50.9</v>
      </c>
      <c r="T978">
        <f t="shared" si="123"/>
        <v>14.138888888888888</v>
      </c>
    </row>
    <row r="979" spans="2:20" x14ac:dyDescent="0.2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125"/>
        <v>-0.69444444444444442</v>
      </c>
      <c r="G979" s="17">
        <f t="shared" si="126"/>
        <v>-2.5</v>
      </c>
      <c r="H979" s="17">
        <f t="shared" si="124"/>
        <v>12.75</v>
      </c>
      <c r="I979" s="17">
        <f t="shared" si="129"/>
        <v>1613.6944444444448</v>
      </c>
      <c r="J979" s="17">
        <f t="shared" si="127"/>
        <v>185.54634000000001</v>
      </c>
      <c r="K979" s="17">
        <f t="shared" si="128"/>
        <v>10.56953228855012</v>
      </c>
      <c r="L979" s="17">
        <f>Table1[[#This Row],[Acceleration (N)]]+Table1[[#This Row],[Roll (N)]]+Table1[[#This Row],[Aero (N)]]</f>
        <v>1809.810316732995</v>
      </c>
      <c r="M979" s="27">
        <f>Table1[[#This Row],[Total (N)]]*$S$3/1000</f>
        <v>9.508503052018769</v>
      </c>
      <c r="N979" s="17"/>
      <c r="O979" s="32"/>
      <c r="P979" s="33"/>
      <c r="Q979" s="42"/>
      <c r="R979" s="43"/>
      <c r="S979">
        <f t="shared" si="122"/>
        <v>49.2</v>
      </c>
      <c r="T979">
        <f t="shared" si="123"/>
        <v>13.666666666666668</v>
      </c>
    </row>
    <row r="980" spans="2:20" x14ac:dyDescent="0.2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125"/>
        <v>-1.1944444444444446</v>
      </c>
      <c r="G980" s="17">
        <f t="shared" si="126"/>
        <v>-4.3000000000000007</v>
      </c>
      <c r="H980" s="17">
        <f t="shared" si="124"/>
        <v>11.277777777777779</v>
      </c>
      <c r="I980" s="17">
        <f t="shared" si="129"/>
        <v>1088.3055555555563</v>
      </c>
      <c r="J980" s="17">
        <f t="shared" si="127"/>
        <v>185.54634000000001</v>
      </c>
      <c r="K980" s="17">
        <f t="shared" si="128"/>
        <v>10.56953228855012</v>
      </c>
      <c r="L980" s="17">
        <f>Table1[[#This Row],[Acceleration (N)]]+Table1[[#This Row],[Roll (N)]]+Table1[[#This Row],[Aero (N)]]</f>
        <v>1284.4214278441066</v>
      </c>
      <c r="M980" s="27">
        <f>Table1[[#This Row],[Total (N)]]*$S$3/1000</f>
        <v>6.7481796041368183</v>
      </c>
      <c r="N980" s="17"/>
      <c r="O980" s="30"/>
      <c r="P980" s="31"/>
      <c r="Q980" s="40"/>
      <c r="R980" s="41"/>
      <c r="S980">
        <f t="shared" si="122"/>
        <v>45.9</v>
      </c>
      <c r="T980">
        <f t="shared" si="123"/>
        <v>12.75</v>
      </c>
    </row>
    <row r="981" spans="2:20" x14ac:dyDescent="0.2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125"/>
        <v>-1.4722222222222223</v>
      </c>
      <c r="G981" s="17">
        <f t="shared" si="126"/>
        <v>-5.3000000000000007</v>
      </c>
      <c r="H981" s="17">
        <f t="shared" si="124"/>
        <v>9.8055555555555554</v>
      </c>
      <c r="I981" s="17">
        <f t="shared" si="129"/>
        <v>581.68055555555577</v>
      </c>
      <c r="J981" s="17">
        <f t="shared" si="127"/>
        <v>185.54634000000001</v>
      </c>
      <c r="K981" s="17">
        <f t="shared" si="128"/>
        <v>10.56953228855012</v>
      </c>
      <c r="L981" s="17">
        <f>Table1[[#This Row],[Acceleration (N)]]+Table1[[#This Row],[Roll (N)]]+Table1[[#This Row],[Aero (N)]]</f>
        <v>777.79642784410589</v>
      </c>
      <c r="M981" s="27">
        <f>Table1[[#This Row],[Total (N)]]*$S$3/1000</f>
        <v>4.0864391365363595</v>
      </c>
      <c r="N981" s="17"/>
      <c r="O981" s="32"/>
      <c r="P981" s="33"/>
      <c r="Q981" s="42"/>
      <c r="R981" s="43"/>
      <c r="S981">
        <f t="shared" si="122"/>
        <v>40.6</v>
      </c>
      <c r="T981">
        <f t="shared" si="123"/>
        <v>11.277777777777779</v>
      </c>
    </row>
    <row r="982" spans="2:20" x14ac:dyDescent="0.2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125"/>
        <v>-1.4722222222222223</v>
      </c>
      <c r="G982" s="17">
        <f t="shared" si="126"/>
        <v>-5.3000000000000007</v>
      </c>
      <c r="H982" s="17">
        <f t="shared" si="124"/>
        <v>8.3333333333333339</v>
      </c>
      <c r="I982" s="17">
        <f t="shared" si="129"/>
        <v>206.40277777777806</v>
      </c>
      <c r="J982" s="17">
        <f t="shared" si="127"/>
        <v>185.54634000000001</v>
      </c>
      <c r="K982" s="17">
        <f t="shared" si="128"/>
        <v>10.56953228855012</v>
      </c>
      <c r="L982" s="17">
        <f>Table1[[#This Row],[Acceleration (N)]]+Table1[[#This Row],[Roll (N)]]+Table1[[#This Row],[Aero (N)]]</f>
        <v>402.51865006632818</v>
      </c>
      <c r="M982" s="27">
        <f>Table1[[#This Row],[Total (N)]]*$S$3/1000</f>
        <v>2.1147795309063944</v>
      </c>
      <c r="N982" s="17"/>
      <c r="O982" s="30"/>
      <c r="P982" s="31"/>
      <c r="Q982" s="40"/>
      <c r="R982" s="41"/>
      <c r="S982">
        <f t="shared" si="122"/>
        <v>35.299999999999997</v>
      </c>
      <c r="T982">
        <f t="shared" si="123"/>
        <v>9.8055555555555554</v>
      </c>
    </row>
    <row r="983" spans="2:20" x14ac:dyDescent="0.2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125"/>
        <v>-1.4722222222222219</v>
      </c>
      <c r="G983" s="17">
        <f t="shared" si="126"/>
        <v>-5.2999999999999989</v>
      </c>
      <c r="H983" s="17">
        <f t="shared" si="124"/>
        <v>6.8611111111111107</v>
      </c>
      <c r="I983" s="17">
        <f t="shared" si="129"/>
        <v>0</v>
      </c>
      <c r="J983" s="17">
        <f t="shared" si="127"/>
        <v>185.54634000000001</v>
      </c>
      <c r="K983" s="17">
        <f t="shared" si="128"/>
        <v>10.56953228855012</v>
      </c>
      <c r="L983" s="17">
        <f>Table1[[#This Row],[Acceleration (N)]]+Table1[[#This Row],[Roll (N)]]+Table1[[#This Row],[Aero (N)]]</f>
        <v>196.11587228855012</v>
      </c>
      <c r="M983" s="27">
        <f>Table1[[#This Row],[Total (N)]]*$S$3/1000</f>
        <v>1.0303667478099114</v>
      </c>
      <c r="N983" s="17"/>
      <c r="O983" s="32"/>
      <c r="P983" s="33"/>
      <c r="Q983" s="42"/>
      <c r="R983" s="43"/>
      <c r="S983">
        <f t="shared" si="122"/>
        <v>30</v>
      </c>
      <c r="T983">
        <f t="shared" si="123"/>
        <v>8.3333333333333339</v>
      </c>
    </row>
    <row r="984" spans="2:20" x14ac:dyDescent="0.2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125"/>
        <v>-1.4861111111111109</v>
      </c>
      <c r="G984" s="17">
        <f t="shared" si="126"/>
        <v>-5.35</v>
      </c>
      <c r="H984" s="17">
        <f t="shared" si="124"/>
        <v>5.3611111111111116</v>
      </c>
      <c r="I984" s="17">
        <f t="shared" si="129"/>
        <v>-93.819444444444443</v>
      </c>
      <c r="J984" s="17">
        <f t="shared" si="127"/>
        <v>185.54634000000001</v>
      </c>
      <c r="K984" s="17">
        <f t="shared" si="128"/>
        <v>10.56953228855012</v>
      </c>
      <c r="L984" s="17">
        <f>Table1[[#This Row],[Acceleration (N)]]+Table1[[#This Row],[Roll (N)]]+Table1[[#This Row],[Aero (N)]]</f>
        <v>102.29642784410569</v>
      </c>
      <c r="M984" s="27">
        <f>Table1[[#This Row],[Total (N)]]*$S$3/1000</f>
        <v>0.53745184640241994</v>
      </c>
      <c r="N984" s="17"/>
      <c r="O984" s="30"/>
      <c r="P984" s="31"/>
      <c r="Q984" s="40"/>
      <c r="R984" s="41"/>
      <c r="S984">
        <f t="shared" si="122"/>
        <v>24.7</v>
      </c>
      <c r="T984">
        <f t="shared" si="123"/>
        <v>6.8611111111111107</v>
      </c>
    </row>
    <row r="985" spans="2:20" x14ac:dyDescent="0.2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125"/>
        <v>-1.2083333333333333</v>
      </c>
      <c r="G985" s="17">
        <f t="shared" si="126"/>
        <v>-4.3499999999999996</v>
      </c>
      <c r="H985" s="17">
        <f t="shared" si="124"/>
        <v>4.4444444444444446</v>
      </c>
      <c r="I985" s="17">
        <f t="shared" si="129"/>
        <v>-225.16666666666717</v>
      </c>
      <c r="J985" s="17">
        <f t="shared" si="127"/>
        <v>185.54634000000001</v>
      </c>
      <c r="K985" s="17">
        <f t="shared" si="128"/>
        <v>10.56953228855012</v>
      </c>
      <c r="L985" s="17">
        <f>Table1[[#This Row],[Acceleration (N)]]+Table1[[#This Row],[Roll (N)]]+Table1[[#This Row],[Aero (N)]]</f>
        <v>-29.050794378117033</v>
      </c>
      <c r="M985" s="27">
        <f>Table1[[#This Row],[Total (N)]]*$S$3/1000</f>
        <v>-0.15262901556807082</v>
      </c>
      <c r="N985" s="17"/>
      <c r="O985" s="32"/>
      <c r="P985" s="33"/>
      <c r="Q985" s="42"/>
      <c r="R985" s="43"/>
      <c r="S985">
        <f t="shared" si="122"/>
        <v>19.3</v>
      </c>
      <c r="T985">
        <f t="shared" si="123"/>
        <v>5.3611111111111116</v>
      </c>
    </row>
    <row r="986" spans="2:20" x14ac:dyDescent="0.2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125"/>
        <v>-0.84722222222222243</v>
      </c>
      <c r="G986" s="17">
        <f t="shared" si="126"/>
        <v>-3.0500000000000007</v>
      </c>
      <c r="H986" s="17">
        <f t="shared" si="124"/>
        <v>3.6666666666666665</v>
      </c>
      <c r="I986" s="17">
        <f t="shared" si="129"/>
        <v>-469.09722222222223</v>
      </c>
      <c r="J986" s="17">
        <f t="shared" si="127"/>
        <v>185.54634000000001</v>
      </c>
      <c r="K986" s="17">
        <f t="shared" si="128"/>
        <v>10.56953228855012</v>
      </c>
      <c r="L986" s="17">
        <f>Table1[[#This Row],[Acceleration (N)]]+Table1[[#This Row],[Roll (N)]]+Table1[[#This Row],[Aero (N)]]</f>
        <v>-272.98134993367205</v>
      </c>
      <c r="M986" s="27">
        <f>Table1[[#This Row],[Total (N)]]*$S$3/1000</f>
        <v>-1.434207759227546</v>
      </c>
      <c r="N986" s="17"/>
      <c r="O986" s="30"/>
      <c r="P986" s="31"/>
      <c r="Q986" s="40"/>
      <c r="R986" s="41"/>
      <c r="S986">
        <f t="shared" si="122"/>
        <v>16</v>
      </c>
      <c r="T986">
        <f t="shared" si="123"/>
        <v>4.4444444444444446</v>
      </c>
    </row>
    <row r="987" spans="2:20" x14ac:dyDescent="0.2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125"/>
        <v>-0.73611111111111116</v>
      </c>
      <c r="G987" s="17">
        <f t="shared" si="126"/>
        <v>-2.6500000000000004</v>
      </c>
      <c r="H987" s="17">
        <f t="shared" si="124"/>
        <v>2.9722222222222219</v>
      </c>
      <c r="I987" s="17">
        <f t="shared" si="129"/>
        <v>-938.19444444444446</v>
      </c>
      <c r="J987" s="17">
        <f t="shared" si="127"/>
        <v>185.54634000000001</v>
      </c>
      <c r="K987" s="17">
        <f t="shared" si="128"/>
        <v>10.56953228855012</v>
      </c>
      <c r="L987" s="17">
        <f>Table1[[#This Row],[Acceleration (N)]]+Table1[[#This Row],[Roll (N)]]+Table1[[#This Row],[Aero (N)]]</f>
        <v>-742.07857215589434</v>
      </c>
      <c r="M987" s="27">
        <f>Table1[[#This Row],[Total (N)]]*$S$3/1000</f>
        <v>-3.898782266265004</v>
      </c>
      <c r="N987" s="17"/>
      <c r="O987" s="32"/>
      <c r="P987" s="33"/>
      <c r="Q987" s="42"/>
      <c r="R987" s="43"/>
      <c r="S987">
        <f t="shared" si="122"/>
        <v>13.2</v>
      </c>
      <c r="T987">
        <f t="shared" si="123"/>
        <v>3.6666666666666665</v>
      </c>
    </row>
    <row r="988" spans="2:20" x14ac:dyDescent="0.2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125"/>
        <v>-0.61111111111111094</v>
      </c>
      <c r="G988" s="17">
        <f t="shared" si="126"/>
        <v>-2.1999999999999993</v>
      </c>
      <c r="H988" s="17">
        <f t="shared" si="124"/>
        <v>2.4444444444444446</v>
      </c>
      <c r="I988" s="17">
        <f t="shared" si="129"/>
        <v>-1613.6944444444448</v>
      </c>
      <c r="J988" s="17">
        <f t="shared" si="127"/>
        <v>185.54634000000001</v>
      </c>
      <c r="K988" s="17">
        <f t="shared" si="128"/>
        <v>10.56953228855012</v>
      </c>
      <c r="L988" s="17">
        <f>Table1[[#This Row],[Acceleration (N)]]+Table1[[#This Row],[Roll (N)]]+Table1[[#This Row],[Aero (N)]]</f>
        <v>-1417.5785721558946</v>
      </c>
      <c r="M988" s="27">
        <f>Table1[[#This Row],[Total (N)]]*$S$3/1000</f>
        <v>-7.4477695563989448</v>
      </c>
      <c r="N988" s="17"/>
      <c r="O988" s="30"/>
      <c r="P988" s="31"/>
      <c r="Q988" s="40"/>
      <c r="R988" s="41"/>
      <c r="S988">
        <f t="shared" si="122"/>
        <v>10.7</v>
      </c>
      <c r="T988">
        <f t="shared" si="123"/>
        <v>2.9722222222222219</v>
      </c>
    </row>
    <row r="989" spans="2:20" x14ac:dyDescent="0.2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125"/>
        <v>-0.48611111111111099</v>
      </c>
      <c r="G989" s="17">
        <f t="shared" si="126"/>
        <v>-1.7499999999999996</v>
      </c>
      <c r="H989" s="17">
        <f t="shared" si="124"/>
        <v>2</v>
      </c>
      <c r="I989" s="17">
        <f t="shared" si="129"/>
        <v>-1988.9722222222224</v>
      </c>
      <c r="J989" s="17">
        <f t="shared" si="127"/>
        <v>185.54634000000001</v>
      </c>
      <c r="K989" s="17">
        <f t="shared" si="128"/>
        <v>10.56953228855012</v>
      </c>
      <c r="L989" s="17">
        <f>Table1[[#This Row],[Acceleration (N)]]+Table1[[#This Row],[Roll (N)]]+Table1[[#This Row],[Aero (N)]]</f>
        <v>-1792.8563499336722</v>
      </c>
      <c r="M989" s="27">
        <f>Table1[[#This Row],[Total (N)]]*$S$3/1000</f>
        <v>-9.4194291620289103</v>
      </c>
      <c r="N989" s="17"/>
      <c r="O989" s="32"/>
      <c r="P989" s="33"/>
      <c r="Q989" s="42"/>
      <c r="R989" s="43"/>
      <c r="S989">
        <f t="shared" si="122"/>
        <v>8.8000000000000007</v>
      </c>
      <c r="T989">
        <f t="shared" si="123"/>
        <v>2.4444444444444446</v>
      </c>
    </row>
    <row r="990" spans="2:20" x14ac:dyDescent="0.2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125"/>
        <v>-0.45833333333333343</v>
      </c>
      <c r="G990" s="17">
        <f t="shared" si="126"/>
        <v>-1.6500000000000004</v>
      </c>
      <c r="H990" s="17">
        <f t="shared" si="124"/>
        <v>1.5277777777777777</v>
      </c>
      <c r="I990" s="17">
        <f t="shared" si="129"/>
        <v>-1988.9722222222224</v>
      </c>
      <c r="J990" s="17">
        <f t="shared" si="127"/>
        <v>185.54634000000001</v>
      </c>
      <c r="K990" s="17">
        <f t="shared" si="128"/>
        <v>10.56953228855012</v>
      </c>
      <c r="L990" s="17">
        <f>Table1[[#This Row],[Acceleration (N)]]+Table1[[#This Row],[Roll (N)]]+Table1[[#This Row],[Aero (N)]]</f>
        <v>-1792.8563499336722</v>
      </c>
      <c r="M990" s="27">
        <f>Table1[[#This Row],[Total (N)]]*$S$3/1000</f>
        <v>-9.4194291620289103</v>
      </c>
      <c r="N990" s="17"/>
      <c r="O990" s="30"/>
      <c r="P990" s="31"/>
      <c r="Q990" s="40"/>
      <c r="R990" s="41"/>
      <c r="S990">
        <f t="shared" si="122"/>
        <v>7.2</v>
      </c>
      <c r="T990">
        <f t="shared" si="123"/>
        <v>2</v>
      </c>
    </row>
    <row r="991" spans="2:20" x14ac:dyDescent="0.2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125"/>
        <v>-0.55555555555555558</v>
      </c>
      <c r="G991" s="17">
        <f t="shared" si="126"/>
        <v>-2</v>
      </c>
      <c r="H991" s="17">
        <f t="shared" si="124"/>
        <v>0.88888888888888895</v>
      </c>
      <c r="I991" s="17">
        <f t="shared" si="129"/>
        <v>-1988.9722222222217</v>
      </c>
      <c r="J991" s="17">
        <f t="shared" si="127"/>
        <v>185.54634000000001</v>
      </c>
      <c r="K991" s="17">
        <f t="shared" si="128"/>
        <v>10.56953228855012</v>
      </c>
      <c r="L991" s="17">
        <f>Table1[[#This Row],[Acceleration (N)]]+Table1[[#This Row],[Roll (N)]]+Table1[[#This Row],[Aero (N)]]</f>
        <v>-1792.8563499336715</v>
      </c>
      <c r="M991" s="27">
        <f>Table1[[#This Row],[Total (N)]]*$S$3/1000</f>
        <v>-9.4194291620289068</v>
      </c>
      <c r="N991" s="17"/>
      <c r="O991" s="32"/>
      <c r="P991" s="33"/>
      <c r="Q991" s="42"/>
      <c r="R991" s="43"/>
      <c r="S991">
        <f t="shared" si="122"/>
        <v>5.5</v>
      </c>
      <c r="T991">
        <f t="shared" si="123"/>
        <v>1.5277777777777777</v>
      </c>
    </row>
    <row r="992" spans="2:20" x14ac:dyDescent="0.2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125"/>
        <v>-0.61111111111111116</v>
      </c>
      <c r="G992" s="17">
        <f t="shared" si="126"/>
        <v>-2.2000000000000002</v>
      </c>
      <c r="H992" s="17">
        <f t="shared" si="124"/>
        <v>0.30555555555555558</v>
      </c>
      <c r="I992" s="17">
        <f t="shared" si="129"/>
        <v>-2007.7361111111109</v>
      </c>
      <c r="J992" s="17">
        <f t="shared" si="127"/>
        <v>185.54634000000001</v>
      </c>
      <c r="K992" s="17">
        <f t="shared" si="128"/>
        <v>10.56953228855012</v>
      </c>
      <c r="L992" s="17">
        <f>Table1[[#This Row],[Acceleration (N)]]+Table1[[#This Row],[Roll (N)]]+Table1[[#This Row],[Aero (N)]]</f>
        <v>-1811.6202388225606</v>
      </c>
      <c r="M992" s="27">
        <f>Table1[[#This Row],[Total (N)]]*$S$3/1000</f>
        <v>-9.518012142310404</v>
      </c>
      <c r="N992" s="17"/>
      <c r="O992" s="30"/>
      <c r="P992" s="31"/>
      <c r="Q992" s="40"/>
      <c r="R992" s="41"/>
      <c r="S992">
        <f t="shared" si="122"/>
        <v>3.2</v>
      </c>
      <c r="T992">
        <f t="shared" si="123"/>
        <v>0.88888888888888895</v>
      </c>
    </row>
    <row r="993" spans="2:20" x14ac:dyDescent="0.2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125"/>
        <v>-0.44444444444444448</v>
      </c>
      <c r="G993" s="17">
        <f t="shared" si="126"/>
        <v>-1.6</v>
      </c>
      <c r="H993" s="17">
        <f t="shared" si="124"/>
        <v>0</v>
      </c>
      <c r="I993" s="17">
        <f t="shared" si="129"/>
        <v>-1632.4583333333333</v>
      </c>
      <c r="J993" s="17">
        <f t="shared" si="127"/>
        <v>185.54634000000001</v>
      </c>
      <c r="K993" s="17">
        <f t="shared" si="128"/>
        <v>10.56953228855012</v>
      </c>
      <c r="L993" s="17">
        <f>Table1[[#This Row],[Acceleration (N)]]+Table1[[#This Row],[Roll (N)]]+Table1[[#This Row],[Aero (N)]]</f>
        <v>-1436.342461044783</v>
      </c>
      <c r="M993" s="27">
        <f>Table1[[#This Row],[Total (N)]]*$S$3/1000</f>
        <v>-7.5463525366804403</v>
      </c>
      <c r="N993" s="17"/>
      <c r="O993" s="32"/>
      <c r="P993" s="33"/>
      <c r="Q993" s="42"/>
      <c r="R993" s="43"/>
      <c r="S993">
        <f t="shared" si="122"/>
        <v>1.1000000000000001</v>
      </c>
      <c r="T993">
        <f t="shared" si="123"/>
        <v>0.30555555555555558</v>
      </c>
    </row>
    <row r="994" spans="2:20" x14ac:dyDescent="0.2">
      <c r="B994" s="4" t="s">
        <v>52</v>
      </c>
      <c r="C994" s="4">
        <v>986</v>
      </c>
      <c r="D994" s="4">
        <v>397</v>
      </c>
      <c r="E994" s="11">
        <v>0</v>
      </c>
      <c r="F994" s="17">
        <f t="shared" si="125"/>
        <v>-0.15277777777777779</v>
      </c>
      <c r="G994" s="17">
        <f t="shared" si="126"/>
        <v>-0.55000000000000004</v>
      </c>
      <c r="H994" s="17">
        <f t="shared" si="124"/>
        <v>0</v>
      </c>
      <c r="I994" s="17">
        <f t="shared" si="129"/>
        <v>-1144.5972222222224</v>
      </c>
      <c r="J994" s="17">
        <f t="shared" si="127"/>
        <v>185.54634000000001</v>
      </c>
      <c r="K994" s="17">
        <f t="shared" si="128"/>
        <v>10.56953228855012</v>
      </c>
      <c r="L994" s="17">
        <f>Table1[[#This Row],[Acceleration (N)]]+Table1[[#This Row],[Roll (N)]]+Table1[[#This Row],[Aero (N)]]</f>
        <v>-948.48134993367228</v>
      </c>
      <c r="M994" s="27">
        <f>Table1[[#This Row],[Total (N)]]*$S$3/1000</f>
        <v>-4.9831950493614858</v>
      </c>
      <c r="N994" s="17"/>
      <c r="O994" s="30"/>
      <c r="P994" s="31"/>
      <c r="Q994" s="40"/>
      <c r="R994" s="41"/>
      <c r="S994">
        <f t="shared" si="122"/>
        <v>0</v>
      </c>
      <c r="T994">
        <f t="shared" si="123"/>
        <v>0</v>
      </c>
    </row>
    <row r="995" spans="2:20" x14ac:dyDescent="0.2">
      <c r="B995" s="4" t="s">
        <v>52</v>
      </c>
      <c r="C995" s="4">
        <v>987</v>
      </c>
      <c r="D995" s="4">
        <v>398</v>
      </c>
      <c r="E995" s="11">
        <v>0</v>
      </c>
      <c r="F995" s="17">
        <f t="shared" si="125"/>
        <v>0</v>
      </c>
      <c r="G995" s="17">
        <f t="shared" si="126"/>
        <v>0</v>
      </c>
      <c r="H995" s="17">
        <f t="shared" si="124"/>
        <v>0</v>
      </c>
      <c r="I995" s="17">
        <f t="shared" si="129"/>
        <v>-994.4861111111112</v>
      </c>
      <c r="J995" s="17">
        <f t="shared" si="127"/>
        <v>185.54634000000001</v>
      </c>
      <c r="K995" s="17">
        <f t="shared" si="128"/>
        <v>10.56953228855012</v>
      </c>
      <c r="L995" s="17">
        <f>Table1[[#This Row],[Acceleration (N)]]+Table1[[#This Row],[Roll (N)]]+Table1[[#This Row],[Aero (N)]]</f>
        <v>-798.37023882256108</v>
      </c>
      <c r="M995" s="27">
        <f>Table1[[#This Row],[Total (N)]]*$S$3/1000</f>
        <v>-4.1945312071094998</v>
      </c>
      <c r="N995" s="17"/>
      <c r="O995" s="32"/>
      <c r="P995" s="33"/>
      <c r="Q995" s="42"/>
      <c r="R995" s="43"/>
      <c r="S995">
        <f t="shared" si="122"/>
        <v>0</v>
      </c>
      <c r="T995">
        <f t="shared" si="123"/>
        <v>0</v>
      </c>
    </row>
    <row r="996" spans="2:20" x14ac:dyDescent="0.2">
      <c r="B996" s="4" t="s">
        <v>52</v>
      </c>
      <c r="C996" s="4">
        <v>988</v>
      </c>
      <c r="D996" s="4">
        <v>399</v>
      </c>
      <c r="E996" s="11">
        <v>0</v>
      </c>
      <c r="F996" s="17">
        <f t="shared" si="125"/>
        <v>0</v>
      </c>
      <c r="G996" s="17">
        <f t="shared" si="126"/>
        <v>0</v>
      </c>
      <c r="H996" s="17">
        <f t="shared" si="124"/>
        <v>0</v>
      </c>
      <c r="I996" s="17">
        <f t="shared" si="129"/>
        <v>-825.61111111111086</v>
      </c>
      <c r="J996" s="17">
        <f t="shared" si="127"/>
        <v>185.54634000000001</v>
      </c>
      <c r="K996" s="17">
        <f t="shared" si="128"/>
        <v>10.56953228855012</v>
      </c>
      <c r="L996" s="17">
        <f>Table1[[#This Row],[Acceleration (N)]]+Table1[[#This Row],[Roll (N)]]+Table1[[#This Row],[Aero (N)]]</f>
        <v>-629.49523882256074</v>
      </c>
      <c r="M996" s="27">
        <f>Table1[[#This Row],[Total (N)]]*$S$3/1000</f>
        <v>-3.3072843845760125</v>
      </c>
      <c r="N996" s="17"/>
      <c r="O996" s="30"/>
      <c r="P996" s="31"/>
      <c r="Q996" s="40"/>
      <c r="R996" s="41"/>
      <c r="S996">
        <f t="shared" si="122"/>
        <v>0</v>
      </c>
      <c r="T996">
        <f t="shared" si="123"/>
        <v>0</v>
      </c>
    </row>
    <row r="997" spans="2:20" x14ac:dyDescent="0.2">
      <c r="B997" s="4" t="s">
        <v>52</v>
      </c>
      <c r="C997" s="4">
        <v>989</v>
      </c>
      <c r="D997" s="4">
        <v>400</v>
      </c>
      <c r="E997" s="11">
        <v>0</v>
      </c>
      <c r="F997" s="17">
        <f t="shared" si="125"/>
        <v>0</v>
      </c>
      <c r="G997" s="17">
        <f t="shared" si="126"/>
        <v>0</v>
      </c>
      <c r="H997" s="17">
        <f t="shared" si="124"/>
        <v>0</v>
      </c>
      <c r="I997" s="17">
        <f t="shared" si="129"/>
        <v>-656.73611111111097</v>
      </c>
      <c r="J997" s="17">
        <f t="shared" si="127"/>
        <v>185.54634000000001</v>
      </c>
      <c r="K997" s="17">
        <f t="shared" si="128"/>
        <v>10.56953228855012</v>
      </c>
      <c r="L997" s="17">
        <f>Table1[[#This Row],[Acceleration (N)]]+Table1[[#This Row],[Roll (N)]]+Table1[[#This Row],[Aero (N)]]</f>
        <v>-460.62023882256085</v>
      </c>
      <c r="M997" s="27">
        <f>Table1[[#This Row],[Total (N)]]*$S$3/1000</f>
        <v>-2.4200375620425283</v>
      </c>
      <c r="N997" s="17"/>
      <c r="O997" s="32"/>
      <c r="P997" s="33"/>
      <c r="Q997" s="42"/>
      <c r="R997" s="43"/>
      <c r="S997">
        <f t="shared" si="122"/>
        <v>0</v>
      </c>
      <c r="T997">
        <f t="shared" si="123"/>
        <v>0</v>
      </c>
    </row>
    <row r="998" spans="2:20" x14ac:dyDescent="0.2">
      <c r="B998" s="4" t="s">
        <v>52</v>
      </c>
      <c r="C998" s="4">
        <v>990</v>
      </c>
      <c r="D998" s="4">
        <v>401</v>
      </c>
      <c r="E998" s="11">
        <v>0</v>
      </c>
      <c r="F998" s="17">
        <f t="shared" si="125"/>
        <v>0</v>
      </c>
      <c r="G998" s="17">
        <f t="shared" si="126"/>
        <v>0</v>
      </c>
      <c r="H998" s="17">
        <f t="shared" si="124"/>
        <v>0</v>
      </c>
      <c r="I998" s="17">
        <f t="shared" si="129"/>
        <v>-619.20833333333348</v>
      </c>
      <c r="J998" s="17">
        <f t="shared" si="127"/>
        <v>185.54634000000001</v>
      </c>
      <c r="K998" s="17">
        <f t="shared" si="128"/>
        <v>10.56953228855012</v>
      </c>
      <c r="L998" s="17">
        <f>Table1[[#This Row],[Acceleration (N)]]+Table1[[#This Row],[Roll (N)]]+Table1[[#This Row],[Aero (N)]]</f>
        <v>-423.09246104478336</v>
      </c>
      <c r="M998" s="27">
        <f>Table1[[#This Row],[Total (N)]]*$S$3/1000</f>
        <v>-2.2228716014795338</v>
      </c>
      <c r="N998" s="17"/>
      <c r="O998" s="30"/>
      <c r="P998" s="31"/>
      <c r="Q998" s="40"/>
      <c r="R998" s="41"/>
      <c r="S998">
        <f t="shared" si="122"/>
        <v>0</v>
      </c>
      <c r="T998">
        <f t="shared" si="123"/>
        <v>0</v>
      </c>
    </row>
    <row r="999" spans="2:20" x14ac:dyDescent="0.2">
      <c r="B999" s="4" t="s">
        <v>52</v>
      </c>
      <c r="C999" s="4">
        <v>991</v>
      </c>
      <c r="D999" s="4">
        <v>402</v>
      </c>
      <c r="E999" s="11">
        <v>0</v>
      </c>
      <c r="F999" s="17">
        <f t="shared" si="125"/>
        <v>0</v>
      </c>
      <c r="G999" s="17">
        <f t="shared" si="126"/>
        <v>0</v>
      </c>
      <c r="H999" s="17">
        <f t="shared" si="124"/>
        <v>0</v>
      </c>
      <c r="I999" s="17">
        <f t="shared" si="129"/>
        <v>-750.55555555555554</v>
      </c>
      <c r="J999" s="17">
        <f t="shared" si="127"/>
        <v>185.54634000000001</v>
      </c>
      <c r="K999" s="17">
        <f t="shared" si="128"/>
        <v>10.56953228855012</v>
      </c>
      <c r="L999" s="17">
        <f>Table1[[#This Row],[Acceleration (N)]]+Table1[[#This Row],[Roll (N)]]+Table1[[#This Row],[Aero (N)]]</f>
        <v>-554.43968326700542</v>
      </c>
      <c r="M999" s="27">
        <f>Table1[[#This Row],[Total (N)]]*$S$3/1000</f>
        <v>-2.9129524634500208</v>
      </c>
      <c r="N999" s="17"/>
      <c r="O999" s="32"/>
      <c r="P999" s="33"/>
      <c r="Q999" s="42"/>
      <c r="R999" s="43"/>
      <c r="S999">
        <f t="shared" si="122"/>
        <v>0</v>
      </c>
      <c r="T999">
        <f t="shared" si="123"/>
        <v>0</v>
      </c>
    </row>
    <row r="1000" spans="2:20" x14ac:dyDescent="0.2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125"/>
        <v>0</v>
      </c>
      <c r="G1000" s="17">
        <f t="shared" si="126"/>
        <v>0</v>
      </c>
      <c r="H1000" s="17">
        <f t="shared" si="124"/>
        <v>0</v>
      </c>
      <c r="I1000" s="17">
        <f t="shared" si="129"/>
        <v>-825.6111111111112</v>
      </c>
      <c r="J1000" s="17">
        <f t="shared" si="127"/>
        <v>185.54634000000001</v>
      </c>
      <c r="K1000" s="17">
        <f t="shared" si="128"/>
        <v>10.56953228855012</v>
      </c>
      <c r="L1000" s="17">
        <f>Table1[[#This Row],[Acceleration (N)]]+Table1[[#This Row],[Roll (N)]]+Table1[[#This Row],[Aero (N)]]</f>
        <v>-629.49523882256108</v>
      </c>
      <c r="M1000" s="27">
        <f>Table1[[#This Row],[Total (N)]]*$S$3/1000</f>
        <v>-3.3072843845760143</v>
      </c>
      <c r="N1000" s="17"/>
      <c r="O1000" s="30"/>
      <c r="P1000" s="31"/>
      <c r="Q1000" s="40"/>
      <c r="R1000" s="41"/>
      <c r="S1000">
        <f t="shared" si="122"/>
        <v>0</v>
      </c>
      <c r="T1000">
        <f t="shared" si="123"/>
        <v>0</v>
      </c>
    </row>
    <row r="1001" spans="2:20" x14ac:dyDescent="0.2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125"/>
        <v>0</v>
      </c>
      <c r="G1001" s="17">
        <f t="shared" si="126"/>
        <v>0</v>
      </c>
      <c r="H1001" s="17">
        <f t="shared" si="124"/>
        <v>0</v>
      </c>
      <c r="I1001" s="17">
        <f t="shared" si="129"/>
        <v>-600.44444444444446</v>
      </c>
      <c r="J1001" s="17">
        <f t="shared" si="127"/>
        <v>185.54634000000001</v>
      </c>
      <c r="K1001" s="17">
        <f t="shared" si="128"/>
        <v>10.56953228855012</v>
      </c>
      <c r="L1001" s="17">
        <f>Table1[[#This Row],[Acceleration (N)]]+Table1[[#This Row],[Roll (N)]]+Table1[[#This Row],[Aero (N)]]</f>
        <v>-404.32857215589434</v>
      </c>
      <c r="M1001" s="27">
        <f>Table1[[#This Row],[Total (N)]]*$S$3/1000</f>
        <v>-2.1242886211980343</v>
      </c>
      <c r="N1001" s="17"/>
      <c r="O1001" s="32"/>
      <c r="P1001" s="33"/>
      <c r="Q1001" s="42"/>
      <c r="R1001" s="43"/>
      <c r="S1001">
        <f t="shared" si="122"/>
        <v>0</v>
      </c>
      <c r="T1001">
        <f t="shared" si="123"/>
        <v>0</v>
      </c>
    </row>
    <row r="1002" spans="2:20" x14ac:dyDescent="0.2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125"/>
        <v>0</v>
      </c>
      <c r="G1002" s="17">
        <f t="shared" si="126"/>
        <v>0</v>
      </c>
      <c r="H1002" s="17">
        <f t="shared" si="124"/>
        <v>0</v>
      </c>
      <c r="I1002" s="17">
        <f t="shared" si="129"/>
        <v>-206.4027777777778</v>
      </c>
      <c r="J1002" s="17">
        <f t="shared" si="127"/>
        <v>185.54634000000001</v>
      </c>
      <c r="K1002" s="17">
        <f t="shared" si="128"/>
        <v>10.56953228855012</v>
      </c>
      <c r="L1002" s="17">
        <f>Table1[[#This Row],[Acceleration (N)]]+Table1[[#This Row],[Roll (N)]]+Table1[[#This Row],[Aero (N)]]</f>
        <v>-10.286905489227665</v>
      </c>
      <c r="M1002" s="27">
        <f>Table1[[#This Row],[Total (N)]]*$S$3/1000</f>
        <v>-5.4046035286570003E-2</v>
      </c>
      <c r="N1002" s="17"/>
      <c r="O1002" s="30"/>
      <c r="P1002" s="31"/>
      <c r="Q1002" s="40"/>
      <c r="R1002" s="41"/>
      <c r="S1002">
        <f t="shared" si="122"/>
        <v>0</v>
      </c>
      <c r="T1002">
        <f t="shared" si="123"/>
        <v>0</v>
      </c>
    </row>
    <row r="1003" spans="2:20" x14ac:dyDescent="0.2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125"/>
        <v>0</v>
      </c>
      <c r="G1003" s="17">
        <f t="shared" si="126"/>
        <v>0</v>
      </c>
      <c r="H1003" s="17">
        <f t="shared" si="124"/>
        <v>0</v>
      </c>
      <c r="I1003" s="17">
        <f t="shared" si="129"/>
        <v>0</v>
      </c>
      <c r="J1003" s="17">
        <f t="shared" si="127"/>
        <v>185.54634000000001</v>
      </c>
      <c r="K1003" s="17">
        <f t="shared" si="128"/>
        <v>10.56953228855012</v>
      </c>
      <c r="L1003" s="17">
        <f>Table1[[#This Row],[Acceleration (N)]]+Table1[[#This Row],[Roll (N)]]+Table1[[#This Row],[Aero (N)]]</f>
        <v>196.11587228855012</v>
      </c>
      <c r="M1003" s="27">
        <f>Table1[[#This Row],[Total (N)]]*$S$3/1000</f>
        <v>1.0303667478099114</v>
      </c>
      <c r="N1003" s="17"/>
      <c r="O1003" s="32"/>
      <c r="P1003" s="33"/>
      <c r="Q1003" s="42"/>
      <c r="R1003" s="43"/>
      <c r="S1003">
        <f t="shared" si="122"/>
        <v>0</v>
      </c>
      <c r="T1003">
        <f t="shared" si="123"/>
        <v>0</v>
      </c>
    </row>
    <row r="1004" spans="2:20" x14ac:dyDescent="0.2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125"/>
        <v>0</v>
      </c>
      <c r="G1004" s="17">
        <f t="shared" si="126"/>
        <v>0</v>
      </c>
      <c r="H1004" s="17">
        <f t="shared" si="124"/>
        <v>0</v>
      </c>
      <c r="I1004" s="17">
        <f t="shared" si="129"/>
        <v>0</v>
      </c>
      <c r="J1004" s="17">
        <f t="shared" si="127"/>
        <v>185.54634000000001</v>
      </c>
      <c r="K1004" s="17">
        <f t="shared" si="128"/>
        <v>10.56953228855012</v>
      </c>
      <c r="L1004" s="17">
        <f>Table1[[#This Row],[Acceleration (N)]]+Table1[[#This Row],[Roll (N)]]+Table1[[#This Row],[Aero (N)]]</f>
        <v>196.11587228855012</v>
      </c>
      <c r="M1004" s="27">
        <f>Table1[[#This Row],[Total (N)]]*$S$3/1000</f>
        <v>1.0303667478099114</v>
      </c>
      <c r="N1004" s="17"/>
      <c r="O1004" s="30"/>
      <c r="P1004" s="31"/>
      <c r="Q1004" s="40"/>
      <c r="R1004" s="41"/>
      <c r="S1004">
        <f t="shared" si="122"/>
        <v>0</v>
      </c>
      <c r="T1004">
        <f t="shared" si="123"/>
        <v>0</v>
      </c>
    </row>
    <row r="1005" spans="2:20" x14ac:dyDescent="0.2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125"/>
        <v>0</v>
      </c>
      <c r="G1005" s="17">
        <f t="shared" si="126"/>
        <v>0</v>
      </c>
      <c r="H1005" s="17">
        <f t="shared" si="124"/>
        <v>0</v>
      </c>
      <c r="I1005" s="17">
        <f t="shared" si="129"/>
        <v>0</v>
      </c>
      <c r="J1005" s="17">
        <f t="shared" si="127"/>
        <v>185.54634000000001</v>
      </c>
      <c r="K1005" s="17">
        <f t="shared" si="128"/>
        <v>10.56953228855012</v>
      </c>
      <c r="L1005" s="17">
        <f>Table1[[#This Row],[Acceleration (N)]]+Table1[[#This Row],[Roll (N)]]+Table1[[#This Row],[Aero (N)]]</f>
        <v>196.11587228855012</v>
      </c>
      <c r="M1005" s="27">
        <f>Table1[[#This Row],[Total (N)]]*$S$3/1000</f>
        <v>1.0303667478099114</v>
      </c>
      <c r="N1005" s="17"/>
      <c r="O1005" s="32"/>
      <c r="P1005" s="33"/>
      <c r="Q1005" s="42"/>
      <c r="R1005" s="43"/>
      <c r="S1005">
        <f t="shared" si="122"/>
        <v>0</v>
      </c>
      <c r="T1005">
        <f t="shared" si="123"/>
        <v>0</v>
      </c>
    </row>
    <row r="1006" spans="2:20" x14ac:dyDescent="0.2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125"/>
        <v>0</v>
      </c>
      <c r="G1006" s="17">
        <f t="shared" si="126"/>
        <v>0</v>
      </c>
      <c r="H1006" s="17">
        <f t="shared" si="124"/>
        <v>0</v>
      </c>
      <c r="I1006" s="17">
        <f t="shared" si="129"/>
        <v>0</v>
      </c>
      <c r="J1006" s="17">
        <f t="shared" si="127"/>
        <v>185.54634000000001</v>
      </c>
      <c r="K1006" s="17">
        <f t="shared" si="128"/>
        <v>10.56953228855012</v>
      </c>
      <c r="L1006" s="17">
        <f>Table1[[#This Row],[Acceleration (N)]]+Table1[[#This Row],[Roll (N)]]+Table1[[#This Row],[Aero (N)]]</f>
        <v>196.11587228855012</v>
      </c>
      <c r="M1006" s="27">
        <f>Table1[[#This Row],[Total (N)]]*$S$3/1000</f>
        <v>1.0303667478099114</v>
      </c>
      <c r="N1006" s="17"/>
      <c r="O1006" s="30"/>
      <c r="P1006" s="31"/>
      <c r="Q1006" s="40"/>
      <c r="R1006" s="41"/>
      <c r="S1006">
        <f t="shared" si="122"/>
        <v>0</v>
      </c>
      <c r="T1006">
        <f t="shared" si="123"/>
        <v>0</v>
      </c>
    </row>
    <row r="1007" spans="2:20" x14ac:dyDescent="0.2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125"/>
        <v>0</v>
      </c>
      <c r="G1007" s="17">
        <f t="shared" si="126"/>
        <v>0</v>
      </c>
      <c r="H1007" s="17">
        <f t="shared" si="124"/>
        <v>0</v>
      </c>
      <c r="I1007" s="17">
        <f t="shared" si="129"/>
        <v>0</v>
      </c>
      <c r="J1007" s="17">
        <f t="shared" si="127"/>
        <v>185.54634000000001</v>
      </c>
      <c r="K1007" s="17">
        <f t="shared" si="128"/>
        <v>10.56953228855012</v>
      </c>
      <c r="L1007" s="17">
        <f>Table1[[#This Row],[Acceleration (N)]]+Table1[[#This Row],[Roll (N)]]+Table1[[#This Row],[Aero (N)]]</f>
        <v>196.11587228855012</v>
      </c>
      <c r="M1007" s="27">
        <f>Table1[[#This Row],[Total (N)]]*$S$3/1000</f>
        <v>1.0303667478099114</v>
      </c>
      <c r="N1007" s="17"/>
      <c r="O1007" s="32"/>
      <c r="P1007" s="33"/>
      <c r="Q1007" s="42"/>
      <c r="R1007" s="43"/>
      <c r="S1007">
        <f t="shared" si="122"/>
        <v>0</v>
      </c>
      <c r="T1007">
        <f t="shared" si="123"/>
        <v>0</v>
      </c>
    </row>
    <row r="1008" spans="2:20" x14ac:dyDescent="0.2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125"/>
        <v>0</v>
      </c>
      <c r="G1008" s="17">
        <f t="shared" si="126"/>
        <v>0</v>
      </c>
      <c r="H1008" s="17">
        <f t="shared" si="124"/>
        <v>0</v>
      </c>
      <c r="I1008" s="17">
        <f t="shared" si="129"/>
        <v>0</v>
      </c>
      <c r="J1008" s="17">
        <f t="shared" si="127"/>
        <v>185.54634000000001</v>
      </c>
      <c r="K1008" s="17">
        <f t="shared" si="128"/>
        <v>10.56953228855012</v>
      </c>
      <c r="L1008" s="17">
        <f>Table1[[#This Row],[Acceleration (N)]]+Table1[[#This Row],[Roll (N)]]+Table1[[#This Row],[Aero (N)]]</f>
        <v>196.11587228855012</v>
      </c>
      <c r="M1008" s="27">
        <f>Table1[[#This Row],[Total (N)]]*$S$3/1000</f>
        <v>1.0303667478099114</v>
      </c>
      <c r="N1008" s="17"/>
      <c r="O1008" s="30"/>
      <c r="P1008" s="31"/>
      <c r="Q1008" s="40"/>
      <c r="R1008" s="41"/>
      <c r="S1008">
        <f t="shared" si="122"/>
        <v>0</v>
      </c>
      <c r="T1008">
        <f t="shared" si="123"/>
        <v>0</v>
      </c>
    </row>
    <row r="1009" spans="2:20" x14ac:dyDescent="0.2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125"/>
        <v>0</v>
      </c>
      <c r="G1009" s="17">
        <f t="shared" si="126"/>
        <v>0</v>
      </c>
      <c r="H1009" s="17">
        <f t="shared" si="124"/>
        <v>0</v>
      </c>
      <c r="I1009" s="17">
        <f t="shared" si="129"/>
        <v>0</v>
      </c>
      <c r="J1009" s="17">
        <f t="shared" si="127"/>
        <v>185.54634000000001</v>
      </c>
      <c r="K1009" s="17">
        <f t="shared" si="128"/>
        <v>10.56953228855012</v>
      </c>
      <c r="L1009" s="17">
        <f>Table1[[#This Row],[Acceleration (N)]]+Table1[[#This Row],[Roll (N)]]+Table1[[#This Row],[Aero (N)]]</f>
        <v>196.11587228855012</v>
      </c>
      <c r="M1009" s="27">
        <f>Table1[[#This Row],[Total (N)]]*$S$3/1000</f>
        <v>1.0303667478099114</v>
      </c>
      <c r="N1009" s="17"/>
      <c r="O1009" s="32"/>
      <c r="P1009" s="33"/>
      <c r="Q1009" s="42"/>
      <c r="R1009" s="43"/>
      <c r="S1009">
        <f t="shared" si="122"/>
        <v>0</v>
      </c>
      <c r="T1009">
        <f t="shared" si="123"/>
        <v>0</v>
      </c>
    </row>
    <row r="1010" spans="2:20" x14ac:dyDescent="0.2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125"/>
        <v>0</v>
      </c>
      <c r="G1010" s="17">
        <f t="shared" si="126"/>
        <v>0</v>
      </c>
      <c r="H1010" s="17">
        <f t="shared" si="124"/>
        <v>0</v>
      </c>
      <c r="I1010" s="17">
        <f t="shared" si="129"/>
        <v>0</v>
      </c>
      <c r="J1010" s="17">
        <f t="shared" si="127"/>
        <v>185.54634000000001</v>
      </c>
      <c r="K1010" s="17">
        <f t="shared" si="128"/>
        <v>10.56953228855012</v>
      </c>
      <c r="L1010" s="17">
        <f>Table1[[#This Row],[Acceleration (N)]]+Table1[[#This Row],[Roll (N)]]+Table1[[#This Row],[Aero (N)]]</f>
        <v>196.11587228855012</v>
      </c>
      <c r="M1010" s="27">
        <f>Table1[[#This Row],[Total (N)]]*$S$3/1000</f>
        <v>1.0303667478099114</v>
      </c>
      <c r="N1010" s="17"/>
      <c r="O1010" s="30"/>
      <c r="P1010" s="31"/>
      <c r="Q1010" s="40"/>
      <c r="R1010" s="41"/>
      <c r="S1010">
        <f t="shared" si="122"/>
        <v>0</v>
      </c>
      <c r="T1010">
        <f t="shared" si="123"/>
        <v>0</v>
      </c>
    </row>
    <row r="1011" spans="2:20" x14ac:dyDescent="0.2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125"/>
        <v>0</v>
      </c>
      <c r="G1011" s="17">
        <f t="shared" si="126"/>
        <v>0</v>
      </c>
      <c r="H1011" s="17">
        <f t="shared" si="124"/>
        <v>0</v>
      </c>
      <c r="I1011" s="17">
        <f t="shared" si="129"/>
        <v>0</v>
      </c>
      <c r="J1011" s="17">
        <f t="shared" si="127"/>
        <v>185.54634000000001</v>
      </c>
      <c r="K1011" s="17">
        <f t="shared" si="128"/>
        <v>10.56953228855012</v>
      </c>
      <c r="L1011" s="17">
        <f>Table1[[#This Row],[Acceleration (N)]]+Table1[[#This Row],[Roll (N)]]+Table1[[#This Row],[Aero (N)]]</f>
        <v>196.11587228855012</v>
      </c>
      <c r="M1011" s="27">
        <f>Table1[[#This Row],[Total (N)]]*$S$3/1000</f>
        <v>1.0303667478099114</v>
      </c>
      <c r="N1011" s="17"/>
      <c r="O1011" s="32"/>
      <c r="P1011" s="33"/>
      <c r="Q1011" s="42"/>
      <c r="R1011" s="43"/>
      <c r="S1011">
        <f t="shared" si="122"/>
        <v>0</v>
      </c>
      <c r="T1011">
        <f t="shared" si="123"/>
        <v>0</v>
      </c>
    </row>
    <row r="1012" spans="2:20" x14ac:dyDescent="0.2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125"/>
        <v>0</v>
      </c>
      <c r="G1012" s="17">
        <f t="shared" si="126"/>
        <v>0</v>
      </c>
      <c r="H1012" s="17">
        <f t="shared" si="124"/>
        <v>0</v>
      </c>
      <c r="I1012" s="17">
        <f t="shared" si="129"/>
        <v>0</v>
      </c>
      <c r="J1012" s="17">
        <f t="shared" si="127"/>
        <v>185.54634000000001</v>
      </c>
      <c r="K1012" s="17">
        <f t="shared" si="128"/>
        <v>10.56953228855012</v>
      </c>
      <c r="L1012" s="17">
        <f>Table1[[#This Row],[Acceleration (N)]]+Table1[[#This Row],[Roll (N)]]+Table1[[#This Row],[Aero (N)]]</f>
        <v>196.11587228855012</v>
      </c>
      <c r="M1012" s="27">
        <f>Table1[[#This Row],[Total (N)]]*$S$3/1000</f>
        <v>1.0303667478099114</v>
      </c>
      <c r="N1012" s="17"/>
      <c r="O1012" s="30"/>
      <c r="P1012" s="31"/>
      <c r="Q1012" s="40"/>
      <c r="R1012" s="41"/>
      <c r="S1012">
        <f t="shared" si="122"/>
        <v>0</v>
      </c>
      <c r="T1012">
        <f t="shared" si="123"/>
        <v>0</v>
      </c>
    </row>
    <row r="1013" spans="2:20" x14ac:dyDescent="0.2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125"/>
        <v>0</v>
      </c>
      <c r="G1013" s="17">
        <f t="shared" si="126"/>
        <v>0</v>
      </c>
      <c r="H1013" s="17">
        <f t="shared" si="124"/>
        <v>0</v>
      </c>
      <c r="I1013" s="17">
        <f t="shared" si="129"/>
        <v>0</v>
      </c>
      <c r="J1013" s="17">
        <f t="shared" si="127"/>
        <v>185.54634000000001</v>
      </c>
      <c r="K1013" s="17">
        <f t="shared" si="128"/>
        <v>10.56953228855012</v>
      </c>
      <c r="L1013" s="17">
        <f>Table1[[#This Row],[Acceleration (N)]]+Table1[[#This Row],[Roll (N)]]+Table1[[#This Row],[Aero (N)]]</f>
        <v>196.11587228855012</v>
      </c>
      <c r="M1013" s="27">
        <f>Table1[[#This Row],[Total (N)]]*$S$3/1000</f>
        <v>1.0303667478099114</v>
      </c>
      <c r="N1013" s="17"/>
      <c r="O1013" s="32"/>
      <c r="P1013" s="33"/>
      <c r="Q1013" s="42"/>
      <c r="R1013" s="43"/>
      <c r="S1013">
        <f t="shared" si="122"/>
        <v>0</v>
      </c>
      <c r="T1013">
        <f t="shared" si="123"/>
        <v>0</v>
      </c>
    </row>
    <row r="1014" spans="2:20" x14ac:dyDescent="0.2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125"/>
        <v>0</v>
      </c>
      <c r="G1014" s="17">
        <f t="shared" si="126"/>
        <v>0</v>
      </c>
      <c r="H1014" s="17">
        <f t="shared" si="124"/>
        <v>0</v>
      </c>
      <c r="I1014" s="17">
        <f t="shared" si="129"/>
        <v>0</v>
      </c>
      <c r="J1014" s="17">
        <f t="shared" si="127"/>
        <v>185.54634000000001</v>
      </c>
      <c r="K1014" s="17">
        <f t="shared" si="128"/>
        <v>10.56953228855012</v>
      </c>
      <c r="L1014" s="17">
        <f>Table1[[#This Row],[Acceleration (N)]]+Table1[[#This Row],[Roll (N)]]+Table1[[#This Row],[Aero (N)]]</f>
        <v>196.11587228855012</v>
      </c>
      <c r="M1014" s="27">
        <f>Table1[[#This Row],[Total (N)]]*$S$3/1000</f>
        <v>1.0303667478099114</v>
      </c>
      <c r="N1014" s="17"/>
      <c r="O1014" s="30"/>
      <c r="P1014" s="31"/>
      <c r="Q1014" s="40"/>
      <c r="R1014" s="41"/>
      <c r="S1014">
        <f t="shared" si="122"/>
        <v>0</v>
      </c>
      <c r="T1014">
        <f t="shared" si="123"/>
        <v>0</v>
      </c>
    </row>
    <row r="1015" spans="2:20" x14ac:dyDescent="0.2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125"/>
        <v>0</v>
      </c>
      <c r="G1015" s="17">
        <f t="shared" si="126"/>
        <v>0</v>
      </c>
      <c r="H1015" s="17">
        <f t="shared" si="124"/>
        <v>0</v>
      </c>
      <c r="I1015" s="17">
        <f t="shared" si="129"/>
        <v>0</v>
      </c>
      <c r="J1015" s="17">
        <f t="shared" si="127"/>
        <v>185.54634000000001</v>
      </c>
      <c r="K1015" s="17">
        <f t="shared" si="128"/>
        <v>10.56953228855012</v>
      </c>
      <c r="L1015" s="17">
        <f>Table1[[#This Row],[Acceleration (N)]]+Table1[[#This Row],[Roll (N)]]+Table1[[#This Row],[Aero (N)]]</f>
        <v>196.11587228855012</v>
      </c>
      <c r="M1015" s="27">
        <f>Table1[[#This Row],[Total (N)]]*$S$3/1000</f>
        <v>1.0303667478099114</v>
      </c>
      <c r="N1015" s="17"/>
      <c r="O1015" s="32"/>
      <c r="P1015" s="33"/>
      <c r="Q1015" s="42"/>
      <c r="R1015" s="43"/>
      <c r="S1015">
        <f t="shared" si="122"/>
        <v>0</v>
      </c>
      <c r="T1015">
        <f t="shared" si="123"/>
        <v>0</v>
      </c>
    </row>
    <row r="1016" spans="2:20" x14ac:dyDescent="0.2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125"/>
        <v>0</v>
      </c>
      <c r="G1016" s="17">
        <f t="shared" si="126"/>
        <v>0</v>
      </c>
      <c r="H1016" s="17">
        <f t="shared" si="124"/>
        <v>0</v>
      </c>
      <c r="I1016" s="17">
        <f t="shared" si="129"/>
        <v>0</v>
      </c>
      <c r="J1016" s="17">
        <f t="shared" si="127"/>
        <v>185.54634000000001</v>
      </c>
      <c r="K1016" s="17">
        <f t="shared" si="128"/>
        <v>10.56953228855012</v>
      </c>
      <c r="L1016" s="17">
        <f>Table1[[#This Row],[Acceleration (N)]]+Table1[[#This Row],[Roll (N)]]+Table1[[#This Row],[Aero (N)]]</f>
        <v>196.11587228855012</v>
      </c>
      <c r="M1016" s="27">
        <f>Table1[[#This Row],[Total (N)]]*$S$3/1000</f>
        <v>1.0303667478099114</v>
      </c>
      <c r="N1016" s="17"/>
      <c r="O1016" s="30"/>
      <c r="P1016" s="31"/>
      <c r="Q1016" s="40"/>
      <c r="R1016" s="41"/>
      <c r="S1016">
        <f t="shared" si="122"/>
        <v>0</v>
      </c>
      <c r="T1016">
        <f t="shared" si="123"/>
        <v>0</v>
      </c>
    </row>
    <row r="1017" spans="2:20" x14ac:dyDescent="0.2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125"/>
        <v>0</v>
      </c>
      <c r="G1017" s="17">
        <f t="shared" si="126"/>
        <v>0</v>
      </c>
      <c r="H1017" s="17">
        <f t="shared" si="124"/>
        <v>0</v>
      </c>
      <c r="I1017" s="17">
        <f t="shared" si="129"/>
        <v>0</v>
      </c>
      <c r="J1017" s="17">
        <f t="shared" si="127"/>
        <v>185.54634000000001</v>
      </c>
      <c r="K1017" s="17">
        <f t="shared" si="128"/>
        <v>10.56953228855012</v>
      </c>
      <c r="L1017" s="17">
        <f>Table1[[#This Row],[Acceleration (N)]]+Table1[[#This Row],[Roll (N)]]+Table1[[#This Row],[Aero (N)]]</f>
        <v>196.11587228855012</v>
      </c>
      <c r="M1017" s="27">
        <f>Table1[[#This Row],[Total (N)]]*$S$3/1000</f>
        <v>1.0303667478099114</v>
      </c>
      <c r="N1017" s="17"/>
      <c r="O1017" s="32"/>
      <c r="P1017" s="33"/>
      <c r="Q1017" s="42"/>
      <c r="R1017" s="43"/>
      <c r="S1017">
        <f t="shared" si="122"/>
        <v>0</v>
      </c>
      <c r="T1017">
        <f t="shared" si="123"/>
        <v>0</v>
      </c>
    </row>
    <row r="1018" spans="2:20" x14ac:dyDescent="0.2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125"/>
        <v>0</v>
      </c>
      <c r="G1018" s="17">
        <f t="shared" si="126"/>
        <v>0</v>
      </c>
      <c r="H1018" s="17">
        <f t="shared" si="124"/>
        <v>0</v>
      </c>
      <c r="I1018" s="17">
        <f t="shared" si="129"/>
        <v>0</v>
      </c>
      <c r="J1018" s="17">
        <f t="shared" si="127"/>
        <v>185.54634000000001</v>
      </c>
      <c r="K1018" s="17">
        <f t="shared" si="128"/>
        <v>10.56953228855012</v>
      </c>
      <c r="L1018" s="17">
        <f>Table1[[#This Row],[Acceleration (N)]]+Table1[[#This Row],[Roll (N)]]+Table1[[#This Row],[Aero (N)]]</f>
        <v>196.11587228855012</v>
      </c>
      <c r="M1018" s="27">
        <f>Table1[[#This Row],[Total (N)]]*$S$3/1000</f>
        <v>1.0303667478099114</v>
      </c>
      <c r="N1018" s="17"/>
      <c r="O1018" s="30"/>
      <c r="P1018" s="31"/>
      <c r="Q1018" s="40"/>
      <c r="R1018" s="41"/>
      <c r="S1018">
        <f t="shared" si="122"/>
        <v>0</v>
      </c>
      <c r="T1018">
        <f t="shared" si="123"/>
        <v>0</v>
      </c>
    </row>
    <row r="1019" spans="2:20" x14ac:dyDescent="0.2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125"/>
        <v>0</v>
      </c>
      <c r="G1019" s="17">
        <f t="shared" si="126"/>
        <v>0</v>
      </c>
      <c r="H1019" s="17">
        <f t="shared" si="124"/>
        <v>0</v>
      </c>
      <c r="I1019" s="17">
        <f t="shared" si="129"/>
        <v>0</v>
      </c>
      <c r="J1019" s="17">
        <f t="shared" si="127"/>
        <v>185.54634000000001</v>
      </c>
      <c r="K1019" s="17">
        <f t="shared" si="128"/>
        <v>10.56953228855012</v>
      </c>
      <c r="L1019" s="17">
        <f>Table1[[#This Row],[Acceleration (N)]]+Table1[[#This Row],[Roll (N)]]+Table1[[#This Row],[Aero (N)]]</f>
        <v>196.11587228855012</v>
      </c>
      <c r="M1019" s="27">
        <f>Table1[[#This Row],[Total (N)]]*$S$3/1000</f>
        <v>1.0303667478099114</v>
      </c>
      <c r="N1019" s="17"/>
      <c r="O1019" s="32"/>
      <c r="P1019" s="33"/>
      <c r="Q1019" s="42"/>
      <c r="R1019" s="43"/>
      <c r="S1019">
        <f t="shared" si="122"/>
        <v>0</v>
      </c>
      <c r="T1019">
        <f t="shared" si="123"/>
        <v>0</v>
      </c>
    </row>
    <row r="1020" spans="2:20" x14ac:dyDescent="0.2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125"/>
        <v>0</v>
      </c>
      <c r="G1020" s="17">
        <f t="shared" si="126"/>
        <v>0</v>
      </c>
      <c r="H1020" s="17">
        <f t="shared" si="124"/>
        <v>0</v>
      </c>
      <c r="I1020" s="17">
        <f t="shared" si="129"/>
        <v>0</v>
      </c>
      <c r="J1020" s="17">
        <f t="shared" si="127"/>
        <v>185.54634000000001</v>
      </c>
      <c r="K1020" s="17">
        <f t="shared" si="128"/>
        <v>10.56953228855012</v>
      </c>
      <c r="L1020" s="17">
        <f>Table1[[#This Row],[Acceleration (N)]]+Table1[[#This Row],[Roll (N)]]+Table1[[#This Row],[Aero (N)]]</f>
        <v>196.11587228855012</v>
      </c>
      <c r="M1020" s="27">
        <f>Table1[[#This Row],[Total (N)]]*$S$3/1000</f>
        <v>1.0303667478099114</v>
      </c>
      <c r="N1020" s="17"/>
      <c r="O1020" s="30"/>
      <c r="P1020" s="31"/>
      <c r="Q1020" s="40"/>
      <c r="R1020" s="41"/>
      <c r="S1020">
        <f t="shared" si="122"/>
        <v>0</v>
      </c>
      <c r="T1020">
        <f t="shared" si="123"/>
        <v>0</v>
      </c>
    </row>
    <row r="1021" spans="2:20" x14ac:dyDescent="0.2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125"/>
        <v>0</v>
      </c>
      <c r="G1021" s="17">
        <f t="shared" si="126"/>
        <v>0</v>
      </c>
      <c r="H1021" s="17">
        <f t="shared" si="124"/>
        <v>0</v>
      </c>
      <c r="I1021" s="17">
        <f t="shared" si="129"/>
        <v>0</v>
      </c>
      <c r="J1021" s="17">
        <f t="shared" si="127"/>
        <v>185.54634000000001</v>
      </c>
      <c r="K1021" s="17">
        <f t="shared" si="128"/>
        <v>10.56953228855012</v>
      </c>
      <c r="L1021" s="17">
        <f>Table1[[#This Row],[Acceleration (N)]]+Table1[[#This Row],[Roll (N)]]+Table1[[#This Row],[Aero (N)]]</f>
        <v>196.11587228855012</v>
      </c>
      <c r="M1021" s="27">
        <f>Table1[[#This Row],[Total (N)]]*$S$3/1000</f>
        <v>1.0303667478099114</v>
      </c>
      <c r="N1021" s="17"/>
      <c r="O1021" s="32"/>
      <c r="P1021" s="33"/>
      <c r="Q1021" s="42"/>
      <c r="R1021" s="43"/>
      <c r="S1021">
        <f t="shared" si="122"/>
        <v>0</v>
      </c>
      <c r="T1021">
        <f t="shared" si="123"/>
        <v>0</v>
      </c>
    </row>
    <row r="1022" spans="2:20" x14ac:dyDescent="0.2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125"/>
        <v>0</v>
      </c>
      <c r="G1022" s="17">
        <f t="shared" si="126"/>
        <v>0</v>
      </c>
      <c r="H1022" s="17">
        <f t="shared" si="124"/>
        <v>0</v>
      </c>
      <c r="I1022" s="17">
        <f t="shared" si="129"/>
        <v>0</v>
      </c>
      <c r="J1022" s="17">
        <f t="shared" si="127"/>
        <v>185.54634000000001</v>
      </c>
      <c r="K1022" s="17">
        <f t="shared" si="128"/>
        <v>10.56953228855012</v>
      </c>
      <c r="L1022" s="17">
        <f>Table1[[#This Row],[Acceleration (N)]]+Table1[[#This Row],[Roll (N)]]+Table1[[#This Row],[Aero (N)]]</f>
        <v>196.11587228855012</v>
      </c>
      <c r="M1022" s="27">
        <f>Table1[[#This Row],[Total (N)]]*$S$3/1000</f>
        <v>1.0303667478099114</v>
      </c>
      <c r="N1022" s="17"/>
      <c r="O1022" s="30"/>
      <c r="P1022" s="31"/>
      <c r="Q1022" s="40"/>
      <c r="R1022" s="41"/>
      <c r="S1022">
        <f t="shared" si="122"/>
        <v>0</v>
      </c>
      <c r="T1022">
        <f t="shared" si="123"/>
        <v>0</v>
      </c>
    </row>
    <row r="1023" spans="2:20" x14ac:dyDescent="0.2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125"/>
        <v>0</v>
      </c>
      <c r="G1023" s="17">
        <f t="shared" si="126"/>
        <v>0</v>
      </c>
      <c r="H1023" s="17">
        <f t="shared" si="124"/>
        <v>0</v>
      </c>
      <c r="I1023" s="17">
        <f t="shared" si="129"/>
        <v>0</v>
      </c>
      <c r="J1023" s="17">
        <f t="shared" si="127"/>
        <v>185.54634000000001</v>
      </c>
      <c r="K1023" s="17">
        <f t="shared" si="128"/>
        <v>10.56953228855012</v>
      </c>
      <c r="L1023" s="17">
        <f>Table1[[#This Row],[Acceleration (N)]]+Table1[[#This Row],[Roll (N)]]+Table1[[#This Row],[Aero (N)]]</f>
        <v>196.11587228855012</v>
      </c>
      <c r="M1023" s="27">
        <f>Table1[[#This Row],[Total (N)]]*$S$3/1000</f>
        <v>1.0303667478099114</v>
      </c>
      <c r="N1023" s="17"/>
      <c r="O1023" s="32"/>
      <c r="P1023" s="33"/>
      <c r="Q1023" s="42"/>
      <c r="R1023" s="43"/>
      <c r="S1023">
        <f t="shared" si="122"/>
        <v>0</v>
      </c>
      <c r="T1023">
        <f t="shared" si="123"/>
        <v>0</v>
      </c>
    </row>
    <row r="1024" spans="2:20" x14ac:dyDescent="0.2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125"/>
        <v>0</v>
      </c>
      <c r="G1024" s="17">
        <f t="shared" si="126"/>
        <v>0</v>
      </c>
      <c r="H1024" s="17">
        <f t="shared" si="124"/>
        <v>0</v>
      </c>
      <c r="I1024" s="17">
        <f t="shared" si="129"/>
        <v>0</v>
      </c>
      <c r="J1024" s="17">
        <f t="shared" si="127"/>
        <v>185.54634000000001</v>
      </c>
      <c r="K1024" s="17">
        <f t="shared" si="128"/>
        <v>10.56953228855012</v>
      </c>
      <c r="L1024" s="17">
        <f>Table1[[#This Row],[Acceleration (N)]]+Table1[[#This Row],[Roll (N)]]+Table1[[#This Row],[Aero (N)]]</f>
        <v>196.11587228855012</v>
      </c>
      <c r="M1024" s="27">
        <f>Table1[[#This Row],[Total (N)]]*$S$3/1000</f>
        <v>1.0303667478099114</v>
      </c>
      <c r="N1024" s="17"/>
      <c r="O1024" s="30"/>
      <c r="P1024" s="31"/>
      <c r="Q1024" s="40"/>
      <c r="R1024" s="41"/>
      <c r="S1024">
        <f t="shared" si="122"/>
        <v>0</v>
      </c>
      <c r="T1024">
        <f t="shared" si="123"/>
        <v>0</v>
      </c>
    </row>
    <row r="1025" spans="2:20" x14ac:dyDescent="0.2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125"/>
        <v>0</v>
      </c>
      <c r="G1025" s="17">
        <f t="shared" si="126"/>
        <v>0</v>
      </c>
      <c r="H1025" s="17">
        <f t="shared" si="124"/>
        <v>0</v>
      </c>
      <c r="I1025" s="17">
        <f t="shared" si="129"/>
        <v>0</v>
      </c>
      <c r="J1025" s="17">
        <f t="shared" si="127"/>
        <v>185.54634000000001</v>
      </c>
      <c r="K1025" s="17">
        <f t="shared" si="128"/>
        <v>10.56953228855012</v>
      </c>
      <c r="L1025" s="17">
        <f>Table1[[#This Row],[Acceleration (N)]]+Table1[[#This Row],[Roll (N)]]+Table1[[#This Row],[Aero (N)]]</f>
        <v>196.11587228855012</v>
      </c>
      <c r="M1025" s="27">
        <f>Table1[[#This Row],[Total (N)]]*$S$3/1000</f>
        <v>1.0303667478099114</v>
      </c>
      <c r="N1025" s="17"/>
      <c r="O1025" s="32"/>
      <c r="P1025" s="33"/>
      <c r="Q1025" s="42"/>
      <c r="R1025" s="43"/>
      <c r="S1025">
        <f t="shared" si="122"/>
        <v>0</v>
      </c>
      <c r="T1025">
        <f t="shared" si="123"/>
        <v>0</v>
      </c>
    </row>
    <row r="1026" spans="2:20" x14ac:dyDescent="0.2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125"/>
        <v>0</v>
      </c>
      <c r="G1026" s="17">
        <f t="shared" si="126"/>
        <v>0</v>
      </c>
      <c r="H1026" s="17">
        <f t="shared" si="124"/>
        <v>0</v>
      </c>
      <c r="I1026" s="17">
        <f t="shared" si="129"/>
        <v>0</v>
      </c>
      <c r="J1026" s="17">
        <f t="shared" si="127"/>
        <v>185.54634000000001</v>
      </c>
      <c r="K1026" s="17">
        <f t="shared" si="128"/>
        <v>10.56953228855012</v>
      </c>
      <c r="L1026" s="17">
        <f>Table1[[#This Row],[Acceleration (N)]]+Table1[[#This Row],[Roll (N)]]+Table1[[#This Row],[Aero (N)]]</f>
        <v>196.11587228855012</v>
      </c>
      <c r="M1026" s="27">
        <f>Table1[[#This Row],[Total (N)]]*$S$3/1000</f>
        <v>1.0303667478099114</v>
      </c>
      <c r="N1026" s="17"/>
      <c r="O1026" s="30"/>
      <c r="P1026" s="31"/>
      <c r="Q1026" s="40"/>
      <c r="R1026" s="41"/>
      <c r="S1026">
        <f t="shared" si="122"/>
        <v>0</v>
      </c>
      <c r="T1026">
        <f t="shared" si="123"/>
        <v>0</v>
      </c>
    </row>
    <row r="1027" spans="2:20" x14ac:dyDescent="0.2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125"/>
        <v>0</v>
      </c>
      <c r="G1027" s="17">
        <f t="shared" si="126"/>
        <v>0</v>
      </c>
      <c r="H1027" s="17">
        <f t="shared" si="124"/>
        <v>0</v>
      </c>
      <c r="I1027" s="17">
        <f t="shared" si="129"/>
        <v>0</v>
      </c>
      <c r="J1027" s="17">
        <f t="shared" si="127"/>
        <v>185.54634000000001</v>
      </c>
      <c r="K1027" s="17">
        <f t="shared" si="128"/>
        <v>10.56953228855012</v>
      </c>
      <c r="L1027" s="17">
        <f>Table1[[#This Row],[Acceleration (N)]]+Table1[[#This Row],[Roll (N)]]+Table1[[#This Row],[Aero (N)]]</f>
        <v>196.11587228855012</v>
      </c>
      <c r="M1027" s="27">
        <f>Table1[[#This Row],[Total (N)]]*$S$3/1000</f>
        <v>1.0303667478099114</v>
      </c>
      <c r="N1027" s="17"/>
      <c r="O1027" s="32"/>
      <c r="P1027" s="33"/>
      <c r="Q1027" s="42"/>
      <c r="R1027" s="43"/>
      <c r="S1027">
        <f t="shared" si="122"/>
        <v>0</v>
      </c>
      <c r="T1027">
        <f t="shared" si="123"/>
        <v>0</v>
      </c>
    </row>
    <row r="1028" spans="2:20" x14ac:dyDescent="0.2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125"/>
        <v>0</v>
      </c>
      <c r="G1028" s="17">
        <f t="shared" si="126"/>
        <v>0</v>
      </c>
      <c r="H1028" s="17">
        <f t="shared" si="124"/>
        <v>0</v>
      </c>
      <c r="I1028" s="17">
        <f t="shared" si="129"/>
        <v>0</v>
      </c>
      <c r="J1028" s="17">
        <f t="shared" si="127"/>
        <v>185.54634000000001</v>
      </c>
      <c r="K1028" s="17">
        <f t="shared" si="128"/>
        <v>10.56953228855012</v>
      </c>
      <c r="L1028" s="17">
        <f>Table1[[#This Row],[Acceleration (N)]]+Table1[[#This Row],[Roll (N)]]+Table1[[#This Row],[Aero (N)]]</f>
        <v>196.11587228855012</v>
      </c>
      <c r="M1028" s="27">
        <f>Table1[[#This Row],[Total (N)]]*$S$3/1000</f>
        <v>1.0303667478099114</v>
      </c>
      <c r="N1028" s="17"/>
      <c r="O1028" s="30"/>
      <c r="P1028" s="31"/>
      <c r="Q1028" s="40"/>
      <c r="R1028" s="41"/>
      <c r="S1028">
        <f t="shared" si="122"/>
        <v>0</v>
      </c>
      <c r="T1028">
        <f t="shared" si="123"/>
        <v>0</v>
      </c>
    </row>
    <row r="1029" spans="2:20" x14ac:dyDescent="0.2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125"/>
        <v>0</v>
      </c>
      <c r="G1029" s="17">
        <f t="shared" si="126"/>
        <v>0</v>
      </c>
      <c r="H1029" s="17">
        <f t="shared" si="124"/>
        <v>0</v>
      </c>
      <c r="I1029" s="17">
        <f t="shared" si="129"/>
        <v>0</v>
      </c>
      <c r="J1029" s="17">
        <f t="shared" si="127"/>
        <v>185.54634000000001</v>
      </c>
      <c r="K1029" s="17">
        <f t="shared" si="128"/>
        <v>10.56953228855012</v>
      </c>
      <c r="L1029" s="17">
        <f>Table1[[#This Row],[Acceleration (N)]]+Table1[[#This Row],[Roll (N)]]+Table1[[#This Row],[Aero (N)]]</f>
        <v>196.11587228855012</v>
      </c>
      <c r="M1029" s="27">
        <f>Table1[[#This Row],[Total (N)]]*$S$3/1000</f>
        <v>1.0303667478099114</v>
      </c>
      <c r="N1029" s="17"/>
      <c r="O1029" s="32"/>
      <c r="P1029" s="33"/>
      <c r="Q1029" s="42"/>
      <c r="R1029" s="43"/>
      <c r="S1029">
        <f t="shared" si="122"/>
        <v>0</v>
      </c>
      <c r="T1029">
        <f t="shared" si="123"/>
        <v>0</v>
      </c>
    </row>
    <row r="1030" spans="2:20" x14ac:dyDescent="0.2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125"/>
        <v>0</v>
      </c>
      <c r="G1030" s="17">
        <f t="shared" si="126"/>
        <v>0</v>
      </c>
      <c r="H1030" s="17">
        <f t="shared" si="124"/>
        <v>0</v>
      </c>
      <c r="I1030" s="17">
        <f t="shared" si="129"/>
        <v>0</v>
      </c>
      <c r="J1030" s="17">
        <f t="shared" si="127"/>
        <v>185.54634000000001</v>
      </c>
      <c r="K1030" s="17">
        <f t="shared" si="128"/>
        <v>10.56953228855012</v>
      </c>
      <c r="L1030" s="17">
        <f>Table1[[#This Row],[Acceleration (N)]]+Table1[[#This Row],[Roll (N)]]+Table1[[#This Row],[Aero (N)]]</f>
        <v>196.11587228855012</v>
      </c>
      <c r="M1030" s="27">
        <f>Table1[[#This Row],[Total (N)]]*$S$3/1000</f>
        <v>1.0303667478099114</v>
      </c>
      <c r="N1030" s="17"/>
      <c r="O1030" s="30"/>
      <c r="P1030" s="31"/>
      <c r="Q1030" s="40"/>
      <c r="R1030" s="41"/>
      <c r="S1030">
        <f t="shared" si="122"/>
        <v>0</v>
      </c>
      <c r="T1030">
        <f t="shared" si="123"/>
        <v>0</v>
      </c>
    </row>
    <row r="1031" spans="2:20" x14ac:dyDescent="0.2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125"/>
        <v>0</v>
      </c>
      <c r="G1031" s="17">
        <f t="shared" si="126"/>
        <v>0</v>
      </c>
      <c r="H1031" s="17">
        <f t="shared" si="124"/>
        <v>0</v>
      </c>
      <c r="I1031" s="17">
        <f t="shared" si="129"/>
        <v>0</v>
      </c>
      <c r="J1031" s="17">
        <f t="shared" si="127"/>
        <v>185.54634000000001</v>
      </c>
      <c r="K1031" s="17">
        <f t="shared" si="128"/>
        <v>10.56953228855012</v>
      </c>
      <c r="L1031" s="17">
        <f>Table1[[#This Row],[Acceleration (N)]]+Table1[[#This Row],[Roll (N)]]+Table1[[#This Row],[Aero (N)]]</f>
        <v>196.11587228855012</v>
      </c>
      <c r="M1031" s="27">
        <f>Table1[[#This Row],[Total (N)]]*$S$3/1000</f>
        <v>1.0303667478099114</v>
      </c>
      <c r="N1031" s="17"/>
      <c r="O1031" s="32"/>
      <c r="P1031" s="33"/>
      <c r="Q1031" s="42"/>
      <c r="R1031" s="43"/>
      <c r="S1031">
        <f t="shared" si="122"/>
        <v>0</v>
      </c>
      <c r="T1031">
        <f t="shared" si="123"/>
        <v>0</v>
      </c>
    </row>
    <row r="1032" spans="2:20" x14ac:dyDescent="0.2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125"/>
        <v>0</v>
      </c>
      <c r="G1032" s="17">
        <f t="shared" si="126"/>
        <v>0</v>
      </c>
      <c r="H1032" s="17">
        <f t="shared" si="124"/>
        <v>0</v>
      </c>
      <c r="I1032" s="17">
        <f t="shared" si="129"/>
        <v>0</v>
      </c>
      <c r="J1032" s="17">
        <f t="shared" si="127"/>
        <v>185.54634000000001</v>
      </c>
      <c r="K1032" s="17">
        <f t="shared" si="128"/>
        <v>10.56953228855012</v>
      </c>
      <c r="L1032" s="17">
        <f>Table1[[#This Row],[Acceleration (N)]]+Table1[[#This Row],[Roll (N)]]+Table1[[#This Row],[Aero (N)]]</f>
        <v>196.11587228855012</v>
      </c>
      <c r="M1032" s="27">
        <f>Table1[[#This Row],[Total (N)]]*$S$3/1000</f>
        <v>1.0303667478099114</v>
      </c>
      <c r="N1032" s="17"/>
      <c r="O1032" s="30"/>
      <c r="P1032" s="31"/>
      <c r="Q1032" s="40"/>
      <c r="R1032" s="41"/>
      <c r="S1032">
        <f t="shared" ref="S1032:S1095" si="130">IF(R1032=1,"",E1032)</f>
        <v>0</v>
      </c>
      <c r="T1032">
        <f t="shared" ref="T1032:T1095" si="131">E1032/3.6</f>
        <v>0</v>
      </c>
    </row>
    <row r="1033" spans="2:20" x14ac:dyDescent="0.2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125"/>
        <v>0</v>
      </c>
      <c r="G1033" s="17">
        <f t="shared" si="126"/>
        <v>0</v>
      </c>
      <c r="H1033" s="17">
        <f t="shared" ref="H1033:H1096" si="132">E1034/3.6</f>
        <v>0</v>
      </c>
      <c r="I1033" s="17">
        <f t="shared" si="129"/>
        <v>0</v>
      </c>
      <c r="J1033" s="17">
        <f t="shared" si="127"/>
        <v>185.54634000000001</v>
      </c>
      <c r="K1033" s="17">
        <f t="shared" si="128"/>
        <v>10.56953228855012</v>
      </c>
      <c r="L1033" s="17">
        <f>Table1[[#This Row],[Acceleration (N)]]+Table1[[#This Row],[Roll (N)]]+Table1[[#This Row],[Aero (N)]]</f>
        <v>196.11587228855012</v>
      </c>
      <c r="M1033" s="27">
        <f>Table1[[#This Row],[Total (N)]]*$S$3/1000</f>
        <v>1.0303667478099114</v>
      </c>
      <c r="N1033" s="17"/>
      <c r="O1033" s="32"/>
      <c r="P1033" s="33"/>
      <c r="Q1033" s="42"/>
      <c r="R1033" s="43"/>
      <c r="S1033">
        <f t="shared" si="130"/>
        <v>0</v>
      </c>
      <c r="T1033">
        <f t="shared" si="131"/>
        <v>0</v>
      </c>
    </row>
    <row r="1034" spans="2:20" x14ac:dyDescent="0.2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133">($E1035-$E1033)/2/3.6</f>
        <v>0.11111111111111112</v>
      </c>
      <c r="G1034" s="17">
        <f t="shared" ref="G1034:G1097" si="134">($E1035-$E1033)/2</f>
        <v>0.4</v>
      </c>
      <c r="H1034" s="17">
        <f t="shared" si="132"/>
        <v>0.22222222222222224</v>
      </c>
      <c r="I1034" s="17">
        <f t="shared" si="129"/>
        <v>0</v>
      </c>
      <c r="J1034" s="17">
        <f t="shared" si="127"/>
        <v>185.54634000000001</v>
      </c>
      <c r="K1034" s="17">
        <f t="shared" si="128"/>
        <v>10.56953228855012</v>
      </c>
      <c r="L1034" s="17">
        <f>Table1[[#This Row],[Acceleration (N)]]+Table1[[#This Row],[Roll (N)]]+Table1[[#This Row],[Aero (N)]]</f>
        <v>196.11587228855012</v>
      </c>
      <c r="M1034" s="27">
        <f>Table1[[#This Row],[Total (N)]]*$S$3/1000</f>
        <v>1.0303667478099114</v>
      </c>
      <c r="N1034" s="17"/>
      <c r="O1034" s="30"/>
      <c r="P1034" s="31"/>
      <c r="Q1034" s="40"/>
      <c r="R1034" s="41"/>
      <c r="S1034">
        <f t="shared" si="130"/>
        <v>0</v>
      </c>
      <c r="T1034">
        <f t="shared" si="131"/>
        <v>0</v>
      </c>
    </row>
    <row r="1035" spans="2:20" x14ac:dyDescent="0.2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133"/>
        <v>0.5</v>
      </c>
      <c r="G1035" s="17">
        <f t="shared" si="134"/>
        <v>1.8</v>
      </c>
      <c r="H1035" s="17">
        <f t="shared" si="132"/>
        <v>1</v>
      </c>
      <c r="I1035" s="17">
        <f t="shared" si="129"/>
        <v>0</v>
      </c>
      <c r="J1035" s="17">
        <f t="shared" si="127"/>
        <v>185.54634000000001</v>
      </c>
      <c r="K1035" s="17">
        <f t="shared" si="128"/>
        <v>10.56953228855012</v>
      </c>
      <c r="L1035" s="17">
        <f>Table1[[#This Row],[Acceleration (N)]]+Table1[[#This Row],[Roll (N)]]+Table1[[#This Row],[Aero (N)]]</f>
        <v>196.11587228855012</v>
      </c>
      <c r="M1035" s="27">
        <f>Table1[[#This Row],[Total (N)]]*$S$3/1000</f>
        <v>1.0303667478099114</v>
      </c>
      <c r="N1035" s="17"/>
      <c r="O1035" s="32"/>
      <c r="P1035" s="33"/>
      <c r="Q1035" s="42"/>
      <c r="R1035" s="43"/>
      <c r="S1035">
        <f t="shared" si="130"/>
        <v>0.8</v>
      </c>
      <c r="T1035">
        <f t="shared" si="131"/>
        <v>0.22222222222222224</v>
      </c>
    </row>
    <row r="1036" spans="2:20" x14ac:dyDescent="0.2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133"/>
        <v>1.0833333333333333</v>
      </c>
      <c r="G1036" s="17">
        <f t="shared" si="134"/>
        <v>3.9</v>
      </c>
      <c r="H1036" s="17">
        <f t="shared" si="132"/>
        <v>2.3888888888888888</v>
      </c>
      <c r="I1036" s="17">
        <f t="shared" si="129"/>
        <v>0</v>
      </c>
      <c r="J1036" s="17">
        <f t="shared" si="127"/>
        <v>185.54634000000001</v>
      </c>
      <c r="K1036" s="17">
        <f t="shared" si="128"/>
        <v>10.56953228855012</v>
      </c>
      <c r="L1036" s="17">
        <f>Table1[[#This Row],[Acceleration (N)]]+Table1[[#This Row],[Roll (N)]]+Table1[[#This Row],[Aero (N)]]</f>
        <v>196.11587228855012</v>
      </c>
      <c r="M1036" s="27">
        <f>Table1[[#This Row],[Total (N)]]*$S$3/1000</f>
        <v>1.0303667478099114</v>
      </c>
      <c r="N1036" s="17"/>
      <c r="O1036" s="30"/>
      <c r="P1036" s="31"/>
      <c r="Q1036" s="40"/>
      <c r="R1036" s="41"/>
      <c r="S1036">
        <f t="shared" si="130"/>
        <v>3.6</v>
      </c>
      <c r="T1036">
        <f t="shared" si="131"/>
        <v>1</v>
      </c>
    </row>
    <row r="1037" spans="2:20" x14ac:dyDescent="0.2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133"/>
        <v>1.5277777777777777</v>
      </c>
      <c r="G1037" s="17">
        <f t="shared" si="134"/>
        <v>5.5</v>
      </c>
      <c r="H1037" s="17">
        <f t="shared" si="132"/>
        <v>4.0555555555555554</v>
      </c>
      <c r="I1037" s="17">
        <f t="shared" si="129"/>
        <v>0</v>
      </c>
      <c r="J1037" s="17">
        <f t="shared" si="127"/>
        <v>185.54634000000001</v>
      </c>
      <c r="K1037" s="17">
        <f t="shared" si="128"/>
        <v>10.56953228855012</v>
      </c>
      <c r="L1037" s="17">
        <f>Table1[[#This Row],[Acceleration (N)]]+Table1[[#This Row],[Roll (N)]]+Table1[[#This Row],[Aero (N)]]</f>
        <v>196.11587228855012</v>
      </c>
      <c r="M1037" s="27">
        <f>Table1[[#This Row],[Total (N)]]*$S$3/1000</f>
        <v>1.0303667478099114</v>
      </c>
      <c r="N1037" s="17"/>
      <c r="O1037" s="32"/>
      <c r="P1037" s="33"/>
      <c r="Q1037" s="42"/>
      <c r="R1037" s="43"/>
      <c r="S1037">
        <f t="shared" si="130"/>
        <v>8.6</v>
      </c>
      <c r="T1037">
        <f t="shared" si="131"/>
        <v>2.3888888888888888</v>
      </c>
    </row>
    <row r="1038" spans="2:20" x14ac:dyDescent="0.2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133"/>
        <v>1.5833333333333333</v>
      </c>
      <c r="G1038" s="17">
        <f t="shared" si="134"/>
        <v>5.7</v>
      </c>
      <c r="H1038" s="17">
        <f t="shared" si="132"/>
        <v>5.5555555555555554</v>
      </c>
      <c r="I1038" s="17">
        <f t="shared" si="129"/>
        <v>0</v>
      </c>
      <c r="J1038" s="17">
        <f t="shared" si="127"/>
        <v>185.54634000000001</v>
      </c>
      <c r="K1038" s="17">
        <f t="shared" si="128"/>
        <v>10.56953228855012</v>
      </c>
      <c r="L1038" s="17">
        <f>Table1[[#This Row],[Acceleration (N)]]+Table1[[#This Row],[Roll (N)]]+Table1[[#This Row],[Aero (N)]]</f>
        <v>196.11587228855012</v>
      </c>
      <c r="M1038" s="27">
        <f>Table1[[#This Row],[Total (N)]]*$S$3/1000</f>
        <v>1.0303667478099114</v>
      </c>
      <c r="N1038" s="17"/>
      <c r="O1038" s="36"/>
      <c r="P1038" s="37"/>
      <c r="Q1038" s="46"/>
      <c r="R1038" s="41"/>
      <c r="S1038">
        <f t="shared" si="130"/>
        <v>14.6</v>
      </c>
      <c r="T1038">
        <f t="shared" si="131"/>
        <v>4.0555555555555554</v>
      </c>
    </row>
    <row r="1039" spans="2:20" x14ac:dyDescent="0.2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133"/>
        <v>1.3611111111111109</v>
      </c>
      <c r="G1039" s="17">
        <f t="shared" si="134"/>
        <v>4.8999999999999995</v>
      </c>
      <c r="H1039" s="17">
        <f t="shared" si="132"/>
        <v>6.7777777777777768</v>
      </c>
      <c r="I1039" s="17">
        <f t="shared" si="129"/>
        <v>0</v>
      </c>
      <c r="J1039" s="17">
        <f t="shared" si="127"/>
        <v>185.54634000000001</v>
      </c>
      <c r="K1039" s="17">
        <f t="shared" si="128"/>
        <v>10.56953228855012</v>
      </c>
      <c r="L1039" s="17">
        <f>Table1[[#This Row],[Acceleration (N)]]+Table1[[#This Row],[Roll (N)]]+Table1[[#This Row],[Aero (N)]]</f>
        <v>196.11587228855012</v>
      </c>
      <c r="M1039" s="27">
        <f>Table1[[#This Row],[Total (N)]]*$S$3/1000</f>
        <v>1.0303667478099114</v>
      </c>
      <c r="N1039" s="17"/>
      <c r="O1039" s="32"/>
      <c r="P1039" s="33"/>
      <c r="Q1039" s="42"/>
      <c r="R1039" s="43"/>
      <c r="S1039">
        <f t="shared" si="130"/>
        <v>20</v>
      </c>
      <c r="T1039">
        <f t="shared" si="131"/>
        <v>5.5555555555555554</v>
      </c>
    </row>
    <row r="1040" spans="2:20" x14ac:dyDescent="0.2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133"/>
        <v>1.1388888888888888</v>
      </c>
      <c r="G1040" s="17">
        <f t="shared" si="134"/>
        <v>4.0999999999999996</v>
      </c>
      <c r="H1040" s="17">
        <f t="shared" si="132"/>
        <v>7.833333333333333</v>
      </c>
      <c r="I1040" s="17">
        <f t="shared" si="129"/>
        <v>0</v>
      </c>
      <c r="J1040" s="17">
        <f t="shared" ref="J1040:J1103" si="135">$O$11*9.81*$O$12</f>
        <v>185.54634000000001</v>
      </c>
      <c r="K1040" s="17">
        <f t="shared" ref="K1040:K1103" si="136">0.5*1.383*0.014*1.293^2*$S$6^2</f>
        <v>10.56953228855012</v>
      </c>
      <c r="L1040" s="17">
        <f>Table1[[#This Row],[Acceleration (N)]]+Table1[[#This Row],[Roll (N)]]+Table1[[#This Row],[Aero (N)]]</f>
        <v>196.11587228855012</v>
      </c>
      <c r="M1040" s="27">
        <f>Table1[[#This Row],[Total (N)]]*$S$3/1000</f>
        <v>1.0303667478099114</v>
      </c>
      <c r="N1040" s="17"/>
      <c r="O1040" s="30"/>
      <c r="P1040" s="31"/>
      <c r="Q1040" s="40"/>
      <c r="R1040" s="41"/>
      <c r="S1040">
        <f t="shared" si="130"/>
        <v>24.4</v>
      </c>
      <c r="T1040">
        <f t="shared" si="131"/>
        <v>6.7777777777777768</v>
      </c>
    </row>
    <row r="1041" spans="2:20" x14ac:dyDescent="0.2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133"/>
        <v>1.0138888888888891</v>
      </c>
      <c r="G1041" s="17">
        <f t="shared" si="134"/>
        <v>3.6500000000000004</v>
      </c>
      <c r="H1041" s="17">
        <f t="shared" si="132"/>
        <v>8.8055555555555554</v>
      </c>
      <c r="I1041" s="17">
        <f t="shared" ref="I1041:I1104" si="137">$O$11*F1033</f>
        <v>0</v>
      </c>
      <c r="J1041" s="17">
        <f t="shared" si="135"/>
        <v>185.54634000000001</v>
      </c>
      <c r="K1041" s="17">
        <f t="shared" si="136"/>
        <v>10.56953228855012</v>
      </c>
      <c r="L1041" s="17">
        <f>Table1[[#This Row],[Acceleration (N)]]+Table1[[#This Row],[Roll (N)]]+Table1[[#This Row],[Aero (N)]]</f>
        <v>196.11587228855012</v>
      </c>
      <c r="M1041" s="27">
        <f>Table1[[#This Row],[Total (N)]]*$S$3/1000</f>
        <v>1.0303667478099114</v>
      </c>
      <c r="N1041" s="17"/>
      <c r="O1041" s="32"/>
      <c r="P1041" s="33"/>
      <c r="Q1041" s="42"/>
      <c r="R1041" s="43"/>
      <c r="S1041">
        <f t="shared" si="130"/>
        <v>28.2</v>
      </c>
      <c r="T1041">
        <f t="shared" si="131"/>
        <v>7.833333333333333</v>
      </c>
    </row>
    <row r="1042" spans="2:20" x14ac:dyDescent="0.2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133"/>
        <v>0.94444444444444453</v>
      </c>
      <c r="G1042" s="17">
        <f t="shared" si="134"/>
        <v>3.4000000000000004</v>
      </c>
      <c r="H1042" s="17">
        <f t="shared" si="132"/>
        <v>9.7222222222222214</v>
      </c>
      <c r="I1042" s="17">
        <f t="shared" si="137"/>
        <v>150.11111111111111</v>
      </c>
      <c r="J1042" s="17">
        <f t="shared" si="135"/>
        <v>185.54634000000001</v>
      </c>
      <c r="K1042" s="17">
        <f t="shared" si="136"/>
        <v>10.56953228855012</v>
      </c>
      <c r="L1042" s="17">
        <f>Table1[[#This Row],[Acceleration (N)]]+Table1[[#This Row],[Roll (N)]]+Table1[[#This Row],[Aero (N)]]</f>
        <v>346.22698339966126</v>
      </c>
      <c r="M1042" s="27">
        <f>Table1[[#This Row],[Total (N)]]*$S$3/1000</f>
        <v>1.8190305900618979</v>
      </c>
      <c r="N1042" s="17"/>
      <c r="O1042" s="30"/>
      <c r="P1042" s="31"/>
      <c r="Q1042" s="40"/>
      <c r="R1042" s="41"/>
      <c r="S1042">
        <f t="shared" si="130"/>
        <v>31.7</v>
      </c>
      <c r="T1042">
        <f t="shared" si="131"/>
        <v>8.8055555555555554</v>
      </c>
    </row>
    <row r="1043" spans="2:20" x14ac:dyDescent="0.2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133"/>
        <v>0.81944444444444475</v>
      </c>
      <c r="G1043" s="17">
        <f t="shared" si="134"/>
        <v>2.9500000000000011</v>
      </c>
      <c r="H1043" s="17">
        <f t="shared" si="132"/>
        <v>10.444444444444445</v>
      </c>
      <c r="I1043" s="17">
        <f t="shared" si="137"/>
        <v>675.5</v>
      </c>
      <c r="J1043" s="17">
        <f t="shared" si="135"/>
        <v>185.54634000000001</v>
      </c>
      <c r="K1043" s="17">
        <f t="shared" si="136"/>
        <v>10.56953228855012</v>
      </c>
      <c r="L1043" s="17">
        <f>Table1[[#This Row],[Acceleration (N)]]+Table1[[#This Row],[Roll (N)]]+Table1[[#This Row],[Aero (N)]]</f>
        <v>871.61587228855012</v>
      </c>
      <c r="M1043" s="27">
        <f>Table1[[#This Row],[Total (N)]]*$S$3/1000</f>
        <v>4.5793540379438511</v>
      </c>
      <c r="N1043" s="17"/>
      <c r="O1043" s="32"/>
      <c r="P1043" s="33"/>
      <c r="Q1043" s="42"/>
      <c r="R1043" s="43"/>
      <c r="S1043">
        <f t="shared" si="130"/>
        <v>35</v>
      </c>
      <c r="T1043">
        <f t="shared" si="131"/>
        <v>9.7222222222222214</v>
      </c>
    </row>
    <row r="1044" spans="2:20" x14ac:dyDescent="0.2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133"/>
        <v>0.65277777777777812</v>
      </c>
      <c r="G1044" s="17">
        <f t="shared" si="134"/>
        <v>2.3500000000000014</v>
      </c>
      <c r="H1044" s="17">
        <f t="shared" si="132"/>
        <v>11.027777777777779</v>
      </c>
      <c r="I1044" s="17">
        <f t="shared" si="137"/>
        <v>1463.5833333333333</v>
      </c>
      <c r="J1044" s="17">
        <f t="shared" si="135"/>
        <v>185.54634000000001</v>
      </c>
      <c r="K1044" s="17">
        <f t="shared" si="136"/>
        <v>10.56953228855012</v>
      </c>
      <c r="L1044" s="17">
        <f>Table1[[#This Row],[Acceleration (N)]]+Table1[[#This Row],[Roll (N)]]+Table1[[#This Row],[Aero (N)]]</f>
        <v>1659.6992056218835</v>
      </c>
      <c r="M1044" s="27">
        <f>Table1[[#This Row],[Total (N)]]*$S$3/1000</f>
        <v>8.7198392097667803</v>
      </c>
      <c r="N1044" s="17"/>
      <c r="O1044" s="30"/>
      <c r="P1044" s="31"/>
      <c r="Q1044" s="40"/>
      <c r="R1044" s="41"/>
      <c r="S1044">
        <f t="shared" si="130"/>
        <v>37.6</v>
      </c>
      <c r="T1044">
        <f t="shared" si="131"/>
        <v>10.444444444444445</v>
      </c>
    </row>
    <row r="1045" spans="2:20" x14ac:dyDescent="0.2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133"/>
        <v>0.54166666666666641</v>
      </c>
      <c r="G1045" s="17">
        <f t="shared" si="134"/>
        <v>1.9499999999999993</v>
      </c>
      <c r="H1045" s="17">
        <f t="shared" si="132"/>
        <v>11.527777777777777</v>
      </c>
      <c r="I1045" s="17">
        <f t="shared" si="137"/>
        <v>2064.0277777777778</v>
      </c>
      <c r="J1045" s="17">
        <f t="shared" si="135"/>
        <v>185.54634000000001</v>
      </c>
      <c r="K1045" s="17">
        <f t="shared" si="136"/>
        <v>10.56953228855012</v>
      </c>
      <c r="L1045" s="17">
        <f>Table1[[#This Row],[Acceleration (N)]]+Table1[[#This Row],[Roll (N)]]+Table1[[#This Row],[Aero (N)]]</f>
        <v>2260.1436500663276</v>
      </c>
      <c r="M1045" s="27">
        <f>Table1[[#This Row],[Total (N)]]*$S$3/1000</f>
        <v>11.874494578774724</v>
      </c>
      <c r="N1045" s="17"/>
      <c r="O1045" s="32"/>
      <c r="P1045" s="33"/>
      <c r="Q1045" s="42"/>
      <c r="R1045" s="43"/>
      <c r="S1045">
        <f t="shared" si="130"/>
        <v>39.700000000000003</v>
      </c>
      <c r="T1045">
        <f t="shared" si="131"/>
        <v>11.027777777777779</v>
      </c>
    </row>
    <row r="1046" spans="2:20" x14ac:dyDescent="0.2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133"/>
        <v>0.54166666666666641</v>
      </c>
      <c r="G1046" s="17">
        <f t="shared" si="134"/>
        <v>1.9499999999999993</v>
      </c>
      <c r="H1046" s="17">
        <f t="shared" si="132"/>
        <v>12.111111111111111</v>
      </c>
      <c r="I1046" s="17">
        <f t="shared" si="137"/>
        <v>2139.083333333333</v>
      </c>
      <c r="J1046" s="17">
        <f t="shared" si="135"/>
        <v>185.54634000000001</v>
      </c>
      <c r="K1046" s="17">
        <f t="shared" si="136"/>
        <v>10.56953228855012</v>
      </c>
      <c r="L1046" s="17">
        <f>Table1[[#This Row],[Acceleration (N)]]+Table1[[#This Row],[Roll (N)]]+Table1[[#This Row],[Aero (N)]]</f>
        <v>2335.1992056218828</v>
      </c>
      <c r="M1046" s="27">
        <f>Table1[[#This Row],[Total (N)]]*$S$3/1000</f>
        <v>12.268826499900715</v>
      </c>
      <c r="N1046" s="17"/>
      <c r="O1046" s="30"/>
      <c r="P1046" s="31"/>
      <c r="Q1046" s="40"/>
      <c r="R1046" s="41"/>
      <c r="S1046">
        <f t="shared" si="130"/>
        <v>41.5</v>
      </c>
      <c r="T1046">
        <f t="shared" si="131"/>
        <v>11.527777777777777</v>
      </c>
    </row>
    <row r="1047" spans="2:20" x14ac:dyDescent="0.2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133"/>
        <v>0.625</v>
      </c>
      <c r="G1047" s="17">
        <f t="shared" si="134"/>
        <v>2.25</v>
      </c>
      <c r="H1047" s="17">
        <f t="shared" si="132"/>
        <v>12.777777777777777</v>
      </c>
      <c r="I1047" s="17">
        <f t="shared" si="137"/>
        <v>1838.8611111111109</v>
      </c>
      <c r="J1047" s="17">
        <f t="shared" si="135"/>
        <v>185.54634000000001</v>
      </c>
      <c r="K1047" s="17">
        <f t="shared" si="136"/>
        <v>10.56953228855012</v>
      </c>
      <c r="L1047" s="17">
        <f>Table1[[#This Row],[Acceleration (N)]]+Table1[[#This Row],[Roll (N)]]+Table1[[#This Row],[Aero (N)]]</f>
        <v>2034.9769833996611</v>
      </c>
      <c r="M1047" s="27">
        <f>Table1[[#This Row],[Total (N)]]*$S$3/1000</f>
        <v>10.691498815396745</v>
      </c>
      <c r="N1047" s="17"/>
      <c r="O1047" s="32"/>
      <c r="P1047" s="33"/>
      <c r="Q1047" s="42"/>
      <c r="R1047" s="43"/>
      <c r="S1047">
        <f t="shared" si="130"/>
        <v>43.6</v>
      </c>
      <c r="T1047">
        <f t="shared" si="131"/>
        <v>12.111111111111111</v>
      </c>
    </row>
    <row r="1048" spans="2:20" x14ac:dyDescent="0.2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133"/>
        <v>0.6666666666666663</v>
      </c>
      <c r="G1048" s="17">
        <f t="shared" si="134"/>
        <v>2.3999999999999986</v>
      </c>
      <c r="H1048" s="17">
        <f t="shared" si="132"/>
        <v>13.444444444444443</v>
      </c>
      <c r="I1048" s="17">
        <f t="shared" si="137"/>
        <v>1538.6388888888889</v>
      </c>
      <c r="J1048" s="17">
        <f t="shared" si="135"/>
        <v>185.54634000000001</v>
      </c>
      <c r="K1048" s="17">
        <f t="shared" si="136"/>
        <v>10.56953228855012</v>
      </c>
      <c r="L1048" s="17">
        <f>Table1[[#This Row],[Acceleration (N)]]+Table1[[#This Row],[Roll (N)]]+Table1[[#This Row],[Aero (N)]]</f>
        <v>1734.7547611774391</v>
      </c>
      <c r="M1048" s="27">
        <f>Table1[[#This Row],[Total (N)]]*$S$3/1000</f>
        <v>9.1141711308927729</v>
      </c>
      <c r="N1048" s="17"/>
      <c r="O1048" s="30"/>
      <c r="P1048" s="31"/>
      <c r="Q1048" s="40"/>
      <c r="R1048" s="41"/>
      <c r="S1048">
        <f t="shared" si="130"/>
        <v>46</v>
      </c>
      <c r="T1048">
        <f t="shared" si="131"/>
        <v>12.777777777777777</v>
      </c>
    </row>
    <row r="1049" spans="2:20" x14ac:dyDescent="0.2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133"/>
        <v>0.625</v>
      </c>
      <c r="G1049" s="17">
        <f t="shared" si="134"/>
        <v>2.25</v>
      </c>
      <c r="H1049" s="17">
        <f t="shared" si="132"/>
        <v>14.027777777777777</v>
      </c>
      <c r="I1049" s="17">
        <f t="shared" si="137"/>
        <v>1369.7638888888891</v>
      </c>
      <c r="J1049" s="17">
        <f t="shared" si="135"/>
        <v>185.54634000000001</v>
      </c>
      <c r="K1049" s="17">
        <f t="shared" si="136"/>
        <v>10.56953228855012</v>
      </c>
      <c r="L1049" s="17">
        <f>Table1[[#This Row],[Acceleration (N)]]+Table1[[#This Row],[Roll (N)]]+Table1[[#This Row],[Aero (N)]]</f>
        <v>1565.8797611774394</v>
      </c>
      <c r="M1049" s="27">
        <f>Table1[[#This Row],[Total (N)]]*$S$3/1000</f>
        <v>8.2269243083592904</v>
      </c>
      <c r="N1049" s="17"/>
      <c r="O1049" s="32"/>
      <c r="P1049" s="33"/>
      <c r="Q1049" s="42"/>
      <c r="R1049" s="43"/>
      <c r="S1049">
        <f t="shared" si="130"/>
        <v>48.4</v>
      </c>
      <c r="T1049">
        <f t="shared" si="131"/>
        <v>13.444444444444443</v>
      </c>
    </row>
    <row r="1050" spans="2:20" x14ac:dyDescent="0.2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133"/>
        <v>0.4861111111111111</v>
      </c>
      <c r="G1050" s="17">
        <f t="shared" si="134"/>
        <v>1.75</v>
      </c>
      <c r="H1050" s="17">
        <f t="shared" si="132"/>
        <v>14.416666666666666</v>
      </c>
      <c r="I1050" s="17">
        <f t="shared" si="137"/>
        <v>1275.9444444444446</v>
      </c>
      <c r="J1050" s="17">
        <f t="shared" si="135"/>
        <v>185.54634000000001</v>
      </c>
      <c r="K1050" s="17">
        <f t="shared" si="136"/>
        <v>10.56953228855012</v>
      </c>
      <c r="L1050" s="17">
        <f>Table1[[#This Row],[Acceleration (N)]]+Table1[[#This Row],[Roll (N)]]+Table1[[#This Row],[Aero (N)]]</f>
        <v>1472.0603167329948</v>
      </c>
      <c r="M1050" s="27">
        <f>Table1[[#This Row],[Total (N)]]*$S$3/1000</f>
        <v>7.7340094069517971</v>
      </c>
      <c r="N1050" s="17"/>
      <c r="O1050" s="30"/>
      <c r="P1050" s="31"/>
      <c r="Q1050" s="40"/>
      <c r="R1050" s="41"/>
      <c r="S1050">
        <f t="shared" si="130"/>
        <v>50.5</v>
      </c>
      <c r="T1050">
        <f t="shared" si="131"/>
        <v>14.027777777777777</v>
      </c>
    </row>
    <row r="1051" spans="2:20" x14ac:dyDescent="0.2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133"/>
        <v>0.29166666666666685</v>
      </c>
      <c r="G1051" s="17">
        <f t="shared" si="134"/>
        <v>1.0500000000000007</v>
      </c>
      <c r="H1051" s="17">
        <f t="shared" si="132"/>
        <v>14.611111111111111</v>
      </c>
      <c r="I1051" s="17">
        <f t="shared" si="137"/>
        <v>1107.0694444444448</v>
      </c>
      <c r="J1051" s="17">
        <f t="shared" si="135"/>
        <v>185.54634000000001</v>
      </c>
      <c r="K1051" s="17">
        <f t="shared" si="136"/>
        <v>10.56953228855012</v>
      </c>
      <c r="L1051" s="17">
        <f>Table1[[#This Row],[Acceleration (N)]]+Table1[[#This Row],[Roll (N)]]+Table1[[#This Row],[Aero (N)]]</f>
        <v>1303.185316732995</v>
      </c>
      <c r="M1051" s="27">
        <f>Table1[[#This Row],[Total (N)]]*$S$3/1000</f>
        <v>6.8467625844183138</v>
      </c>
      <c r="N1051" s="17"/>
      <c r="O1051" s="32"/>
      <c r="P1051" s="33"/>
      <c r="Q1051" s="42"/>
      <c r="R1051" s="43"/>
      <c r="S1051">
        <f t="shared" si="130"/>
        <v>51.9</v>
      </c>
      <c r="T1051">
        <f t="shared" si="131"/>
        <v>14.416666666666666</v>
      </c>
    </row>
    <row r="1052" spans="2:20" x14ac:dyDescent="0.2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133"/>
        <v>0.12499999999999981</v>
      </c>
      <c r="G1052" s="17">
        <f t="shared" si="134"/>
        <v>0.44999999999999929</v>
      </c>
      <c r="H1052" s="17">
        <f t="shared" si="132"/>
        <v>14.666666666666666</v>
      </c>
      <c r="I1052" s="17">
        <f t="shared" si="137"/>
        <v>881.90277777777828</v>
      </c>
      <c r="J1052" s="17">
        <f t="shared" si="135"/>
        <v>185.54634000000001</v>
      </c>
      <c r="K1052" s="17">
        <f t="shared" si="136"/>
        <v>10.56953228855012</v>
      </c>
      <c r="L1052" s="17">
        <f>Table1[[#This Row],[Acceleration (N)]]+Table1[[#This Row],[Roll (N)]]+Table1[[#This Row],[Aero (N)]]</f>
        <v>1078.0186500663285</v>
      </c>
      <c r="M1052" s="27">
        <f>Table1[[#This Row],[Total (N)]]*$S$3/1000</f>
        <v>5.6637668210403351</v>
      </c>
      <c r="N1052" s="17"/>
      <c r="O1052" s="30"/>
      <c r="P1052" s="31"/>
      <c r="Q1052" s="40"/>
      <c r="R1052" s="41"/>
      <c r="S1052">
        <f t="shared" si="130"/>
        <v>52.6</v>
      </c>
      <c r="T1052">
        <f t="shared" si="131"/>
        <v>14.611111111111111</v>
      </c>
    </row>
    <row r="1053" spans="2:20" x14ac:dyDescent="0.2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133"/>
        <v>4.1666666666666269E-2</v>
      </c>
      <c r="G1053" s="17">
        <f t="shared" si="134"/>
        <v>0.14999999999999858</v>
      </c>
      <c r="H1053" s="17">
        <f t="shared" si="132"/>
        <v>14.694444444444443</v>
      </c>
      <c r="I1053" s="17">
        <f t="shared" si="137"/>
        <v>731.79166666666629</v>
      </c>
      <c r="J1053" s="17">
        <f t="shared" si="135"/>
        <v>185.54634000000001</v>
      </c>
      <c r="K1053" s="17">
        <f t="shared" si="136"/>
        <v>10.56953228855012</v>
      </c>
      <c r="L1053" s="17">
        <f>Table1[[#This Row],[Acceleration (N)]]+Table1[[#This Row],[Roll (N)]]+Table1[[#This Row],[Aero (N)]]</f>
        <v>927.90753895521641</v>
      </c>
      <c r="M1053" s="27">
        <f>Table1[[#This Row],[Total (N)]]*$S$3/1000</f>
        <v>4.8751029787883438</v>
      </c>
      <c r="N1053" s="17"/>
      <c r="O1053" s="32"/>
      <c r="P1053" s="33"/>
      <c r="Q1053" s="42"/>
      <c r="R1053" s="43"/>
      <c r="S1053">
        <f t="shared" si="130"/>
        <v>52.8</v>
      </c>
      <c r="T1053">
        <f t="shared" si="131"/>
        <v>14.666666666666666</v>
      </c>
    </row>
    <row r="1054" spans="2:20" x14ac:dyDescent="0.2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133"/>
        <v>4.1666666666667261E-2</v>
      </c>
      <c r="G1054" s="17">
        <f t="shared" si="134"/>
        <v>0.15000000000000213</v>
      </c>
      <c r="H1054" s="17">
        <f t="shared" si="132"/>
        <v>14.75</v>
      </c>
      <c r="I1054" s="17">
        <f t="shared" si="137"/>
        <v>731.79166666666629</v>
      </c>
      <c r="J1054" s="17">
        <f t="shared" si="135"/>
        <v>185.54634000000001</v>
      </c>
      <c r="K1054" s="17">
        <f t="shared" si="136"/>
        <v>10.56953228855012</v>
      </c>
      <c r="L1054" s="17">
        <f>Table1[[#This Row],[Acceleration (N)]]+Table1[[#This Row],[Roll (N)]]+Table1[[#This Row],[Aero (N)]]</f>
        <v>927.90753895521641</v>
      </c>
      <c r="M1054" s="27">
        <f>Table1[[#This Row],[Total (N)]]*$S$3/1000</f>
        <v>4.8751029787883438</v>
      </c>
      <c r="N1054" s="17"/>
      <c r="O1054" s="30"/>
      <c r="P1054" s="31"/>
      <c r="Q1054" s="40"/>
      <c r="R1054" s="41"/>
      <c r="S1054">
        <f t="shared" si="130"/>
        <v>52.9</v>
      </c>
      <c r="T1054">
        <f t="shared" si="131"/>
        <v>14.694444444444443</v>
      </c>
    </row>
    <row r="1055" spans="2:20" x14ac:dyDescent="0.2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133"/>
        <v>5.5555555555555358E-2</v>
      </c>
      <c r="G1055" s="17">
        <f t="shared" si="134"/>
        <v>0.19999999999999929</v>
      </c>
      <c r="H1055" s="17">
        <f t="shared" si="132"/>
        <v>14.805555555555554</v>
      </c>
      <c r="I1055" s="17">
        <f t="shared" si="137"/>
        <v>844.375</v>
      </c>
      <c r="J1055" s="17">
        <f t="shared" si="135"/>
        <v>185.54634000000001</v>
      </c>
      <c r="K1055" s="17">
        <f t="shared" si="136"/>
        <v>10.56953228855012</v>
      </c>
      <c r="L1055" s="17">
        <f>Table1[[#This Row],[Acceleration (N)]]+Table1[[#This Row],[Roll (N)]]+Table1[[#This Row],[Aero (N)]]</f>
        <v>1040.4908722885502</v>
      </c>
      <c r="M1055" s="27">
        <f>Table1[[#This Row],[Total (N)]]*$S$3/1000</f>
        <v>5.4666008604773362</v>
      </c>
      <c r="N1055" s="17"/>
      <c r="O1055" s="32"/>
      <c r="P1055" s="33"/>
      <c r="Q1055" s="42"/>
      <c r="R1055" s="43"/>
      <c r="S1055">
        <f t="shared" si="130"/>
        <v>53.1</v>
      </c>
      <c r="T1055">
        <f t="shared" si="131"/>
        <v>14.75</v>
      </c>
    </row>
    <row r="1056" spans="2:20" x14ac:dyDescent="0.2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133"/>
        <v>0</v>
      </c>
      <c r="G1056" s="17">
        <f t="shared" si="134"/>
        <v>0</v>
      </c>
      <c r="H1056" s="17">
        <f t="shared" si="132"/>
        <v>14.75</v>
      </c>
      <c r="I1056" s="17">
        <f t="shared" si="137"/>
        <v>900.66666666666617</v>
      </c>
      <c r="J1056" s="17">
        <f t="shared" si="135"/>
        <v>185.54634000000001</v>
      </c>
      <c r="K1056" s="17">
        <f t="shared" si="136"/>
        <v>10.56953228855012</v>
      </c>
      <c r="L1056" s="17">
        <f>Table1[[#This Row],[Acceleration (N)]]+Table1[[#This Row],[Roll (N)]]+Table1[[#This Row],[Aero (N)]]</f>
        <v>1096.7825389552163</v>
      </c>
      <c r="M1056" s="27">
        <f>Table1[[#This Row],[Total (N)]]*$S$3/1000</f>
        <v>5.7623498013218279</v>
      </c>
      <c r="N1056" s="17"/>
      <c r="O1056" s="30"/>
      <c r="P1056" s="31"/>
      <c r="Q1056" s="40"/>
      <c r="R1056" s="41"/>
      <c r="S1056">
        <f t="shared" si="130"/>
        <v>53.3</v>
      </c>
      <c r="T1056">
        <f t="shared" si="131"/>
        <v>14.805555555555554</v>
      </c>
    </row>
    <row r="1057" spans="2:20" x14ac:dyDescent="0.2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133"/>
        <v>-0.1388888888888889</v>
      </c>
      <c r="G1057" s="17">
        <f t="shared" si="134"/>
        <v>-0.5</v>
      </c>
      <c r="H1057" s="17">
        <f t="shared" si="132"/>
        <v>14.527777777777777</v>
      </c>
      <c r="I1057" s="17">
        <f t="shared" si="137"/>
        <v>844.375</v>
      </c>
      <c r="J1057" s="17">
        <f t="shared" si="135"/>
        <v>185.54634000000001</v>
      </c>
      <c r="K1057" s="17">
        <f t="shared" si="136"/>
        <v>10.56953228855012</v>
      </c>
      <c r="L1057" s="17">
        <f>Table1[[#This Row],[Acceleration (N)]]+Table1[[#This Row],[Roll (N)]]+Table1[[#This Row],[Aero (N)]]</f>
        <v>1040.4908722885502</v>
      </c>
      <c r="M1057" s="27">
        <f>Table1[[#This Row],[Total (N)]]*$S$3/1000</f>
        <v>5.4666008604773362</v>
      </c>
      <c r="N1057" s="17"/>
      <c r="O1057" s="32"/>
      <c r="P1057" s="33"/>
      <c r="Q1057" s="42"/>
      <c r="R1057" s="43"/>
      <c r="S1057">
        <f t="shared" si="130"/>
        <v>53.1</v>
      </c>
      <c r="T1057">
        <f t="shared" si="131"/>
        <v>14.75</v>
      </c>
    </row>
    <row r="1058" spans="2:20" x14ac:dyDescent="0.2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133"/>
        <v>-0.33333333333333315</v>
      </c>
      <c r="G1058" s="17">
        <f t="shared" si="134"/>
        <v>-1.1999999999999993</v>
      </c>
      <c r="H1058" s="17">
        <f t="shared" si="132"/>
        <v>14.083333333333334</v>
      </c>
      <c r="I1058" s="17">
        <f t="shared" si="137"/>
        <v>656.73611111111109</v>
      </c>
      <c r="J1058" s="17">
        <f t="shared" si="135"/>
        <v>185.54634000000001</v>
      </c>
      <c r="K1058" s="17">
        <f t="shared" si="136"/>
        <v>10.56953228855012</v>
      </c>
      <c r="L1058" s="17">
        <f>Table1[[#This Row],[Acceleration (N)]]+Table1[[#This Row],[Roll (N)]]+Table1[[#This Row],[Aero (N)]]</f>
        <v>852.85198339966121</v>
      </c>
      <c r="M1058" s="27">
        <f>Table1[[#This Row],[Total (N)]]*$S$3/1000</f>
        <v>4.4807710576623521</v>
      </c>
      <c r="N1058" s="17"/>
      <c r="O1058" s="30"/>
      <c r="P1058" s="31"/>
      <c r="Q1058" s="40"/>
      <c r="R1058" s="41"/>
      <c r="S1058">
        <f t="shared" si="130"/>
        <v>52.3</v>
      </c>
      <c r="T1058">
        <f t="shared" si="131"/>
        <v>14.527777777777777</v>
      </c>
    </row>
    <row r="1059" spans="2:20" x14ac:dyDescent="0.2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133"/>
        <v>-0.4861111111111111</v>
      </c>
      <c r="G1059" s="17">
        <f t="shared" si="134"/>
        <v>-1.75</v>
      </c>
      <c r="H1059" s="17">
        <f t="shared" si="132"/>
        <v>13.555555555555554</v>
      </c>
      <c r="I1059" s="17">
        <f t="shared" si="137"/>
        <v>394.04166666666691</v>
      </c>
      <c r="J1059" s="17">
        <f t="shared" si="135"/>
        <v>185.54634000000001</v>
      </c>
      <c r="K1059" s="17">
        <f t="shared" si="136"/>
        <v>10.56953228855012</v>
      </c>
      <c r="L1059" s="17">
        <f>Table1[[#This Row],[Acceleration (N)]]+Table1[[#This Row],[Roll (N)]]+Table1[[#This Row],[Aero (N)]]</f>
        <v>590.15753895521709</v>
      </c>
      <c r="M1059" s="27">
        <f>Table1[[#This Row],[Total (N)]]*$S$3/1000</f>
        <v>3.1006093337213776</v>
      </c>
      <c r="N1059" s="17"/>
      <c r="O1059" s="32"/>
      <c r="P1059" s="33"/>
      <c r="Q1059" s="42"/>
      <c r="R1059" s="43"/>
      <c r="S1059">
        <f t="shared" si="130"/>
        <v>50.7</v>
      </c>
      <c r="T1059">
        <f t="shared" si="131"/>
        <v>14.083333333333334</v>
      </c>
    </row>
    <row r="1060" spans="2:20" x14ac:dyDescent="0.2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133"/>
        <v>-0.5833333333333337</v>
      </c>
      <c r="G1060" s="17">
        <f t="shared" si="134"/>
        <v>-2.1000000000000014</v>
      </c>
      <c r="H1060" s="17">
        <f t="shared" si="132"/>
        <v>12.916666666666666</v>
      </c>
      <c r="I1060" s="17">
        <f t="shared" si="137"/>
        <v>168.87499999999974</v>
      </c>
      <c r="J1060" s="17">
        <f t="shared" si="135"/>
        <v>185.54634000000001</v>
      </c>
      <c r="K1060" s="17">
        <f t="shared" si="136"/>
        <v>10.56953228855012</v>
      </c>
      <c r="L1060" s="17">
        <f>Table1[[#This Row],[Acceleration (N)]]+Table1[[#This Row],[Roll (N)]]+Table1[[#This Row],[Aero (N)]]</f>
        <v>364.99087228854989</v>
      </c>
      <c r="M1060" s="27">
        <f>Table1[[#This Row],[Total (N)]]*$S$3/1000</f>
        <v>1.917613570343395</v>
      </c>
      <c r="N1060" s="17"/>
      <c r="O1060" s="30"/>
      <c r="P1060" s="31"/>
      <c r="Q1060" s="40"/>
      <c r="R1060" s="41"/>
      <c r="S1060">
        <f t="shared" si="130"/>
        <v>48.8</v>
      </c>
      <c r="T1060">
        <f t="shared" si="131"/>
        <v>13.555555555555554</v>
      </c>
    </row>
    <row r="1061" spans="2:20" x14ac:dyDescent="0.2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133"/>
        <v>-0.69444444444444442</v>
      </c>
      <c r="G1061" s="17">
        <f t="shared" si="134"/>
        <v>-2.5</v>
      </c>
      <c r="H1061" s="17">
        <f t="shared" si="132"/>
        <v>12.166666666666666</v>
      </c>
      <c r="I1061" s="17">
        <f t="shared" si="137"/>
        <v>56.291666666666131</v>
      </c>
      <c r="J1061" s="17">
        <f t="shared" si="135"/>
        <v>185.54634000000001</v>
      </c>
      <c r="K1061" s="17">
        <f t="shared" si="136"/>
        <v>10.56953228855012</v>
      </c>
      <c r="L1061" s="17">
        <f>Table1[[#This Row],[Acceleration (N)]]+Table1[[#This Row],[Roll (N)]]+Table1[[#This Row],[Aero (N)]]</f>
        <v>252.40753895521627</v>
      </c>
      <c r="M1061" s="27">
        <f>Table1[[#This Row],[Total (N)]]*$S$3/1000</f>
        <v>1.3261156886544037</v>
      </c>
      <c r="N1061" s="17"/>
      <c r="O1061" s="32"/>
      <c r="P1061" s="33"/>
      <c r="Q1061" s="42"/>
      <c r="R1061" s="43"/>
      <c r="S1061">
        <f t="shared" si="130"/>
        <v>46.5</v>
      </c>
      <c r="T1061">
        <f t="shared" si="131"/>
        <v>12.916666666666666</v>
      </c>
    </row>
    <row r="1062" spans="2:20" x14ac:dyDescent="0.2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133"/>
        <v>-0.86111111111111149</v>
      </c>
      <c r="G1062" s="17">
        <f t="shared" si="134"/>
        <v>-3.1000000000000014</v>
      </c>
      <c r="H1062" s="17">
        <f t="shared" si="132"/>
        <v>11.194444444444443</v>
      </c>
      <c r="I1062" s="17">
        <f t="shared" si="137"/>
        <v>56.291666666667467</v>
      </c>
      <c r="J1062" s="17">
        <f t="shared" si="135"/>
        <v>185.54634000000001</v>
      </c>
      <c r="K1062" s="17">
        <f t="shared" si="136"/>
        <v>10.56953228855012</v>
      </c>
      <c r="L1062" s="17">
        <f>Table1[[#This Row],[Acceleration (N)]]+Table1[[#This Row],[Roll (N)]]+Table1[[#This Row],[Aero (N)]]</f>
        <v>252.40753895521757</v>
      </c>
      <c r="M1062" s="27">
        <f>Table1[[#This Row],[Total (N)]]*$S$3/1000</f>
        <v>1.3261156886544103</v>
      </c>
      <c r="N1062" s="17"/>
      <c r="O1062" s="30"/>
      <c r="P1062" s="31"/>
      <c r="Q1062" s="40"/>
      <c r="R1062" s="41"/>
      <c r="S1062">
        <f t="shared" si="130"/>
        <v>43.8</v>
      </c>
      <c r="T1062">
        <f t="shared" si="131"/>
        <v>12.166666666666666</v>
      </c>
    </row>
    <row r="1063" spans="2:20" x14ac:dyDescent="0.2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133"/>
        <v>-1.0833333333333328</v>
      </c>
      <c r="G1063" s="17">
        <f t="shared" si="134"/>
        <v>-3.8999999999999986</v>
      </c>
      <c r="H1063" s="17">
        <f t="shared" si="132"/>
        <v>10</v>
      </c>
      <c r="I1063" s="17">
        <f t="shared" si="137"/>
        <v>75.055555555555287</v>
      </c>
      <c r="J1063" s="17">
        <f t="shared" si="135"/>
        <v>185.54634000000001</v>
      </c>
      <c r="K1063" s="17">
        <f t="shared" si="136"/>
        <v>10.56953228855012</v>
      </c>
      <c r="L1063" s="17">
        <f>Table1[[#This Row],[Acceleration (N)]]+Table1[[#This Row],[Roll (N)]]+Table1[[#This Row],[Aero (N)]]</f>
        <v>271.17142784410544</v>
      </c>
      <c r="M1063" s="27">
        <f>Table1[[#This Row],[Total (N)]]*$S$3/1000</f>
        <v>1.4246986689359036</v>
      </c>
      <c r="N1063" s="17"/>
      <c r="O1063" s="32"/>
      <c r="P1063" s="33"/>
      <c r="Q1063" s="42"/>
      <c r="R1063" s="43"/>
      <c r="S1063">
        <f t="shared" si="130"/>
        <v>40.299999999999997</v>
      </c>
      <c r="T1063">
        <f t="shared" si="131"/>
        <v>11.194444444444443</v>
      </c>
    </row>
    <row r="1064" spans="2:20" x14ac:dyDescent="0.2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133"/>
        <v>-1.333333333333333</v>
      </c>
      <c r="G1064" s="17">
        <f t="shared" si="134"/>
        <v>-4.7999999999999989</v>
      </c>
      <c r="H1064" s="17">
        <f t="shared" si="132"/>
        <v>8.5277777777777768</v>
      </c>
      <c r="I1064" s="17">
        <f t="shared" si="137"/>
        <v>0</v>
      </c>
      <c r="J1064" s="17">
        <f t="shared" si="135"/>
        <v>185.54634000000001</v>
      </c>
      <c r="K1064" s="17">
        <f t="shared" si="136"/>
        <v>10.56953228855012</v>
      </c>
      <c r="L1064" s="17">
        <f>Table1[[#This Row],[Acceleration (N)]]+Table1[[#This Row],[Roll (N)]]+Table1[[#This Row],[Aero (N)]]</f>
        <v>196.11587228855012</v>
      </c>
      <c r="M1064" s="27">
        <f>Table1[[#This Row],[Total (N)]]*$S$3/1000</f>
        <v>1.0303667478099114</v>
      </c>
      <c r="N1064" s="17"/>
      <c r="O1064" s="30"/>
      <c r="P1064" s="31"/>
      <c r="Q1064" s="40"/>
      <c r="R1064" s="41"/>
      <c r="S1064">
        <f t="shared" si="130"/>
        <v>36</v>
      </c>
      <c r="T1064">
        <f t="shared" si="131"/>
        <v>10</v>
      </c>
    </row>
    <row r="1065" spans="2:20" x14ac:dyDescent="0.2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133"/>
        <v>-1.4722222222222223</v>
      </c>
      <c r="G1065" s="17">
        <f t="shared" si="134"/>
        <v>-5.3000000000000007</v>
      </c>
      <c r="H1065" s="17">
        <f t="shared" si="132"/>
        <v>7.0555555555555554</v>
      </c>
      <c r="I1065" s="17">
        <f t="shared" si="137"/>
        <v>-187.63888888888889</v>
      </c>
      <c r="J1065" s="17">
        <f t="shared" si="135"/>
        <v>185.54634000000001</v>
      </c>
      <c r="K1065" s="17">
        <f t="shared" si="136"/>
        <v>10.56953228855012</v>
      </c>
      <c r="L1065" s="17">
        <f>Table1[[#This Row],[Acceleration (N)]]+Table1[[#This Row],[Roll (N)]]+Table1[[#This Row],[Aero (N)]]</f>
        <v>8.4769833996612487</v>
      </c>
      <c r="M1065" s="27">
        <f>Table1[[#This Row],[Total (N)]]*$S$3/1000</f>
        <v>4.453694499492844E-2</v>
      </c>
      <c r="N1065" s="17"/>
      <c r="O1065" s="32"/>
      <c r="P1065" s="33"/>
      <c r="Q1065" s="42"/>
      <c r="R1065" s="43"/>
      <c r="S1065">
        <f t="shared" si="130"/>
        <v>30.7</v>
      </c>
      <c r="T1065">
        <f t="shared" si="131"/>
        <v>8.5277777777777768</v>
      </c>
    </row>
    <row r="1066" spans="2:20" x14ac:dyDescent="0.2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133"/>
        <v>-1.3472222222222221</v>
      </c>
      <c r="G1066" s="17">
        <f t="shared" si="134"/>
        <v>-4.8499999999999996</v>
      </c>
      <c r="H1066" s="17">
        <f t="shared" si="132"/>
        <v>5.833333333333333</v>
      </c>
      <c r="I1066" s="17">
        <f t="shared" si="137"/>
        <v>-450.33333333333309</v>
      </c>
      <c r="J1066" s="17">
        <f t="shared" si="135"/>
        <v>185.54634000000001</v>
      </c>
      <c r="K1066" s="17">
        <f t="shared" si="136"/>
        <v>10.56953228855012</v>
      </c>
      <c r="L1066" s="17">
        <f>Table1[[#This Row],[Acceleration (N)]]+Table1[[#This Row],[Roll (N)]]+Table1[[#This Row],[Aero (N)]]</f>
        <v>-254.21746104478294</v>
      </c>
      <c r="M1066" s="27">
        <f>Table1[[#This Row],[Total (N)]]*$S$3/1000</f>
        <v>-1.3356247789460465</v>
      </c>
      <c r="N1066" s="17"/>
      <c r="O1066" s="30"/>
      <c r="P1066" s="31"/>
      <c r="Q1066" s="40"/>
      <c r="R1066" s="41"/>
      <c r="S1066">
        <f t="shared" si="130"/>
        <v>25.4</v>
      </c>
      <c r="T1066">
        <f t="shared" si="131"/>
        <v>7.0555555555555554</v>
      </c>
    </row>
    <row r="1067" spans="2:20" x14ac:dyDescent="0.2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133"/>
        <v>-1.2083333333333333</v>
      </c>
      <c r="G1067" s="17">
        <f t="shared" si="134"/>
        <v>-4.3499999999999996</v>
      </c>
      <c r="H1067" s="17">
        <f t="shared" si="132"/>
        <v>4.6388888888888884</v>
      </c>
      <c r="I1067" s="17">
        <f t="shared" si="137"/>
        <v>-656.73611111111109</v>
      </c>
      <c r="J1067" s="17">
        <f t="shared" si="135"/>
        <v>185.54634000000001</v>
      </c>
      <c r="K1067" s="17">
        <f t="shared" si="136"/>
        <v>10.56953228855012</v>
      </c>
      <c r="L1067" s="17">
        <f>Table1[[#This Row],[Acceleration (N)]]+Table1[[#This Row],[Roll (N)]]+Table1[[#This Row],[Aero (N)]]</f>
        <v>-460.62023882256096</v>
      </c>
      <c r="M1067" s="27">
        <f>Table1[[#This Row],[Total (N)]]*$S$3/1000</f>
        <v>-2.4200375620425292</v>
      </c>
      <c r="N1067" s="17"/>
      <c r="O1067" s="32"/>
      <c r="P1067" s="33"/>
      <c r="Q1067" s="42"/>
      <c r="R1067" s="43"/>
      <c r="S1067">
        <f t="shared" si="130"/>
        <v>21</v>
      </c>
      <c r="T1067">
        <f t="shared" si="131"/>
        <v>5.833333333333333</v>
      </c>
    </row>
    <row r="1068" spans="2:20" x14ac:dyDescent="0.2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133"/>
        <v>-1.0555555555555556</v>
      </c>
      <c r="G1068" s="17">
        <f t="shared" si="134"/>
        <v>-3.8</v>
      </c>
      <c r="H1068" s="17">
        <f t="shared" si="132"/>
        <v>3.7222222222222223</v>
      </c>
      <c r="I1068" s="17">
        <f t="shared" si="137"/>
        <v>-788.08333333333383</v>
      </c>
      <c r="J1068" s="17">
        <f t="shared" si="135"/>
        <v>185.54634000000001</v>
      </c>
      <c r="K1068" s="17">
        <f t="shared" si="136"/>
        <v>10.56953228855012</v>
      </c>
      <c r="L1068" s="17">
        <f>Table1[[#This Row],[Acceleration (N)]]+Table1[[#This Row],[Roll (N)]]+Table1[[#This Row],[Aero (N)]]</f>
        <v>-591.9674610447837</v>
      </c>
      <c r="M1068" s="27">
        <f>Table1[[#This Row],[Total (N)]]*$S$3/1000</f>
        <v>-3.1101184240130202</v>
      </c>
      <c r="N1068" s="17"/>
      <c r="O1068" s="30"/>
      <c r="P1068" s="31"/>
      <c r="Q1068" s="40"/>
      <c r="R1068" s="41"/>
      <c r="S1068">
        <f t="shared" si="130"/>
        <v>16.7</v>
      </c>
      <c r="T1068">
        <f t="shared" si="131"/>
        <v>4.6388888888888884</v>
      </c>
    </row>
    <row r="1069" spans="2:20" x14ac:dyDescent="0.2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133"/>
        <v>-0.65277777777777768</v>
      </c>
      <c r="G1069" s="17">
        <f t="shared" si="134"/>
        <v>-2.3499999999999996</v>
      </c>
      <c r="H1069" s="17">
        <f t="shared" si="132"/>
        <v>3.333333333333333</v>
      </c>
      <c r="I1069" s="17">
        <f t="shared" si="137"/>
        <v>-938.19444444444446</v>
      </c>
      <c r="J1069" s="17">
        <f t="shared" si="135"/>
        <v>185.54634000000001</v>
      </c>
      <c r="K1069" s="17">
        <f t="shared" si="136"/>
        <v>10.56953228855012</v>
      </c>
      <c r="L1069" s="17">
        <f>Table1[[#This Row],[Acceleration (N)]]+Table1[[#This Row],[Roll (N)]]+Table1[[#This Row],[Aero (N)]]</f>
        <v>-742.07857215589434</v>
      </c>
      <c r="M1069" s="27">
        <f>Table1[[#This Row],[Total (N)]]*$S$3/1000</f>
        <v>-3.898782266265004</v>
      </c>
      <c r="N1069" s="17"/>
      <c r="O1069" s="32"/>
      <c r="P1069" s="33"/>
      <c r="Q1069" s="42"/>
      <c r="R1069" s="43"/>
      <c r="S1069">
        <f t="shared" si="130"/>
        <v>13.4</v>
      </c>
      <c r="T1069">
        <f t="shared" si="131"/>
        <v>3.7222222222222223</v>
      </c>
    </row>
    <row r="1070" spans="2:20" x14ac:dyDescent="0.2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133"/>
        <v>-0.18055555555555566</v>
      </c>
      <c r="G1070" s="17">
        <f t="shared" si="134"/>
        <v>-0.65000000000000036</v>
      </c>
      <c r="H1070" s="17">
        <f t="shared" si="132"/>
        <v>3.3611111111111107</v>
      </c>
      <c r="I1070" s="17">
        <f t="shared" si="137"/>
        <v>-1163.3611111111115</v>
      </c>
      <c r="J1070" s="17">
        <f t="shared" si="135"/>
        <v>185.54634000000001</v>
      </c>
      <c r="K1070" s="17">
        <f t="shared" si="136"/>
        <v>10.56953228855012</v>
      </c>
      <c r="L1070" s="17">
        <f>Table1[[#This Row],[Acceleration (N)]]+Table1[[#This Row],[Roll (N)]]+Table1[[#This Row],[Aero (N)]]</f>
        <v>-967.24523882256142</v>
      </c>
      <c r="M1070" s="27">
        <f>Table1[[#This Row],[Total (N)]]*$S$3/1000</f>
        <v>-5.0817780296429858</v>
      </c>
      <c r="N1070" s="17"/>
      <c r="O1070" s="30"/>
      <c r="P1070" s="31"/>
      <c r="Q1070" s="40"/>
      <c r="R1070" s="41"/>
      <c r="S1070">
        <f t="shared" si="130"/>
        <v>12</v>
      </c>
      <c r="T1070">
        <f t="shared" si="131"/>
        <v>3.333333333333333</v>
      </c>
    </row>
    <row r="1071" spans="2:20" x14ac:dyDescent="0.2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133"/>
        <v>0.1111111111111112</v>
      </c>
      <c r="G1071" s="17">
        <f t="shared" si="134"/>
        <v>0.40000000000000036</v>
      </c>
      <c r="H1071" s="17">
        <f t="shared" si="132"/>
        <v>3.5555555555555558</v>
      </c>
      <c r="I1071" s="17">
        <f t="shared" si="137"/>
        <v>-1463.5833333333326</v>
      </c>
      <c r="J1071" s="17">
        <f t="shared" si="135"/>
        <v>185.54634000000001</v>
      </c>
      <c r="K1071" s="17">
        <f t="shared" si="136"/>
        <v>10.56953228855012</v>
      </c>
      <c r="L1071" s="17">
        <f>Table1[[#This Row],[Acceleration (N)]]+Table1[[#This Row],[Roll (N)]]+Table1[[#This Row],[Aero (N)]]</f>
        <v>-1267.4674610447823</v>
      </c>
      <c r="M1071" s="27">
        <f>Table1[[#This Row],[Total (N)]]*$S$3/1000</f>
        <v>-6.6591057141469516</v>
      </c>
      <c r="N1071" s="17"/>
      <c r="O1071" s="32"/>
      <c r="P1071" s="33"/>
      <c r="Q1071" s="42"/>
      <c r="R1071" s="43"/>
      <c r="S1071">
        <f t="shared" si="130"/>
        <v>12.1</v>
      </c>
      <c r="T1071">
        <f t="shared" si="131"/>
        <v>3.3611111111111107</v>
      </c>
    </row>
    <row r="1072" spans="2:20" x14ac:dyDescent="0.2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133"/>
        <v>0.4861111111111111</v>
      </c>
      <c r="G1072" s="17">
        <f t="shared" si="134"/>
        <v>1.75</v>
      </c>
      <c r="H1072" s="17">
        <f t="shared" si="132"/>
        <v>4.333333333333333</v>
      </c>
      <c r="I1072" s="17">
        <f t="shared" si="137"/>
        <v>-1801.333333333333</v>
      </c>
      <c r="J1072" s="17">
        <f t="shared" si="135"/>
        <v>185.54634000000001</v>
      </c>
      <c r="K1072" s="17">
        <f t="shared" si="136"/>
        <v>10.56953228855012</v>
      </c>
      <c r="L1072" s="17">
        <f>Table1[[#This Row],[Acceleration (N)]]+Table1[[#This Row],[Roll (N)]]+Table1[[#This Row],[Aero (N)]]</f>
        <v>-1605.2174610447828</v>
      </c>
      <c r="M1072" s="27">
        <f>Table1[[#This Row],[Total (N)]]*$S$3/1000</f>
        <v>-8.4335993592139236</v>
      </c>
      <c r="N1072" s="17"/>
      <c r="O1072" s="30"/>
      <c r="P1072" s="31"/>
      <c r="Q1072" s="40"/>
      <c r="R1072" s="41"/>
      <c r="S1072">
        <f t="shared" si="130"/>
        <v>12.8</v>
      </c>
      <c r="T1072">
        <f t="shared" si="131"/>
        <v>3.5555555555555558</v>
      </c>
    </row>
    <row r="1073" spans="2:20" x14ac:dyDescent="0.2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133"/>
        <v>0.98611111111111083</v>
      </c>
      <c r="G1073" s="17">
        <f t="shared" si="134"/>
        <v>3.5499999999999989</v>
      </c>
      <c r="H1073" s="17">
        <f t="shared" si="132"/>
        <v>5.5277777777777777</v>
      </c>
      <c r="I1073" s="17">
        <f t="shared" si="137"/>
        <v>-1988.9722222222224</v>
      </c>
      <c r="J1073" s="17">
        <f t="shared" si="135"/>
        <v>185.54634000000001</v>
      </c>
      <c r="K1073" s="17">
        <f t="shared" si="136"/>
        <v>10.56953228855012</v>
      </c>
      <c r="L1073" s="17">
        <f>Table1[[#This Row],[Acceleration (N)]]+Table1[[#This Row],[Roll (N)]]+Table1[[#This Row],[Aero (N)]]</f>
        <v>-1792.8563499336722</v>
      </c>
      <c r="M1073" s="27">
        <f>Table1[[#This Row],[Total (N)]]*$S$3/1000</f>
        <v>-9.4194291620289103</v>
      </c>
      <c r="N1073" s="17"/>
      <c r="O1073" s="32"/>
      <c r="P1073" s="33"/>
      <c r="Q1073" s="42"/>
      <c r="R1073" s="43"/>
      <c r="S1073">
        <f t="shared" si="130"/>
        <v>15.6</v>
      </c>
      <c r="T1073">
        <f t="shared" si="131"/>
        <v>4.333333333333333</v>
      </c>
    </row>
    <row r="1074" spans="2:20" x14ac:dyDescent="0.2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133"/>
        <v>1.0833333333333333</v>
      </c>
      <c r="G1074" s="17">
        <f t="shared" si="134"/>
        <v>3.8999999999999995</v>
      </c>
      <c r="H1074" s="17">
        <f t="shared" si="132"/>
        <v>6.4999999999999991</v>
      </c>
      <c r="I1074" s="17">
        <f t="shared" si="137"/>
        <v>-1820.0972222222219</v>
      </c>
      <c r="J1074" s="17">
        <f t="shared" si="135"/>
        <v>185.54634000000001</v>
      </c>
      <c r="K1074" s="17">
        <f t="shared" si="136"/>
        <v>10.56953228855012</v>
      </c>
      <c r="L1074" s="17">
        <f>Table1[[#This Row],[Acceleration (N)]]+Table1[[#This Row],[Roll (N)]]+Table1[[#This Row],[Aero (N)]]</f>
        <v>-1623.9813499336717</v>
      </c>
      <c r="M1074" s="27">
        <f>Table1[[#This Row],[Total (N)]]*$S$3/1000</f>
        <v>-8.5321823394954226</v>
      </c>
      <c r="N1074" s="17"/>
      <c r="O1074" s="30"/>
      <c r="P1074" s="31"/>
      <c r="Q1074" s="40"/>
      <c r="R1074" s="41"/>
      <c r="S1074">
        <f t="shared" si="130"/>
        <v>19.899999999999999</v>
      </c>
      <c r="T1074">
        <f t="shared" si="131"/>
        <v>5.5277777777777777</v>
      </c>
    </row>
    <row r="1075" spans="2:20" x14ac:dyDescent="0.2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133"/>
        <v>0.65277777777777812</v>
      </c>
      <c r="G1075" s="17">
        <f t="shared" si="134"/>
        <v>2.3500000000000014</v>
      </c>
      <c r="H1075" s="17">
        <f t="shared" si="132"/>
        <v>6.8333333333333339</v>
      </c>
      <c r="I1075" s="17">
        <f t="shared" si="137"/>
        <v>-1632.4583333333333</v>
      </c>
      <c r="J1075" s="17">
        <f t="shared" si="135"/>
        <v>185.54634000000001</v>
      </c>
      <c r="K1075" s="17">
        <f t="shared" si="136"/>
        <v>10.56953228855012</v>
      </c>
      <c r="L1075" s="17">
        <f>Table1[[#This Row],[Acceleration (N)]]+Table1[[#This Row],[Roll (N)]]+Table1[[#This Row],[Aero (N)]]</f>
        <v>-1436.342461044783</v>
      </c>
      <c r="M1075" s="27">
        <f>Table1[[#This Row],[Total (N)]]*$S$3/1000</f>
        <v>-7.5463525366804403</v>
      </c>
      <c r="N1075" s="17"/>
      <c r="O1075" s="32"/>
      <c r="P1075" s="33"/>
      <c r="Q1075" s="42"/>
      <c r="R1075" s="43"/>
      <c r="S1075">
        <f t="shared" si="130"/>
        <v>23.4</v>
      </c>
      <c r="T1075">
        <f t="shared" si="131"/>
        <v>6.4999999999999991</v>
      </c>
    </row>
    <row r="1076" spans="2:20" x14ac:dyDescent="0.2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133"/>
        <v>0.25000000000000011</v>
      </c>
      <c r="G1076" s="17">
        <f t="shared" si="134"/>
        <v>0.90000000000000036</v>
      </c>
      <c r="H1076" s="17">
        <f t="shared" si="132"/>
        <v>7</v>
      </c>
      <c r="I1076" s="17">
        <f t="shared" si="137"/>
        <v>-1426.0555555555557</v>
      </c>
      <c r="J1076" s="17">
        <f t="shared" si="135"/>
        <v>185.54634000000001</v>
      </c>
      <c r="K1076" s="17">
        <f t="shared" si="136"/>
        <v>10.56953228855012</v>
      </c>
      <c r="L1076" s="17">
        <f>Table1[[#This Row],[Acceleration (N)]]+Table1[[#This Row],[Roll (N)]]+Table1[[#This Row],[Aero (N)]]</f>
        <v>-1229.9396832670054</v>
      </c>
      <c r="M1076" s="27">
        <f>Table1[[#This Row],[Total (N)]]*$S$3/1000</f>
        <v>-6.4619397535839598</v>
      </c>
      <c r="N1076" s="17"/>
      <c r="O1076" s="30"/>
      <c r="P1076" s="31"/>
      <c r="Q1076" s="40"/>
      <c r="R1076" s="41"/>
      <c r="S1076">
        <f t="shared" si="130"/>
        <v>24.6</v>
      </c>
      <c r="T1076">
        <f t="shared" si="131"/>
        <v>6.8333333333333339</v>
      </c>
    </row>
    <row r="1077" spans="2:20" x14ac:dyDescent="0.2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133"/>
        <v>0.24999999999999961</v>
      </c>
      <c r="G1077" s="17">
        <f t="shared" si="134"/>
        <v>0.89999999999999858</v>
      </c>
      <c r="H1077" s="17">
        <f t="shared" si="132"/>
        <v>7.333333333333333</v>
      </c>
      <c r="I1077" s="17">
        <f t="shared" si="137"/>
        <v>-881.9027777777776</v>
      </c>
      <c r="J1077" s="17">
        <f t="shared" si="135"/>
        <v>185.54634000000001</v>
      </c>
      <c r="K1077" s="17">
        <f t="shared" si="136"/>
        <v>10.56953228855012</v>
      </c>
      <c r="L1077" s="17">
        <f>Table1[[#This Row],[Acceleration (N)]]+Table1[[#This Row],[Roll (N)]]+Table1[[#This Row],[Aero (N)]]</f>
        <v>-685.78690548922748</v>
      </c>
      <c r="M1077" s="27">
        <f>Table1[[#This Row],[Total (N)]]*$S$3/1000</f>
        <v>-3.6030333254205078</v>
      </c>
      <c r="N1077" s="17"/>
      <c r="O1077" s="32"/>
      <c r="P1077" s="33"/>
      <c r="Q1077" s="42"/>
      <c r="R1077" s="43"/>
      <c r="S1077">
        <f t="shared" si="130"/>
        <v>25.2</v>
      </c>
      <c r="T1077">
        <f t="shared" si="131"/>
        <v>7</v>
      </c>
    </row>
    <row r="1078" spans="2:20" x14ac:dyDescent="0.2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133"/>
        <v>0.50000000000000022</v>
      </c>
      <c r="G1078" s="17">
        <f t="shared" si="134"/>
        <v>1.8000000000000007</v>
      </c>
      <c r="H1078" s="17">
        <f t="shared" si="132"/>
        <v>8</v>
      </c>
      <c r="I1078" s="17">
        <f t="shared" si="137"/>
        <v>-243.93055555555571</v>
      </c>
      <c r="J1078" s="17">
        <f t="shared" si="135"/>
        <v>185.54634000000001</v>
      </c>
      <c r="K1078" s="17">
        <f t="shared" si="136"/>
        <v>10.56953228855012</v>
      </c>
      <c r="L1078" s="17">
        <f>Table1[[#This Row],[Acceleration (N)]]+Table1[[#This Row],[Roll (N)]]+Table1[[#This Row],[Aero (N)]]</f>
        <v>-47.814683267005577</v>
      </c>
      <c r="M1078" s="27">
        <f>Table1[[#This Row],[Total (N)]]*$S$3/1000</f>
        <v>-0.25121199584956733</v>
      </c>
      <c r="N1078" s="17"/>
      <c r="O1078" s="30"/>
      <c r="P1078" s="31"/>
      <c r="Q1078" s="40"/>
      <c r="R1078" s="41"/>
      <c r="S1078">
        <f t="shared" si="130"/>
        <v>26.4</v>
      </c>
      <c r="T1078">
        <f t="shared" si="131"/>
        <v>7.333333333333333</v>
      </c>
    </row>
    <row r="1079" spans="2:20" x14ac:dyDescent="0.2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133"/>
        <v>0.75000000000000022</v>
      </c>
      <c r="G1079" s="17">
        <f t="shared" si="134"/>
        <v>2.7000000000000011</v>
      </c>
      <c r="H1079" s="17">
        <f t="shared" si="132"/>
        <v>8.8333333333333339</v>
      </c>
      <c r="I1079" s="17">
        <f t="shared" si="137"/>
        <v>150.11111111111123</v>
      </c>
      <c r="J1079" s="17">
        <f t="shared" si="135"/>
        <v>185.54634000000001</v>
      </c>
      <c r="K1079" s="17">
        <f t="shared" si="136"/>
        <v>10.56953228855012</v>
      </c>
      <c r="L1079" s="17">
        <f>Table1[[#This Row],[Acceleration (N)]]+Table1[[#This Row],[Roll (N)]]+Table1[[#This Row],[Aero (N)]]</f>
        <v>346.22698339966138</v>
      </c>
      <c r="M1079" s="27">
        <f>Table1[[#This Row],[Total (N)]]*$S$3/1000</f>
        <v>1.8190305900618986</v>
      </c>
      <c r="N1079" s="17"/>
      <c r="O1079" s="32"/>
      <c r="P1079" s="33"/>
      <c r="Q1079" s="42"/>
      <c r="R1079" s="43"/>
      <c r="S1079">
        <f t="shared" si="130"/>
        <v>28.8</v>
      </c>
      <c r="T1079">
        <f t="shared" si="131"/>
        <v>8</v>
      </c>
    </row>
    <row r="1080" spans="2:20" x14ac:dyDescent="0.2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133"/>
        <v>0.90277777777777724</v>
      </c>
      <c r="G1080" s="17">
        <f t="shared" si="134"/>
        <v>3.2499999999999982</v>
      </c>
      <c r="H1080" s="17">
        <f t="shared" si="132"/>
        <v>9.8055555555555554</v>
      </c>
      <c r="I1080" s="17">
        <f t="shared" si="137"/>
        <v>656.73611111111109</v>
      </c>
      <c r="J1080" s="17">
        <f t="shared" si="135"/>
        <v>185.54634000000001</v>
      </c>
      <c r="K1080" s="17">
        <f t="shared" si="136"/>
        <v>10.56953228855012</v>
      </c>
      <c r="L1080" s="17">
        <f>Table1[[#This Row],[Acceleration (N)]]+Table1[[#This Row],[Roll (N)]]+Table1[[#This Row],[Aero (N)]]</f>
        <v>852.85198339966121</v>
      </c>
      <c r="M1080" s="27">
        <f>Table1[[#This Row],[Total (N)]]*$S$3/1000</f>
        <v>4.4807710576623521</v>
      </c>
      <c r="N1080" s="17"/>
      <c r="O1080" s="30"/>
      <c r="P1080" s="31"/>
      <c r="Q1080" s="40"/>
      <c r="R1080" s="41"/>
      <c r="S1080">
        <f t="shared" si="130"/>
        <v>31.8</v>
      </c>
      <c r="T1080">
        <f t="shared" si="131"/>
        <v>8.8333333333333339</v>
      </c>
    </row>
    <row r="1081" spans="2:20" x14ac:dyDescent="0.2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133"/>
        <v>1.0694444444444444</v>
      </c>
      <c r="G1081" s="17">
        <f t="shared" si="134"/>
        <v>3.8499999999999996</v>
      </c>
      <c r="H1081" s="17">
        <f t="shared" si="132"/>
        <v>10.972222222222221</v>
      </c>
      <c r="I1081" s="17">
        <f t="shared" si="137"/>
        <v>1332.2361111111106</v>
      </c>
      <c r="J1081" s="17">
        <f t="shared" si="135"/>
        <v>185.54634000000001</v>
      </c>
      <c r="K1081" s="17">
        <f t="shared" si="136"/>
        <v>10.56953228855012</v>
      </c>
      <c r="L1081" s="17">
        <f>Table1[[#This Row],[Acceleration (N)]]+Table1[[#This Row],[Roll (N)]]+Table1[[#This Row],[Aero (N)]]</f>
        <v>1528.3519833996609</v>
      </c>
      <c r="M1081" s="27">
        <f>Table1[[#This Row],[Total (N)]]*$S$3/1000</f>
        <v>8.0297583477962888</v>
      </c>
      <c r="N1081" s="17"/>
      <c r="O1081" s="32"/>
      <c r="P1081" s="33"/>
      <c r="Q1081" s="42"/>
      <c r="R1081" s="43"/>
      <c r="S1081">
        <f t="shared" si="130"/>
        <v>35.299999999999997</v>
      </c>
      <c r="T1081">
        <f t="shared" si="131"/>
        <v>9.8055555555555554</v>
      </c>
    </row>
    <row r="1082" spans="2:20" x14ac:dyDescent="0.2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133"/>
        <v>1.2777777777777781</v>
      </c>
      <c r="G1082" s="17">
        <f t="shared" si="134"/>
        <v>4.6000000000000014</v>
      </c>
      <c r="H1082" s="17">
        <f t="shared" si="132"/>
        <v>12.361111111111111</v>
      </c>
      <c r="I1082" s="17">
        <f t="shared" si="137"/>
        <v>1463.5833333333333</v>
      </c>
      <c r="J1082" s="17">
        <f t="shared" si="135"/>
        <v>185.54634000000001</v>
      </c>
      <c r="K1082" s="17">
        <f t="shared" si="136"/>
        <v>10.56953228855012</v>
      </c>
      <c r="L1082" s="17">
        <f>Table1[[#This Row],[Acceleration (N)]]+Table1[[#This Row],[Roll (N)]]+Table1[[#This Row],[Aero (N)]]</f>
        <v>1659.6992056218835</v>
      </c>
      <c r="M1082" s="27">
        <f>Table1[[#This Row],[Total (N)]]*$S$3/1000</f>
        <v>8.7198392097667803</v>
      </c>
      <c r="N1082" s="17"/>
      <c r="O1082" s="30"/>
      <c r="P1082" s="31"/>
      <c r="Q1082" s="40"/>
      <c r="R1082" s="41"/>
      <c r="S1082">
        <f t="shared" si="130"/>
        <v>39.5</v>
      </c>
      <c r="T1082">
        <f t="shared" si="131"/>
        <v>10.972222222222221</v>
      </c>
    </row>
    <row r="1083" spans="2:20" x14ac:dyDescent="0.2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133"/>
        <v>1.3611111111111107</v>
      </c>
      <c r="G1083" s="17">
        <f t="shared" si="134"/>
        <v>4.8999999999999986</v>
      </c>
      <c r="H1083" s="17">
        <f t="shared" si="132"/>
        <v>13.694444444444443</v>
      </c>
      <c r="I1083" s="17">
        <f t="shared" si="137"/>
        <v>881.90277777777828</v>
      </c>
      <c r="J1083" s="17">
        <f t="shared" si="135"/>
        <v>185.54634000000001</v>
      </c>
      <c r="K1083" s="17">
        <f t="shared" si="136"/>
        <v>10.56953228855012</v>
      </c>
      <c r="L1083" s="17">
        <f>Table1[[#This Row],[Acceleration (N)]]+Table1[[#This Row],[Roll (N)]]+Table1[[#This Row],[Aero (N)]]</f>
        <v>1078.0186500663285</v>
      </c>
      <c r="M1083" s="27">
        <f>Table1[[#This Row],[Total (N)]]*$S$3/1000</f>
        <v>5.6637668210403351</v>
      </c>
      <c r="N1083" s="17"/>
      <c r="O1083" s="32"/>
      <c r="P1083" s="33"/>
      <c r="Q1083" s="42"/>
      <c r="R1083" s="43"/>
      <c r="S1083">
        <f t="shared" si="130"/>
        <v>44.5</v>
      </c>
      <c r="T1083">
        <f t="shared" si="131"/>
        <v>12.361111111111111</v>
      </c>
    </row>
    <row r="1084" spans="2:20" x14ac:dyDescent="0.2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133"/>
        <v>1.2222222222222219</v>
      </c>
      <c r="G1084" s="17">
        <f t="shared" si="134"/>
        <v>4.3999999999999986</v>
      </c>
      <c r="H1084" s="17">
        <f t="shared" si="132"/>
        <v>14.805555555555554</v>
      </c>
      <c r="I1084" s="17">
        <f t="shared" si="137"/>
        <v>337.75000000000017</v>
      </c>
      <c r="J1084" s="17">
        <f t="shared" si="135"/>
        <v>185.54634000000001</v>
      </c>
      <c r="K1084" s="17">
        <f t="shared" si="136"/>
        <v>10.56953228855012</v>
      </c>
      <c r="L1084" s="17">
        <f>Table1[[#This Row],[Acceleration (N)]]+Table1[[#This Row],[Roll (N)]]+Table1[[#This Row],[Aero (N)]]</f>
        <v>533.86587228855035</v>
      </c>
      <c r="M1084" s="27">
        <f>Table1[[#This Row],[Total (N)]]*$S$3/1000</f>
        <v>2.8048603928768823</v>
      </c>
      <c r="N1084" s="17"/>
      <c r="O1084" s="30"/>
      <c r="P1084" s="31"/>
      <c r="Q1084" s="40"/>
      <c r="R1084" s="41"/>
      <c r="S1084">
        <f t="shared" si="130"/>
        <v>49.3</v>
      </c>
      <c r="T1084">
        <f t="shared" si="131"/>
        <v>13.694444444444443</v>
      </c>
    </row>
    <row r="1085" spans="2:20" x14ac:dyDescent="0.2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133"/>
        <v>0.98611111111111127</v>
      </c>
      <c r="G1085" s="17">
        <f t="shared" si="134"/>
        <v>3.5500000000000007</v>
      </c>
      <c r="H1085" s="17">
        <f t="shared" si="132"/>
        <v>15.666666666666666</v>
      </c>
      <c r="I1085" s="17">
        <f t="shared" si="137"/>
        <v>337.74999999999949</v>
      </c>
      <c r="J1085" s="17">
        <f t="shared" si="135"/>
        <v>185.54634000000001</v>
      </c>
      <c r="K1085" s="17">
        <f t="shared" si="136"/>
        <v>10.56953228855012</v>
      </c>
      <c r="L1085" s="17">
        <f>Table1[[#This Row],[Acceleration (N)]]+Table1[[#This Row],[Roll (N)]]+Table1[[#This Row],[Aero (N)]]</f>
        <v>533.86587228854967</v>
      </c>
      <c r="M1085" s="27">
        <f>Table1[[#This Row],[Total (N)]]*$S$3/1000</f>
        <v>2.8048603928768783</v>
      </c>
      <c r="N1085" s="17"/>
      <c r="O1085" s="32"/>
      <c r="P1085" s="33"/>
      <c r="Q1085" s="42"/>
      <c r="R1085" s="43"/>
      <c r="S1085">
        <f t="shared" si="130"/>
        <v>53.3</v>
      </c>
      <c r="T1085">
        <f t="shared" si="131"/>
        <v>14.805555555555554</v>
      </c>
    </row>
    <row r="1086" spans="2:20" x14ac:dyDescent="0.2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133"/>
        <v>0.7777777777777779</v>
      </c>
      <c r="G1086" s="17">
        <f t="shared" si="134"/>
        <v>2.8000000000000007</v>
      </c>
      <c r="H1086" s="17">
        <f t="shared" si="132"/>
        <v>16.361111111111111</v>
      </c>
      <c r="I1086" s="17">
        <f t="shared" si="137"/>
        <v>675.50000000000034</v>
      </c>
      <c r="J1086" s="17">
        <f t="shared" si="135"/>
        <v>185.54634000000001</v>
      </c>
      <c r="K1086" s="17">
        <f t="shared" si="136"/>
        <v>10.56953228855012</v>
      </c>
      <c r="L1086" s="17">
        <f>Table1[[#This Row],[Acceleration (N)]]+Table1[[#This Row],[Roll (N)]]+Table1[[#This Row],[Aero (N)]]</f>
        <v>871.61587228855046</v>
      </c>
      <c r="M1086" s="27">
        <f>Table1[[#This Row],[Total (N)]]*$S$3/1000</f>
        <v>4.5793540379438529</v>
      </c>
      <c r="N1086" s="17"/>
      <c r="O1086" s="30"/>
      <c r="P1086" s="31"/>
      <c r="Q1086" s="40"/>
      <c r="R1086" s="41"/>
      <c r="S1086">
        <f t="shared" si="130"/>
        <v>56.4</v>
      </c>
      <c r="T1086">
        <f t="shared" si="131"/>
        <v>15.666666666666666</v>
      </c>
    </row>
    <row r="1087" spans="2:20" x14ac:dyDescent="0.2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133"/>
        <v>0.6666666666666673</v>
      </c>
      <c r="G1087" s="17">
        <f t="shared" si="134"/>
        <v>2.4000000000000021</v>
      </c>
      <c r="H1087" s="17">
        <f t="shared" si="132"/>
        <v>17</v>
      </c>
      <c r="I1087" s="17">
        <f t="shared" si="137"/>
        <v>1013.2500000000003</v>
      </c>
      <c r="J1087" s="17">
        <f t="shared" si="135"/>
        <v>185.54634000000001</v>
      </c>
      <c r="K1087" s="17">
        <f t="shared" si="136"/>
        <v>10.56953228855012</v>
      </c>
      <c r="L1087" s="17">
        <f>Table1[[#This Row],[Acceleration (N)]]+Table1[[#This Row],[Roll (N)]]+Table1[[#This Row],[Aero (N)]]</f>
        <v>1209.3658722885505</v>
      </c>
      <c r="M1087" s="27">
        <f>Table1[[#This Row],[Total (N)]]*$S$3/1000</f>
        <v>6.3538476830108221</v>
      </c>
      <c r="N1087" s="17"/>
      <c r="O1087" s="32"/>
      <c r="P1087" s="33"/>
      <c r="Q1087" s="42"/>
      <c r="R1087" s="43"/>
      <c r="S1087">
        <f t="shared" si="130"/>
        <v>58.9</v>
      </c>
      <c r="T1087">
        <f t="shared" si="131"/>
        <v>16.361111111111111</v>
      </c>
    </row>
    <row r="1088" spans="2:20" x14ac:dyDescent="0.2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133"/>
        <v>0.51388888888888928</v>
      </c>
      <c r="G1088" s="17">
        <f t="shared" si="134"/>
        <v>1.8500000000000014</v>
      </c>
      <c r="H1088" s="17">
        <f t="shared" si="132"/>
        <v>17.388888888888889</v>
      </c>
      <c r="I1088" s="17">
        <f t="shared" si="137"/>
        <v>1219.6527777777771</v>
      </c>
      <c r="J1088" s="17">
        <f t="shared" si="135"/>
        <v>185.54634000000001</v>
      </c>
      <c r="K1088" s="17">
        <f t="shared" si="136"/>
        <v>10.56953228855012</v>
      </c>
      <c r="L1088" s="17">
        <f>Table1[[#This Row],[Acceleration (N)]]+Table1[[#This Row],[Roll (N)]]+Table1[[#This Row],[Aero (N)]]</f>
        <v>1415.7686500663274</v>
      </c>
      <c r="M1088" s="27">
        <f>Table1[[#This Row],[Total (N)]]*$S$3/1000</f>
        <v>7.4382604661072982</v>
      </c>
      <c r="N1088" s="17"/>
      <c r="O1088" s="30"/>
      <c r="P1088" s="31"/>
      <c r="Q1088" s="40"/>
      <c r="R1088" s="41"/>
      <c r="S1088">
        <f t="shared" si="130"/>
        <v>61.2</v>
      </c>
      <c r="T1088">
        <f t="shared" si="131"/>
        <v>17</v>
      </c>
    </row>
    <row r="1089" spans="2:20" x14ac:dyDescent="0.2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133"/>
        <v>0.24999999999999961</v>
      </c>
      <c r="G1089" s="17">
        <f t="shared" si="134"/>
        <v>0.89999999999999858</v>
      </c>
      <c r="H1089" s="17">
        <f t="shared" si="132"/>
        <v>17.5</v>
      </c>
      <c r="I1089" s="17">
        <f t="shared" si="137"/>
        <v>1444.8194444444443</v>
      </c>
      <c r="J1089" s="17">
        <f t="shared" si="135"/>
        <v>185.54634000000001</v>
      </c>
      <c r="K1089" s="17">
        <f t="shared" si="136"/>
        <v>10.56953228855012</v>
      </c>
      <c r="L1089" s="17">
        <f>Table1[[#This Row],[Acceleration (N)]]+Table1[[#This Row],[Roll (N)]]+Table1[[#This Row],[Aero (N)]]</f>
        <v>1640.9353167329946</v>
      </c>
      <c r="M1089" s="27">
        <f>Table1[[#This Row],[Total (N)]]*$S$3/1000</f>
        <v>8.6212562294852813</v>
      </c>
      <c r="N1089" s="17"/>
      <c r="O1089" s="32"/>
      <c r="P1089" s="33"/>
      <c r="Q1089" s="42"/>
      <c r="R1089" s="43"/>
      <c r="S1089">
        <f t="shared" si="130"/>
        <v>62.6</v>
      </c>
      <c r="T1089">
        <f t="shared" si="131"/>
        <v>17.388888888888889</v>
      </c>
    </row>
    <row r="1090" spans="2:20" x14ac:dyDescent="0.2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133"/>
        <v>-1.3888888888889086E-2</v>
      </c>
      <c r="G1090" s="17">
        <f t="shared" si="134"/>
        <v>-5.0000000000000711E-2</v>
      </c>
      <c r="H1090" s="17">
        <f t="shared" si="132"/>
        <v>17.361111111111111</v>
      </c>
      <c r="I1090" s="17">
        <f t="shared" si="137"/>
        <v>1726.2777777777783</v>
      </c>
      <c r="J1090" s="17">
        <f t="shared" si="135"/>
        <v>185.54634000000001</v>
      </c>
      <c r="K1090" s="17">
        <f t="shared" si="136"/>
        <v>10.56953228855012</v>
      </c>
      <c r="L1090" s="17">
        <f>Table1[[#This Row],[Acceleration (N)]]+Table1[[#This Row],[Roll (N)]]+Table1[[#This Row],[Aero (N)]]</f>
        <v>1922.3936500663285</v>
      </c>
      <c r="M1090" s="27">
        <f>Table1[[#This Row],[Total (N)]]*$S$3/1000</f>
        <v>10.10000093370776</v>
      </c>
      <c r="N1090" s="17"/>
      <c r="O1090" s="30"/>
      <c r="P1090" s="31"/>
      <c r="Q1090" s="40"/>
      <c r="R1090" s="41"/>
      <c r="S1090">
        <f t="shared" si="130"/>
        <v>63</v>
      </c>
      <c r="T1090">
        <f t="shared" si="131"/>
        <v>17.5</v>
      </c>
    </row>
    <row r="1091" spans="2:20" x14ac:dyDescent="0.2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133"/>
        <v>-0.29166666666666685</v>
      </c>
      <c r="G1091" s="17">
        <f t="shared" si="134"/>
        <v>-1.0500000000000007</v>
      </c>
      <c r="H1091" s="17">
        <f t="shared" si="132"/>
        <v>16.916666666666664</v>
      </c>
      <c r="I1091" s="17">
        <f t="shared" si="137"/>
        <v>1838.8611111111106</v>
      </c>
      <c r="J1091" s="17">
        <f t="shared" si="135"/>
        <v>185.54634000000001</v>
      </c>
      <c r="K1091" s="17">
        <f t="shared" si="136"/>
        <v>10.56953228855012</v>
      </c>
      <c r="L1091" s="17">
        <f>Table1[[#This Row],[Acceleration (N)]]+Table1[[#This Row],[Roll (N)]]+Table1[[#This Row],[Aero (N)]]</f>
        <v>2034.9769833996609</v>
      </c>
      <c r="M1091" s="27">
        <f>Table1[[#This Row],[Total (N)]]*$S$3/1000</f>
        <v>10.691498815396745</v>
      </c>
      <c r="N1091" s="17"/>
      <c r="O1091" s="32"/>
      <c r="P1091" s="33"/>
      <c r="Q1091" s="42"/>
      <c r="R1091" s="43"/>
      <c r="S1091">
        <f t="shared" si="130"/>
        <v>62.5</v>
      </c>
      <c r="T1091">
        <f t="shared" si="131"/>
        <v>17.361111111111111</v>
      </c>
    </row>
    <row r="1092" spans="2:20" x14ac:dyDescent="0.2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133"/>
        <v>-0.44444444444444481</v>
      </c>
      <c r="G1092" s="17">
        <f t="shared" si="134"/>
        <v>-1.6000000000000014</v>
      </c>
      <c r="H1092" s="17">
        <f t="shared" si="132"/>
        <v>16.472222222222221</v>
      </c>
      <c r="I1092" s="17">
        <f t="shared" si="137"/>
        <v>1651.2222222222217</v>
      </c>
      <c r="J1092" s="17">
        <f t="shared" si="135"/>
        <v>185.54634000000001</v>
      </c>
      <c r="K1092" s="17">
        <f t="shared" si="136"/>
        <v>10.56953228855012</v>
      </c>
      <c r="L1092" s="17">
        <f>Table1[[#This Row],[Acceleration (N)]]+Table1[[#This Row],[Roll (N)]]+Table1[[#This Row],[Aero (N)]]</f>
        <v>1847.338094510772</v>
      </c>
      <c r="M1092" s="27">
        <f>Table1[[#This Row],[Total (N)]]*$S$3/1000</f>
        <v>9.70566901258176</v>
      </c>
      <c r="N1092" s="17"/>
      <c r="O1092" s="30"/>
      <c r="P1092" s="31"/>
      <c r="Q1092" s="40"/>
      <c r="R1092" s="41"/>
      <c r="S1092">
        <f t="shared" si="130"/>
        <v>60.9</v>
      </c>
      <c r="T1092">
        <f t="shared" si="131"/>
        <v>16.916666666666664</v>
      </c>
    </row>
    <row r="1093" spans="2:20" x14ac:dyDescent="0.2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133"/>
        <v>-0.31944444444444403</v>
      </c>
      <c r="G1093" s="17">
        <f t="shared" si="134"/>
        <v>-1.1499999999999986</v>
      </c>
      <c r="H1093" s="17">
        <f t="shared" si="132"/>
        <v>16.277777777777779</v>
      </c>
      <c r="I1093" s="17">
        <f t="shared" si="137"/>
        <v>1332.2361111111113</v>
      </c>
      <c r="J1093" s="17">
        <f t="shared" si="135"/>
        <v>185.54634000000001</v>
      </c>
      <c r="K1093" s="17">
        <f t="shared" si="136"/>
        <v>10.56953228855012</v>
      </c>
      <c r="L1093" s="17">
        <f>Table1[[#This Row],[Acceleration (N)]]+Table1[[#This Row],[Roll (N)]]+Table1[[#This Row],[Aero (N)]]</f>
        <v>1528.3519833996615</v>
      </c>
      <c r="M1093" s="27">
        <f>Table1[[#This Row],[Total (N)]]*$S$3/1000</f>
        <v>8.0297583477962924</v>
      </c>
      <c r="N1093" s="17"/>
      <c r="O1093" s="32"/>
      <c r="P1093" s="33"/>
      <c r="Q1093" s="42"/>
      <c r="R1093" s="43"/>
      <c r="S1093">
        <f t="shared" si="130"/>
        <v>59.3</v>
      </c>
      <c r="T1093">
        <f t="shared" si="131"/>
        <v>16.472222222222221</v>
      </c>
    </row>
    <row r="1094" spans="2:20" x14ac:dyDescent="0.2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133"/>
        <v>-9.7222222222221627E-2</v>
      </c>
      <c r="G1094" s="17">
        <f t="shared" si="134"/>
        <v>-0.34999999999999787</v>
      </c>
      <c r="H1094" s="17">
        <f t="shared" si="132"/>
        <v>16.277777777777779</v>
      </c>
      <c r="I1094" s="17">
        <f t="shared" si="137"/>
        <v>1050.7777777777781</v>
      </c>
      <c r="J1094" s="17">
        <f t="shared" si="135"/>
        <v>185.54634000000001</v>
      </c>
      <c r="K1094" s="17">
        <f t="shared" si="136"/>
        <v>10.56953228855012</v>
      </c>
      <c r="L1094" s="17">
        <f>Table1[[#This Row],[Acceleration (N)]]+Table1[[#This Row],[Roll (N)]]+Table1[[#This Row],[Aero (N)]]</f>
        <v>1246.8936500663283</v>
      </c>
      <c r="M1094" s="27">
        <f>Table1[[#This Row],[Total (N)]]*$S$3/1000</f>
        <v>6.5510136435738184</v>
      </c>
      <c r="N1094" s="17"/>
      <c r="O1094" s="30"/>
      <c r="P1094" s="31"/>
      <c r="Q1094" s="40"/>
      <c r="R1094" s="41"/>
      <c r="S1094">
        <f t="shared" si="130"/>
        <v>58.6</v>
      </c>
      <c r="T1094">
        <f t="shared" si="131"/>
        <v>16.277777777777779</v>
      </c>
    </row>
    <row r="1095" spans="2:20" x14ac:dyDescent="0.2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133"/>
        <v>1.3888888888889086E-2</v>
      </c>
      <c r="G1095" s="17">
        <f t="shared" si="134"/>
        <v>5.0000000000000711E-2</v>
      </c>
      <c r="H1095" s="17">
        <f t="shared" si="132"/>
        <v>16.305555555555557</v>
      </c>
      <c r="I1095" s="17">
        <f t="shared" si="137"/>
        <v>900.66666666666754</v>
      </c>
      <c r="J1095" s="17">
        <f t="shared" si="135"/>
        <v>185.54634000000001</v>
      </c>
      <c r="K1095" s="17">
        <f t="shared" si="136"/>
        <v>10.56953228855012</v>
      </c>
      <c r="L1095" s="17">
        <f>Table1[[#This Row],[Acceleration (N)]]+Table1[[#This Row],[Roll (N)]]+Table1[[#This Row],[Aero (N)]]</f>
        <v>1096.7825389552177</v>
      </c>
      <c r="M1095" s="27">
        <f>Table1[[#This Row],[Total (N)]]*$S$3/1000</f>
        <v>5.7623498013218351</v>
      </c>
      <c r="N1095" s="17"/>
      <c r="O1095" s="32"/>
      <c r="P1095" s="33"/>
      <c r="Q1095" s="42"/>
      <c r="R1095" s="43"/>
      <c r="S1095">
        <f t="shared" si="130"/>
        <v>58.6</v>
      </c>
      <c r="T1095">
        <f t="shared" si="131"/>
        <v>16.277777777777779</v>
      </c>
    </row>
    <row r="1096" spans="2:20" x14ac:dyDescent="0.2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133"/>
        <v>2.7777777777777186E-2</v>
      </c>
      <c r="G1096" s="17">
        <f t="shared" si="134"/>
        <v>9.9999999999997868E-2</v>
      </c>
      <c r="H1096" s="17">
        <f t="shared" si="132"/>
        <v>16.333333333333332</v>
      </c>
      <c r="I1096" s="17">
        <f t="shared" si="137"/>
        <v>694.26388888888937</v>
      </c>
      <c r="J1096" s="17">
        <f t="shared" si="135"/>
        <v>185.54634000000001</v>
      </c>
      <c r="K1096" s="17">
        <f t="shared" si="136"/>
        <v>10.56953228855012</v>
      </c>
      <c r="L1096" s="17">
        <f>Table1[[#This Row],[Acceleration (N)]]+Table1[[#This Row],[Roll (N)]]+Table1[[#This Row],[Aero (N)]]</f>
        <v>890.37976117743949</v>
      </c>
      <c r="M1096" s="27">
        <f>Table1[[#This Row],[Total (N)]]*$S$3/1000</f>
        <v>4.6779370182253519</v>
      </c>
      <c r="N1096" s="17"/>
      <c r="O1096" s="30"/>
      <c r="P1096" s="31"/>
      <c r="Q1096" s="40"/>
      <c r="R1096" s="41"/>
      <c r="S1096">
        <f t="shared" ref="S1096:S1159" si="138">IF(R1096=1,"",E1096)</f>
        <v>58.7</v>
      </c>
      <c r="T1096">
        <f t="shared" ref="T1096:T1159" si="139">E1096/3.6</f>
        <v>16.305555555555557</v>
      </c>
    </row>
    <row r="1097" spans="2:20" x14ac:dyDescent="0.2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133"/>
        <v>1.3888888888888099E-2</v>
      </c>
      <c r="G1097" s="17">
        <f t="shared" si="134"/>
        <v>4.9999999999997158E-2</v>
      </c>
      <c r="H1097" s="17">
        <f t="shared" ref="H1097:H1160" si="140">E1098/3.6</f>
        <v>16.333333333333332</v>
      </c>
      <c r="I1097" s="17">
        <f t="shared" si="137"/>
        <v>337.74999999999949</v>
      </c>
      <c r="J1097" s="17">
        <f t="shared" si="135"/>
        <v>185.54634000000001</v>
      </c>
      <c r="K1097" s="17">
        <f t="shared" si="136"/>
        <v>10.56953228855012</v>
      </c>
      <c r="L1097" s="17">
        <f>Table1[[#This Row],[Acceleration (N)]]+Table1[[#This Row],[Roll (N)]]+Table1[[#This Row],[Aero (N)]]</f>
        <v>533.86587228854967</v>
      </c>
      <c r="M1097" s="27">
        <f>Table1[[#This Row],[Total (N)]]*$S$3/1000</f>
        <v>2.8048603928768783</v>
      </c>
      <c r="N1097" s="17"/>
      <c r="O1097" s="32"/>
      <c r="P1097" s="33"/>
      <c r="Q1097" s="42"/>
      <c r="R1097" s="43"/>
      <c r="S1097">
        <f t="shared" si="138"/>
        <v>58.8</v>
      </c>
      <c r="T1097">
        <f t="shared" si="139"/>
        <v>16.333333333333332</v>
      </c>
    </row>
    <row r="1098" spans="2:20" x14ac:dyDescent="0.2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141">($E1099-$E1097)/2/3.6</f>
        <v>0</v>
      </c>
      <c r="G1098" s="17">
        <f t="shared" ref="G1098:G1161" si="142">($E1099-$E1097)/2</f>
        <v>0</v>
      </c>
      <c r="H1098" s="17">
        <f t="shared" si="140"/>
        <v>16.333333333333332</v>
      </c>
      <c r="I1098" s="17">
        <f t="shared" si="137"/>
        <v>-18.763888888889156</v>
      </c>
      <c r="J1098" s="17">
        <f t="shared" si="135"/>
        <v>185.54634000000001</v>
      </c>
      <c r="K1098" s="17">
        <f t="shared" si="136"/>
        <v>10.56953228855012</v>
      </c>
      <c r="L1098" s="17">
        <f>Table1[[#This Row],[Acceleration (N)]]+Table1[[#This Row],[Roll (N)]]+Table1[[#This Row],[Aero (N)]]</f>
        <v>177.35198339966095</v>
      </c>
      <c r="M1098" s="27">
        <f>Table1[[#This Row],[Total (N)]]*$S$3/1000</f>
        <v>0.93178376752841163</v>
      </c>
      <c r="N1098" s="17"/>
      <c r="O1098" s="30"/>
      <c r="P1098" s="31"/>
      <c r="Q1098" s="40"/>
      <c r="R1098" s="41"/>
      <c r="S1098">
        <f t="shared" si="138"/>
        <v>58.8</v>
      </c>
      <c r="T1098">
        <f t="shared" si="139"/>
        <v>16.333333333333332</v>
      </c>
    </row>
    <row r="1099" spans="2:20" x14ac:dyDescent="0.2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141"/>
        <v>4.1666666666667261E-2</v>
      </c>
      <c r="G1099" s="17">
        <f t="shared" si="142"/>
        <v>0.15000000000000213</v>
      </c>
      <c r="H1099" s="17">
        <f t="shared" si="140"/>
        <v>16.416666666666668</v>
      </c>
      <c r="I1099" s="17">
        <f t="shared" si="137"/>
        <v>-394.04166666666691</v>
      </c>
      <c r="J1099" s="17">
        <f t="shared" si="135"/>
        <v>185.54634000000001</v>
      </c>
      <c r="K1099" s="17">
        <f t="shared" si="136"/>
        <v>10.56953228855012</v>
      </c>
      <c r="L1099" s="17">
        <f>Table1[[#This Row],[Acceleration (N)]]+Table1[[#This Row],[Roll (N)]]+Table1[[#This Row],[Aero (N)]]</f>
        <v>-197.92579437811679</v>
      </c>
      <c r="M1099" s="27">
        <f>Table1[[#This Row],[Total (N)]]*$S$3/1000</f>
        <v>-1.0398758381015543</v>
      </c>
      <c r="N1099" s="17"/>
      <c r="O1099" s="32"/>
      <c r="P1099" s="33"/>
      <c r="Q1099" s="42"/>
      <c r="R1099" s="43"/>
      <c r="S1099">
        <f t="shared" si="138"/>
        <v>58.8</v>
      </c>
      <c r="T1099">
        <f t="shared" si="139"/>
        <v>16.333333333333332</v>
      </c>
    </row>
    <row r="1100" spans="2:20" x14ac:dyDescent="0.2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141"/>
        <v>0.18055555555555614</v>
      </c>
      <c r="G1100" s="17">
        <f t="shared" si="142"/>
        <v>0.65000000000000213</v>
      </c>
      <c r="H1100" s="17">
        <f t="shared" si="140"/>
        <v>16.694444444444443</v>
      </c>
      <c r="I1100" s="17">
        <f t="shared" si="137"/>
        <v>-600.44444444444491</v>
      </c>
      <c r="J1100" s="17">
        <f t="shared" si="135"/>
        <v>185.54634000000001</v>
      </c>
      <c r="K1100" s="17">
        <f t="shared" si="136"/>
        <v>10.56953228855012</v>
      </c>
      <c r="L1100" s="17">
        <f>Table1[[#This Row],[Acceleration (N)]]+Table1[[#This Row],[Roll (N)]]+Table1[[#This Row],[Aero (N)]]</f>
        <v>-404.32857215589479</v>
      </c>
      <c r="M1100" s="27">
        <f>Table1[[#This Row],[Total (N)]]*$S$3/1000</f>
        <v>-2.1242886211980365</v>
      </c>
      <c r="N1100" s="17"/>
      <c r="O1100" s="30"/>
      <c r="P1100" s="31"/>
      <c r="Q1100" s="40"/>
      <c r="R1100" s="41"/>
      <c r="S1100">
        <f t="shared" si="138"/>
        <v>59.1</v>
      </c>
      <c r="T1100">
        <f t="shared" si="139"/>
        <v>16.416666666666668</v>
      </c>
    </row>
    <row r="1101" spans="2:20" x14ac:dyDescent="0.2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141"/>
        <v>0.36111111111111133</v>
      </c>
      <c r="G1101" s="17">
        <f t="shared" si="142"/>
        <v>1.3000000000000007</v>
      </c>
      <c r="H1101" s="17">
        <f t="shared" si="140"/>
        <v>17.138888888888889</v>
      </c>
      <c r="I1101" s="17">
        <f t="shared" si="137"/>
        <v>-431.56944444444389</v>
      </c>
      <c r="J1101" s="17">
        <f t="shared" si="135"/>
        <v>185.54634000000001</v>
      </c>
      <c r="K1101" s="17">
        <f t="shared" si="136"/>
        <v>10.56953228855012</v>
      </c>
      <c r="L1101" s="17">
        <f>Table1[[#This Row],[Acceleration (N)]]+Table1[[#This Row],[Roll (N)]]+Table1[[#This Row],[Aero (N)]]</f>
        <v>-235.45357215589377</v>
      </c>
      <c r="M1101" s="27">
        <f>Table1[[#This Row],[Total (N)]]*$S$3/1000</f>
        <v>-1.2370417986645468</v>
      </c>
      <c r="N1101" s="17"/>
      <c r="O1101" s="32"/>
      <c r="P1101" s="33"/>
      <c r="Q1101" s="42"/>
      <c r="R1101" s="43"/>
      <c r="S1101">
        <f t="shared" si="138"/>
        <v>60.1</v>
      </c>
      <c r="T1101">
        <f t="shared" si="139"/>
        <v>16.694444444444443</v>
      </c>
    </row>
    <row r="1102" spans="2:20" x14ac:dyDescent="0.2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141"/>
        <v>0.40277777777777757</v>
      </c>
      <c r="G1102" s="17">
        <f t="shared" si="142"/>
        <v>1.4499999999999993</v>
      </c>
      <c r="H1102" s="17">
        <f t="shared" si="140"/>
        <v>17.5</v>
      </c>
      <c r="I1102" s="17">
        <f t="shared" si="137"/>
        <v>-131.3472222222214</v>
      </c>
      <c r="J1102" s="17">
        <f t="shared" si="135"/>
        <v>185.54634000000001</v>
      </c>
      <c r="K1102" s="17">
        <f t="shared" si="136"/>
        <v>10.56953228855012</v>
      </c>
      <c r="L1102" s="17">
        <f>Table1[[#This Row],[Acceleration (N)]]+Table1[[#This Row],[Roll (N)]]+Table1[[#This Row],[Aero (N)]]</f>
        <v>64.768650066328732</v>
      </c>
      <c r="M1102" s="27">
        <f>Table1[[#This Row],[Total (N)]]*$S$3/1000</f>
        <v>0.34028588583942765</v>
      </c>
      <c r="N1102" s="17"/>
      <c r="O1102" s="30"/>
      <c r="P1102" s="31"/>
      <c r="Q1102" s="40"/>
      <c r="R1102" s="41"/>
      <c r="S1102">
        <f t="shared" si="138"/>
        <v>61.7</v>
      </c>
      <c r="T1102">
        <f t="shared" si="139"/>
        <v>17.138888888888889</v>
      </c>
    </row>
    <row r="1103" spans="2:20" x14ac:dyDescent="0.2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141"/>
        <v>0.27777777777777779</v>
      </c>
      <c r="G1103" s="17">
        <f t="shared" si="142"/>
        <v>1</v>
      </c>
      <c r="H1103" s="17">
        <f t="shared" si="140"/>
        <v>17.694444444444446</v>
      </c>
      <c r="I1103" s="17">
        <f t="shared" si="137"/>
        <v>18.763888888889156</v>
      </c>
      <c r="J1103" s="17">
        <f t="shared" si="135"/>
        <v>185.54634000000001</v>
      </c>
      <c r="K1103" s="17">
        <f t="shared" si="136"/>
        <v>10.56953228855012</v>
      </c>
      <c r="L1103" s="17">
        <f>Table1[[#This Row],[Acceleration (N)]]+Table1[[#This Row],[Roll (N)]]+Table1[[#This Row],[Aero (N)]]</f>
        <v>214.87976117743929</v>
      </c>
      <c r="M1103" s="27">
        <f>Table1[[#This Row],[Total (N)]]*$S$3/1000</f>
        <v>1.1289497280914114</v>
      </c>
      <c r="N1103" s="17"/>
      <c r="O1103" s="32"/>
      <c r="P1103" s="33"/>
      <c r="Q1103" s="42"/>
      <c r="R1103" s="43"/>
      <c r="S1103">
        <f t="shared" si="138"/>
        <v>63</v>
      </c>
      <c r="T1103">
        <f t="shared" si="139"/>
        <v>17.5</v>
      </c>
    </row>
    <row r="1104" spans="2:20" x14ac:dyDescent="0.2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141"/>
        <v>0.12499999999999981</v>
      </c>
      <c r="G1104" s="17">
        <f t="shared" si="142"/>
        <v>0.44999999999999929</v>
      </c>
      <c r="H1104" s="17">
        <f t="shared" si="140"/>
        <v>17.75</v>
      </c>
      <c r="I1104" s="17">
        <f t="shared" si="137"/>
        <v>37.527777777776976</v>
      </c>
      <c r="J1104" s="17">
        <f t="shared" ref="J1104:J1167" si="143">$O$11*9.81*$O$12</f>
        <v>185.54634000000001</v>
      </c>
      <c r="K1104" s="17">
        <f t="shared" ref="K1104:K1167" si="144">0.5*1.383*0.014*1.293^2*$S$6^2</f>
        <v>10.56953228855012</v>
      </c>
      <c r="L1104" s="17">
        <f>Table1[[#This Row],[Acceleration (N)]]+Table1[[#This Row],[Roll (N)]]+Table1[[#This Row],[Aero (N)]]</f>
        <v>233.6436500663271</v>
      </c>
      <c r="M1104" s="27">
        <f>Table1[[#This Row],[Total (N)]]*$S$3/1000</f>
        <v>1.227532708372904</v>
      </c>
      <c r="N1104" s="17"/>
      <c r="O1104" s="30"/>
      <c r="P1104" s="31"/>
      <c r="Q1104" s="40"/>
      <c r="R1104" s="41"/>
      <c r="S1104">
        <f t="shared" si="138"/>
        <v>63.7</v>
      </c>
      <c r="T1104">
        <f t="shared" si="139"/>
        <v>17.694444444444446</v>
      </c>
    </row>
    <row r="1105" spans="2:20" x14ac:dyDescent="0.2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141"/>
        <v>-2.7777777777778172E-2</v>
      </c>
      <c r="G1105" s="17">
        <f t="shared" si="142"/>
        <v>-0.10000000000000142</v>
      </c>
      <c r="H1105" s="17">
        <f t="shared" si="140"/>
        <v>17.638888888888889</v>
      </c>
      <c r="I1105" s="17">
        <f t="shared" ref="I1105:I1168" si="145">$O$11*F1097</f>
        <v>18.76388888888782</v>
      </c>
      <c r="J1105" s="17">
        <f t="shared" si="143"/>
        <v>185.54634000000001</v>
      </c>
      <c r="K1105" s="17">
        <f t="shared" si="144"/>
        <v>10.56953228855012</v>
      </c>
      <c r="L1105" s="17">
        <f>Table1[[#This Row],[Acceleration (N)]]+Table1[[#This Row],[Roll (N)]]+Table1[[#This Row],[Aero (N)]]</f>
        <v>214.87976117743793</v>
      </c>
      <c r="M1105" s="27">
        <f>Table1[[#This Row],[Total (N)]]*$S$3/1000</f>
        <v>1.128949728091404</v>
      </c>
      <c r="N1105" s="17"/>
      <c r="O1105" s="32"/>
      <c r="P1105" s="33"/>
      <c r="Q1105" s="42"/>
      <c r="R1105" s="43"/>
      <c r="S1105">
        <f t="shared" si="138"/>
        <v>63.9</v>
      </c>
      <c r="T1105">
        <f t="shared" si="139"/>
        <v>17.75</v>
      </c>
    </row>
    <row r="1106" spans="2:20" x14ac:dyDescent="0.2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141"/>
        <v>-0.2222222222222224</v>
      </c>
      <c r="G1106" s="17">
        <f t="shared" si="142"/>
        <v>-0.80000000000000071</v>
      </c>
      <c r="H1106" s="17">
        <f t="shared" si="140"/>
        <v>17.305555555555554</v>
      </c>
      <c r="I1106" s="17">
        <f t="shared" si="145"/>
        <v>0</v>
      </c>
      <c r="J1106" s="17">
        <f t="shared" si="143"/>
        <v>185.54634000000001</v>
      </c>
      <c r="K1106" s="17">
        <f t="shared" si="144"/>
        <v>10.56953228855012</v>
      </c>
      <c r="L1106" s="17">
        <f>Table1[[#This Row],[Acceleration (N)]]+Table1[[#This Row],[Roll (N)]]+Table1[[#This Row],[Aero (N)]]</f>
        <v>196.11587228855012</v>
      </c>
      <c r="M1106" s="27">
        <f>Table1[[#This Row],[Total (N)]]*$S$3/1000</f>
        <v>1.0303667478099114</v>
      </c>
      <c r="N1106" s="17"/>
      <c r="O1106" s="30"/>
      <c r="P1106" s="31"/>
      <c r="Q1106" s="40"/>
      <c r="R1106" s="41"/>
      <c r="S1106">
        <f t="shared" si="138"/>
        <v>63.5</v>
      </c>
      <c r="T1106">
        <f t="shared" si="139"/>
        <v>17.638888888888889</v>
      </c>
    </row>
    <row r="1107" spans="2:20" x14ac:dyDescent="0.2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141"/>
        <v>-0.44444444444444481</v>
      </c>
      <c r="G1107" s="17">
        <f t="shared" si="142"/>
        <v>-1.6000000000000014</v>
      </c>
      <c r="H1107" s="17">
        <f t="shared" si="140"/>
        <v>16.75</v>
      </c>
      <c r="I1107" s="17">
        <f t="shared" si="145"/>
        <v>56.291666666667467</v>
      </c>
      <c r="J1107" s="17">
        <f t="shared" si="143"/>
        <v>185.54634000000001</v>
      </c>
      <c r="K1107" s="17">
        <f t="shared" si="144"/>
        <v>10.56953228855012</v>
      </c>
      <c r="L1107" s="17">
        <f>Table1[[#This Row],[Acceleration (N)]]+Table1[[#This Row],[Roll (N)]]+Table1[[#This Row],[Aero (N)]]</f>
        <v>252.40753895521757</v>
      </c>
      <c r="M1107" s="27">
        <f>Table1[[#This Row],[Total (N)]]*$S$3/1000</f>
        <v>1.3261156886544103</v>
      </c>
      <c r="N1107" s="17"/>
      <c r="O1107" s="32"/>
      <c r="P1107" s="33"/>
      <c r="Q1107" s="42"/>
      <c r="R1107" s="43"/>
      <c r="S1107">
        <f t="shared" si="138"/>
        <v>62.3</v>
      </c>
      <c r="T1107">
        <f t="shared" si="139"/>
        <v>17.305555555555554</v>
      </c>
    </row>
    <row r="1108" spans="2:20" x14ac:dyDescent="0.2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141"/>
        <v>-0.47222222222222199</v>
      </c>
      <c r="G1108" s="17">
        <f t="shared" si="142"/>
        <v>-1.6999999999999993</v>
      </c>
      <c r="H1108" s="17">
        <f t="shared" si="140"/>
        <v>16.361111111111111</v>
      </c>
      <c r="I1108" s="17">
        <f t="shared" si="145"/>
        <v>243.93055555555634</v>
      </c>
      <c r="J1108" s="17">
        <f t="shared" si="143"/>
        <v>185.54634000000001</v>
      </c>
      <c r="K1108" s="17">
        <f t="shared" si="144"/>
        <v>10.56953228855012</v>
      </c>
      <c r="L1108" s="17">
        <f>Table1[[#This Row],[Acceleration (N)]]+Table1[[#This Row],[Roll (N)]]+Table1[[#This Row],[Aero (N)]]</f>
        <v>440.04642784410646</v>
      </c>
      <c r="M1108" s="27">
        <f>Table1[[#This Row],[Total (N)]]*$S$3/1000</f>
        <v>2.3119454914693933</v>
      </c>
      <c r="N1108" s="17"/>
      <c r="O1108" s="30"/>
      <c r="P1108" s="31"/>
      <c r="Q1108" s="40"/>
      <c r="R1108" s="41"/>
      <c r="S1108">
        <f t="shared" si="138"/>
        <v>60.3</v>
      </c>
      <c r="T1108">
        <f t="shared" si="139"/>
        <v>16.75</v>
      </c>
    </row>
    <row r="1109" spans="2:20" x14ac:dyDescent="0.2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141"/>
        <v>-0.26388888888888867</v>
      </c>
      <c r="G1109" s="17">
        <f t="shared" si="142"/>
        <v>-0.94999999999999929</v>
      </c>
      <c r="H1109" s="17">
        <f t="shared" si="140"/>
        <v>16.222222222222221</v>
      </c>
      <c r="I1109" s="17">
        <f t="shared" si="145"/>
        <v>487.86111111111143</v>
      </c>
      <c r="J1109" s="17">
        <f t="shared" si="143"/>
        <v>185.54634000000001</v>
      </c>
      <c r="K1109" s="17">
        <f t="shared" si="144"/>
        <v>10.56953228855012</v>
      </c>
      <c r="L1109" s="17">
        <f>Table1[[#This Row],[Acceleration (N)]]+Table1[[#This Row],[Roll (N)]]+Table1[[#This Row],[Aero (N)]]</f>
        <v>683.97698339966155</v>
      </c>
      <c r="M1109" s="27">
        <f>Table1[[#This Row],[Total (N)]]*$S$3/1000</f>
        <v>3.5935242351288688</v>
      </c>
      <c r="N1109" s="17"/>
      <c r="O1109" s="32"/>
      <c r="P1109" s="33"/>
      <c r="Q1109" s="42"/>
      <c r="R1109" s="43"/>
      <c r="S1109">
        <f t="shared" si="138"/>
        <v>58.9</v>
      </c>
      <c r="T1109">
        <f t="shared" si="139"/>
        <v>16.361111111111111</v>
      </c>
    </row>
    <row r="1110" spans="2:20" x14ac:dyDescent="0.2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141"/>
        <v>-1.3888888888889086E-2</v>
      </c>
      <c r="G1110" s="17">
        <f t="shared" si="142"/>
        <v>-5.0000000000000711E-2</v>
      </c>
      <c r="H1110" s="17">
        <f t="shared" si="140"/>
        <v>16.333333333333332</v>
      </c>
      <c r="I1110" s="17">
        <f t="shared" si="145"/>
        <v>544.15277777777749</v>
      </c>
      <c r="J1110" s="17">
        <f t="shared" si="143"/>
        <v>185.54634000000001</v>
      </c>
      <c r="K1110" s="17">
        <f t="shared" si="144"/>
        <v>10.56953228855012</v>
      </c>
      <c r="L1110" s="17">
        <f>Table1[[#This Row],[Acceleration (N)]]+Table1[[#This Row],[Roll (N)]]+Table1[[#This Row],[Aero (N)]]</f>
        <v>740.26865006632761</v>
      </c>
      <c r="M1110" s="27">
        <f>Table1[[#This Row],[Total (N)]]*$S$3/1000</f>
        <v>3.889273175973361</v>
      </c>
      <c r="N1110" s="17"/>
      <c r="O1110" s="30"/>
      <c r="P1110" s="31"/>
      <c r="Q1110" s="40"/>
      <c r="R1110" s="41"/>
      <c r="S1110">
        <f t="shared" si="138"/>
        <v>58.4</v>
      </c>
      <c r="T1110">
        <f t="shared" si="139"/>
        <v>16.222222222222221</v>
      </c>
    </row>
    <row r="1111" spans="2:20" x14ac:dyDescent="0.2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141"/>
        <v>0.25000000000000061</v>
      </c>
      <c r="G1111" s="17">
        <f t="shared" si="142"/>
        <v>0.90000000000000213</v>
      </c>
      <c r="H1111" s="17">
        <f t="shared" si="140"/>
        <v>16.722222222222221</v>
      </c>
      <c r="I1111" s="17">
        <f t="shared" si="145"/>
        <v>375.27777777777777</v>
      </c>
      <c r="J1111" s="17">
        <f t="shared" si="143"/>
        <v>185.54634000000001</v>
      </c>
      <c r="K1111" s="17">
        <f t="shared" si="144"/>
        <v>10.56953228855012</v>
      </c>
      <c r="L1111" s="17">
        <f>Table1[[#This Row],[Acceleration (N)]]+Table1[[#This Row],[Roll (N)]]+Table1[[#This Row],[Aero (N)]]</f>
        <v>571.39365006632795</v>
      </c>
      <c r="M1111" s="27">
        <f>Table1[[#This Row],[Total (N)]]*$S$3/1000</f>
        <v>3.0020263534398777</v>
      </c>
      <c r="N1111" s="17"/>
      <c r="O1111" s="32"/>
      <c r="P1111" s="33"/>
      <c r="Q1111" s="42"/>
      <c r="R1111" s="43"/>
      <c r="S1111">
        <f t="shared" si="138"/>
        <v>58.8</v>
      </c>
      <c r="T1111">
        <f t="shared" si="139"/>
        <v>16.333333333333332</v>
      </c>
    </row>
    <row r="1112" spans="2:20" x14ac:dyDescent="0.2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141"/>
        <v>0.4861111111111111</v>
      </c>
      <c r="G1112" s="17">
        <f t="shared" si="142"/>
        <v>1.75</v>
      </c>
      <c r="H1112" s="17">
        <f t="shared" si="140"/>
        <v>17.305555555555554</v>
      </c>
      <c r="I1112" s="17">
        <f t="shared" si="145"/>
        <v>168.87499999999974</v>
      </c>
      <c r="J1112" s="17">
        <f t="shared" si="143"/>
        <v>185.54634000000001</v>
      </c>
      <c r="K1112" s="17">
        <f t="shared" si="144"/>
        <v>10.56953228855012</v>
      </c>
      <c r="L1112" s="17">
        <f>Table1[[#This Row],[Acceleration (N)]]+Table1[[#This Row],[Roll (N)]]+Table1[[#This Row],[Aero (N)]]</f>
        <v>364.99087228854989</v>
      </c>
      <c r="M1112" s="27">
        <f>Table1[[#This Row],[Total (N)]]*$S$3/1000</f>
        <v>1.917613570343395</v>
      </c>
      <c r="N1112" s="17"/>
      <c r="O1112" s="30"/>
      <c r="P1112" s="31"/>
      <c r="Q1112" s="40"/>
      <c r="R1112" s="41"/>
      <c r="S1112">
        <f t="shared" si="138"/>
        <v>60.2</v>
      </c>
      <c r="T1112">
        <f t="shared" si="139"/>
        <v>16.722222222222221</v>
      </c>
    </row>
    <row r="1113" spans="2:20" x14ac:dyDescent="0.2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141"/>
        <v>0.51388888888888828</v>
      </c>
      <c r="G1113" s="17">
        <f t="shared" si="142"/>
        <v>1.8499999999999979</v>
      </c>
      <c r="H1113" s="17">
        <f t="shared" si="140"/>
        <v>17.75</v>
      </c>
      <c r="I1113" s="17">
        <f t="shared" si="145"/>
        <v>-37.527777777778311</v>
      </c>
      <c r="J1113" s="17">
        <f t="shared" si="143"/>
        <v>185.54634000000001</v>
      </c>
      <c r="K1113" s="17">
        <f t="shared" si="144"/>
        <v>10.56953228855012</v>
      </c>
      <c r="L1113" s="17">
        <f>Table1[[#This Row],[Acceleration (N)]]+Table1[[#This Row],[Roll (N)]]+Table1[[#This Row],[Aero (N)]]</f>
        <v>158.58809451077181</v>
      </c>
      <c r="M1113" s="27">
        <f>Table1[[#This Row],[Total (N)]]*$S$3/1000</f>
        <v>0.83320078724691204</v>
      </c>
      <c r="N1113" s="17"/>
      <c r="O1113" s="32"/>
      <c r="P1113" s="33"/>
      <c r="Q1113" s="42"/>
      <c r="R1113" s="43"/>
      <c r="S1113">
        <f t="shared" si="138"/>
        <v>62.3</v>
      </c>
      <c r="T1113">
        <f t="shared" si="139"/>
        <v>17.305555555555554</v>
      </c>
    </row>
    <row r="1114" spans="2:20" x14ac:dyDescent="0.2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141"/>
        <v>0.30555555555555597</v>
      </c>
      <c r="G1114" s="17">
        <f t="shared" si="142"/>
        <v>1.1000000000000014</v>
      </c>
      <c r="H1114" s="17">
        <f t="shared" si="140"/>
        <v>17.916666666666668</v>
      </c>
      <c r="I1114" s="17">
        <f t="shared" si="145"/>
        <v>-300.22222222222246</v>
      </c>
      <c r="J1114" s="17">
        <f t="shared" si="143"/>
        <v>185.54634000000001</v>
      </c>
      <c r="K1114" s="17">
        <f t="shared" si="144"/>
        <v>10.56953228855012</v>
      </c>
      <c r="L1114" s="17">
        <f>Table1[[#This Row],[Acceleration (N)]]+Table1[[#This Row],[Roll (N)]]+Table1[[#This Row],[Aero (N)]]</f>
        <v>-104.10634993367232</v>
      </c>
      <c r="M1114" s="27">
        <f>Table1[[#This Row],[Total (N)]]*$S$3/1000</f>
        <v>-0.54696093669406265</v>
      </c>
      <c r="N1114" s="17"/>
      <c r="O1114" s="30"/>
      <c r="P1114" s="31"/>
      <c r="Q1114" s="40"/>
      <c r="R1114" s="41"/>
      <c r="S1114">
        <f t="shared" si="138"/>
        <v>63.9</v>
      </c>
      <c r="T1114">
        <f t="shared" si="139"/>
        <v>17.75</v>
      </c>
    </row>
    <row r="1115" spans="2:20" x14ac:dyDescent="0.2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141"/>
        <v>6.9444444444445433E-2</v>
      </c>
      <c r="G1115" s="17">
        <f t="shared" si="142"/>
        <v>0.25000000000000355</v>
      </c>
      <c r="H1115" s="17">
        <f t="shared" si="140"/>
        <v>17.888888888888889</v>
      </c>
      <c r="I1115" s="17">
        <f t="shared" si="145"/>
        <v>-600.44444444444491</v>
      </c>
      <c r="J1115" s="17">
        <f t="shared" si="143"/>
        <v>185.54634000000001</v>
      </c>
      <c r="K1115" s="17">
        <f t="shared" si="144"/>
        <v>10.56953228855012</v>
      </c>
      <c r="L1115" s="17">
        <f>Table1[[#This Row],[Acceleration (N)]]+Table1[[#This Row],[Roll (N)]]+Table1[[#This Row],[Aero (N)]]</f>
        <v>-404.32857215589479</v>
      </c>
      <c r="M1115" s="27">
        <f>Table1[[#This Row],[Total (N)]]*$S$3/1000</f>
        <v>-2.1242886211980365</v>
      </c>
      <c r="N1115" s="17"/>
      <c r="O1115" s="32"/>
      <c r="P1115" s="33"/>
      <c r="Q1115" s="42"/>
      <c r="R1115" s="43"/>
      <c r="S1115">
        <f t="shared" si="138"/>
        <v>64.5</v>
      </c>
      <c r="T1115">
        <f t="shared" si="139"/>
        <v>17.916666666666668</v>
      </c>
    </row>
    <row r="1116" spans="2:20" x14ac:dyDescent="0.2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141"/>
        <v>-0.1388888888888889</v>
      </c>
      <c r="G1116" s="17">
        <f t="shared" si="142"/>
        <v>-0.5</v>
      </c>
      <c r="H1116" s="17">
        <f t="shared" si="140"/>
        <v>17.638888888888889</v>
      </c>
      <c r="I1116" s="17">
        <f t="shared" si="145"/>
        <v>-637.97222222222194</v>
      </c>
      <c r="J1116" s="17">
        <f t="shared" si="143"/>
        <v>185.54634000000001</v>
      </c>
      <c r="K1116" s="17">
        <f t="shared" si="144"/>
        <v>10.56953228855012</v>
      </c>
      <c r="L1116" s="17">
        <f>Table1[[#This Row],[Acceleration (N)]]+Table1[[#This Row],[Roll (N)]]+Table1[[#This Row],[Aero (N)]]</f>
        <v>-441.85634993367182</v>
      </c>
      <c r="M1116" s="27">
        <f>Table1[[#This Row],[Total (N)]]*$S$3/1000</f>
        <v>-2.3214545817610297</v>
      </c>
      <c r="N1116" s="17"/>
      <c r="O1116" s="30"/>
      <c r="P1116" s="31"/>
      <c r="Q1116" s="40"/>
      <c r="R1116" s="41"/>
      <c r="S1116">
        <f t="shared" si="138"/>
        <v>64.400000000000006</v>
      </c>
      <c r="T1116">
        <f t="shared" si="139"/>
        <v>17.888888888888889</v>
      </c>
    </row>
    <row r="1117" spans="2:20" x14ac:dyDescent="0.2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141"/>
        <v>-0.33333333333333409</v>
      </c>
      <c r="G1117" s="17">
        <f t="shared" si="142"/>
        <v>-1.2000000000000028</v>
      </c>
      <c r="H1117" s="17">
        <f t="shared" si="140"/>
        <v>17.222222222222221</v>
      </c>
      <c r="I1117" s="17">
        <f t="shared" si="145"/>
        <v>-356.51388888888857</v>
      </c>
      <c r="J1117" s="17">
        <f t="shared" si="143"/>
        <v>185.54634000000001</v>
      </c>
      <c r="K1117" s="17">
        <f t="shared" si="144"/>
        <v>10.56953228855012</v>
      </c>
      <c r="L1117" s="17">
        <f>Table1[[#This Row],[Acceleration (N)]]+Table1[[#This Row],[Roll (N)]]+Table1[[#This Row],[Aero (N)]]</f>
        <v>-160.39801660033845</v>
      </c>
      <c r="M1117" s="27">
        <f>Table1[[#This Row],[Total (N)]]*$S$3/1000</f>
        <v>-0.84270987753855475</v>
      </c>
      <c r="N1117" s="17"/>
      <c r="O1117" s="32"/>
      <c r="P1117" s="33"/>
      <c r="Q1117" s="42"/>
      <c r="R1117" s="43"/>
      <c r="S1117">
        <f t="shared" si="138"/>
        <v>63.5</v>
      </c>
      <c r="T1117">
        <f t="shared" si="139"/>
        <v>17.638888888888889</v>
      </c>
    </row>
    <row r="1118" spans="2:20" x14ac:dyDescent="0.2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141"/>
        <v>-0.31944444444444403</v>
      </c>
      <c r="G1118" s="17">
        <f t="shared" si="142"/>
        <v>-1.1499999999999986</v>
      </c>
      <c r="H1118" s="17">
        <f t="shared" si="140"/>
        <v>17</v>
      </c>
      <c r="I1118" s="17">
        <f t="shared" si="145"/>
        <v>-18.763888888889156</v>
      </c>
      <c r="J1118" s="17">
        <f t="shared" si="143"/>
        <v>185.54634000000001</v>
      </c>
      <c r="K1118" s="17">
        <f t="shared" si="144"/>
        <v>10.56953228855012</v>
      </c>
      <c r="L1118" s="17">
        <f>Table1[[#This Row],[Acceleration (N)]]+Table1[[#This Row],[Roll (N)]]+Table1[[#This Row],[Aero (N)]]</f>
        <v>177.35198339966095</v>
      </c>
      <c r="M1118" s="27">
        <f>Table1[[#This Row],[Total (N)]]*$S$3/1000</f>
        <v>0.93178376752841163</v>
      </c>
      <c r="N1118" s="17"/>
      <c r="O1118" s="30"/>
      <c r="P1118" s="31"/>
      <c r="Q1118" s="40"/>
      <c r="R1118" s="41"/>
      <c r="S1118">
        <f t="shared" si="138"/>
        <v>62</v>
      </c>
      <c r="T1118">
        <f t="shared" si="139"/>
        <v>17.222222222222221</v>
      </c>
    </row>
    <row r="1119" spans="2:20" x14ac:dyDescent="0.2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141"/>
        <v>-9.7222222222222612E-2</v>
      </c>
      <c r="G1119" s="17">
        <f t="shared" si="142"/>
        <v>-0.35000000000000142</v>
      </c>
      <c r="H1119" s="17">
        <f t="shared" si="140"/>
        <v>17.027777777777775</v>
      </c>
      <c r="I1119" s="17">
        <f t="shared" si="145"/>
        <v>337.75000000000085</v>
      </c>
      <c r="J1119" s="17">
        <f t="shared" si="143"/>
        <v>185.54634000000001</v>
      </c>
      <c r="K1119" s="17">
        <f t="shared" si="144"/>
        <v>10.56953228855012</v>
      </c>
      <c r="L1119" s="17">
        <f>Table1[[#This Row],[Acceleration (N)]]+Table1[[#This Row],[Roll (N)]]+Table1[[#This Row],[Aero (N)]]</f>
        <v>533.86587228855103</v>
      </c>
      <c r="M1119" s="27">
        <f>Table1[[#This Row],[Total (N)]]*$S$3/1000</f>
        <v>2.8048603928768858</v>
      </c>
      <c r="N1119" s="17"/>
      <c r="O1119" s="32"/>
      <c r="P1119" s="33"/>
      <c r="Q1119" s="42"/>
      <c r="R1119" s="43"/>
      <c r="S1119">
        <f t="shared" si="138"/>
        <v>61.2</v>
      </c>
      <c r="T1119">
        <f t="shared" si="139"/>
        <v>17</v>
      </c>
    </row>
    <row r="1120" spans="2:20" x14ac:dyDescent="0.2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141"/>
        <v>0.19444444444444425</v>
      </c>
      <c r="G1120" s="17">
        <f t="shared" si="142"/>
        <v>0.69999999999999929</v>
      </c>
      <c r="H1120" s="17">
        <f t="shared" si="140"/>
        <v>17.388888888888889</v>
      </c>
      <c r="I1120" s="17">
        <f t="shared" si="145"/>
        <v>656.73611111111109</v>
      </c>
      <c r="J1120" s="17">
        <f t="shared" si="143"/>
        <v>185.54634000000001</v>
      </c>
      <c r="K1120" s="17">
        <f t="shared" si="144"/>
        <v>10.56953228855012</v>
      </c>
      <c r="L1120" s="17">
        <f>Table1[[#This Row],[Acceleration (N)]]+Table1[[#This Row],[Roll (N)]]+Table1[[#This Row],[Aero (N)]]</f>
        <v>852.85198339966121</v>
      </c>
      <c r="M1120" s="27">
        <f>Table1[[#This Row],[Total (N)]]*$S$3/1000</f>
        <v>4.4807710576623521</v>
      </c>
      <c r="N1120" s="17"/>
      <c r="O1120" s="30"/>
      <c r="P1120" s="31"/>
      <c r="Q1120" s="40"/>
      <c r="R1120" s="41"/>
      <c r="S1120">
        <f t="shared" si="138"/>
        <v>61.3</v>
      </c>
      <c r="T1120">
        <f t="shared" si="139"/>
        <v>17.027777777777775</v>
      </c>
    </row>
    <row r="1121" spans="2:20" x14ac:dyDescent="0.2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141"/>
        <v>0.55555555555555558</v>
      </c>
      <c r="G1121" s="17">
        <f t="shared" si="142"/>
        <v>2</v>
      </c>
      <c r="H1121" s="17">
        <f t="shared" si="140"/>
        <v>18.138888888888889</v>
      </c>
      <c r="I1121" s="17">
        <f t="shared" si="145"/>
        <v>694.26388888888812</v>
      </c>
      <c r="J1121" s="17">
        <f t="shared" si="143"/>
        <v>185.54634000000001</v>
      </c>
      <c r="K1121" s="17">
        <f t="shared" si="144"/>
        <v>10.56953228855012</v>
      </c>
      <c r="L1121" s="17">
        <f>Table1[[#This Row],[Acceleration (N)]]+Table1[[#This Row],[Roll (N)]]+Table1[[#This Row],[Aero (N)]]</f>
        <v>890.37976117743824</v>
      </c>
      <c r="M1121" s="27">
        <f>Table1[[#This Row],[Total (N)]]*$S$3/1000</f>
        <v>4.6779370182253448</v>
      </c>
      <c r="N1121" s="17"/>
      <c r="O1121" s="32"/>
      <c r="P1121" s="33"/>
      <c r="Q1121" s="42"/>
      <c r="R1121" s="43"/>
      <c r="S1121">
        <f t="shared" si="138"/>
        <v>62.6</v>
      </c>
      <c r="T1121">
        <f t="shared" si="139"/>
        <v>17.388888888888889</v>
      </c>
    </row>
    <row r="1122" spans="2:20" x14ac:dyDescent="0.2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141"/>
        <v>0.74999999999999978</v>
      </c>
      <c r="G1122" s="17">
        <f t="shared" si="142"/>
        <v>2.6999999999999993</v>
      </c>
      <c r="H1122" s="17">
        <f t="shared" si="140"/>
        <v>18.888888888888889</v>
      </c>
      <c r="I1122" s="17">
        <f t="shared" si="145"/>
        <v>412.80555555555611</v>
      </c>
      <c r="J1122" s="17">
        <f t="shared" si="143"/>
        <v>185.54634000000001</v>
      </c>
      <c r="K1122" s="17">
        <f t="shared" si="144"/>
        <v>10.56953228855012</v>
      </c>
      <c r="L1122" s="17">
        <f>Table1[[#This Row],[Acceleration (N)]]+Table1[[#This Row],[Roll (N)]]+Table1[[#This Row],[Aero (N)]]</f>
        <v>608.92142784410623</v>
      </c>
      <c r="M1122" s="27">
        <f>Table1[[#This Row],[Total (N)]]*$S$3/1000</f>
        <v>3.1991923140028771</v>
      </c>
      <c r="N1122" s="17"/>
      <c r="O1122" s="30"/>
      <c r="P1122" s="31"/>
      <c r="Q1122" s="40"/>
      <c r="R1122" s="41"/>
      <c r="S1122">
        <f t="shared" si="138"/>
        <v>65.3</v>
      </c>
      <c r="T1122">
        <f t="shared" si="139"/>
        <v>18.138888888888889</v>
      </c>
    </row>
    <row r="1123" spans="2:20" x14ac:dyDescent="0.2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141"/>
        <v>0.56944444444444564</v>
      </c>
      <c r="G1123" s="17">
        <f t="shared" si="142"/>
        <v>2.0500000000000043</v>
      </c>
      <c r="H1123" s="17">
        <f t="shared" si="140"/>
        <v>19.277777777777779</v>
      </c>
      <c r="I1123" s="17">
        <f t="shared" si="145"/>
        <v>93.819444444445779</v>
      </c>
      <c r="J1123" s="17">
        <f t="shared" si="143"/>
        <v>185.54634000000001</v>
      </c>
      <c r="K1123" s="17">
        <f t="shared" si="144"/>
        <v>10.56953228855012</v>
      </c>
      <c r="L1123" s="17">
        <f>Table1[[#This Row],[Acceleration (N)]]+Table1[[#This Row],[Roll (N)]]+Table1[[#This Row],[Aero (N)]]</f>
        <v>289.93531673299594</v>
      </c>
      <c r="M1123" s="27">
        <f>Table1[[#This Row],[Total (N)]]*$S$3/1000</f>
        <v>1.5232816492174102</v>
      </c>
      <c r="N1123" s="17"/>
      <c r="O1123" s="32"/>
      <c r="P1123" s="33"/>
      <c r="Q1123" s="42"/>
      <c r="R1123" s="43"/>
      <c r="S1123">
        <f t="shared" si="138"/>
        <v>68</v>
      </c>
      <c r="T1123">
        <f t="shared" si="139"/>
        <v>18.888888888888889</v>
      </c>
    </row>
    <row r="1124" spans="2:20" x14ac:dyDescent="0.2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141"/>
        <v>0.23611111111111149</v>
      </c>
      <c r="G1124" s="17">
        <f t="shared" si="142"/>
        <v>0.85000000000000142</v>
      </c>
      <c r="H1124" s="17">
        <f t="shared" si="140"/>
        <v>19.361111111111111</v>
      </c>
      <c r="I1124" s="17">
        <f t="shared" si="145"/>
        <v>-187.63888888888889</v>
      </c>
      <c r="J1124" s="17">
        <f t="shared" si="143"/>
        <v>185.54634000000001</v>
      </c>
      <c r="K1124" s="17">
        <f t="shared" si="144"/>
        <v>10.56953228855012</v>
      </c>
      <c r="L1124" s="17">
        <f>Table1[[#This Row],[Acceleration (N)]]+Table1[[#This Row],[Roll (N)]]+Table1[[#This Row],[Aero (N)]]</f>
        <v>8.4769833996612487</v>
      </c>
      <c r="M1124" s="27">
        <f>Table1[[#This Row],[Total (N)]]*$S$3/1000</f>
        <v>4.453694499492844E-2</v>
      </c>
      <c r="N1124" s="17"/>
      <c r="O1124" s="30"/>
      <c r="P1124" s="31"/>
      <c r="Q1124" s="40"/>
      <c r="R1124" s="41"/>
      <c r="S1124">
        <f t="shared" si="138"/>
        <v>69.400000000000006</v>
      </c>
      <c r="T1124">
        <f t="shared" si="139"/>
        <v>19.277777777777779</v>
      </c>
    </row>
    <row r="1125" spans="2:20" x14ac:dyDescent="0.2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141"/>
        <v>-1.3888888888890073E-2</v>
      </c>
      <c r="G1125" s="17">
        <f t="shared" si="142"/>
        <v>-5.0000000000004263E-2</v>
      </c>
      <c r="H1125" s="17">
        <f t="shared" si="140"/>
        <v>19.25</v>
      </c>
      <c r="I1125" s="17">
        <f t="shared" si="145"/>
        <v>-450.33333333333434</v>
      </c>
      <c r="J1125" s="17">
        <f t="shared" si="143"/>
        <v>185.54634000000001</v>
      </c>
      <c r="K1125" s="17">
        <f t="shared" si="144"/>
        <v>10.56953228855012</v>
      </c>
      <c r="L1125" s="17">
        <f>Table1[[#This Row],[Acceleration (N)]]+Table1[[#This Row],[Roll (N)]]+Table1[[#This Row],[Aero (N)]]</f>
        <v>-254.21746104478419</v>
      </c>
      <c r="M1125" s="27">
        <f>Table1[[#This Row],[Total (N)]]*$S$3/1000</f>
        <v>-1.3356247789460531</v>
      </c>
      <c r="N1125" s="17"/>
      <c r="O1125" s="32"/>
      <c r="P1125" s="33"/>
      <c r="Q1125" s="42"/>
      <c r="R1125" s="43"/>
      <c r="S1125">
        <f t="shared" si="138"/>
        <v>69.7</v>
      </c>
      <c r="T1125">
        <f t="shared" si="139"/>
        <v>19.361111111111111</v>
      </c>
    </row>
    <row r="1126" spans="2:20" x14ac:dyDescent="0.2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141"/>
        <v>-0.2222222222222234</v>
      </c>
      <c r="G1126" s="17">
        <f t="shared" si="142"/>
        <v>-0.80000000000000426</v>
      </c>
      <c r="H1126" s="17">
        <f t="shared" si="140"/>
        <v>18.916666666666664</v>
      </c>
      <c r="I1126" s="17">
        <f t="shared" si="145"/>
        <v>-431.56944444444389</v>
      </c>
      <c r="J1126" s="17">
        <f t="shared" si="143"/>
        <v>185.54634000000001</v>
      </c>
      <c r="K1126" s="17">
        <f t="shared" si="144"/>
        <v>10.56953228855012</v>
      </c>
      <c r="L1126" s="17">
        <f>Table1[[#This Row],[Acceleration (N)]]+Table1[[#This Row],[Roll (N)]]+Table1[[#This Row],[Aero (N)]]</f>
        <v>-235.45357215589377</v>
      </c>
      <c r="M1126" s="27">
        <f>Table1[[#This Row],[Total (N)]]*$S$3/1000</f>
        <v>-1.2370417986645468</v>
      </c>
      <c r="N1126" s="17"/>
      <c r="O1126" s="30"/>
      <c r="P1126" s="31"/>
      <c r="Q1126" s="40"/>
      <c r="R1126" s="41"/>
      <c r="S1126">
        <f t="shared" si="138"/>
        <v>69.3</v>
      </c>
      <c r="T1126">
        <f t="shared" si="139"/>
        <v>19.25</v>
      </c>
    </row>
    <row r="1127" spans="2:20" x14ac:dyDescent="0.2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141"/>
        <v>-0.33333333333333215</v>
      </c>
      <c r="G1127" s="17">
        <f t="shared" si="142"/>
        <v>-1.1999999999999957</v>
      </c>
      <c r="H1127" s="17">
        <f t="shared" si="140"/>
        <v>18.583333333333336</v>
      </c>
      <c r="I1127" s="17">
        <f t="shared" si="145"/>
        <v>-131.34722222222274</v>
      </c>
      <c r="J1127" s="17">
        <f t="shared" si="143"/>
        <v>185.54634000000001</v>
      </c>
      <c r="K1127" s="17">
        <f t="shared" si="144"/>
        <v>10.56953228855012</v>
      </c>
      <c r="L1127" s="17">
        <f>Table1[[#This Row],[Acceleration (N)]]+Table1[[#This Row],[Roll (N)]]+Table1[[#This Row],[Aero (N)]]</f>
        <v>64.768650066327396</v>
      </c>
      <c r="M1127" s="27">
        <f>Table1[[#This Row],[Total (N)]]*$S$3/1000</f>
        <v>0.34028588583942065</v>
      </c>
      <c r="N1127" s="17"/>
      <c r="O1127" s="32"/>
      <c r="P1127" s="33"/>
      <c r="Q1127" s="42"/>
      <c r="R1127" s="43"/>
      <c r="S1127">
        <f t="shared" si="138"/>
        <v>68.099999999999994</v>
      </c>
      <c r="T1127">
        <f t="shared" si="139"/>
        <v>18.916666666666664</v>
      </c>
    </row>
    <row r="1128" spans="2:20" x14ac:dyDescent="0.2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141"/>
        <v>-0.26388888888888767</v>
      </c>
      <c r="G1128" s="17">
        <f t="shared" si="142"/>
        <v>-0.94999999999999574</v>
      </c>
      <c r="H1128" s="17">
        <f t="shared" si="140"/>
        <v>18.388888888888889</v>
      </c>
      <c r="I1128" s="17">
        <f t="shared" si="145"/>
        <v>262.69444444444417</v>
      </c>
      <c r="J1128" s="17">
        <f t="shared" si="143"/>
        <v>185.54634000000001</v>
      </c>
      <c r="K1128" s="17">
        <f t="shared" si="144"/>
        <v>10.56953228855012</v>
      </c>
      <c r="L1128" s="17">
        <f>Table1[[#This Row],[Acceleration (N)]]+Table1[[#This Row],[Roll (N)]]+Table1[[#This Row],[Aero (N)]]</f>
        <v>458.81031673299435</v>
      </c>
      <c r="M1128" s="27">
        <f>Table1[[#This Row],[Total (N)]]*$S$3/1000</f>
        <v>2.4105284717508866</v>
      </c>
      <c r="N1128" s="17"/>
      <c r="O1128" s="30"/>
      <c r="P1128" s="31"/>
      <c r="Q1128" s="40"/>
      <c r="R1128" s="41"/>
      <c r="S1128">
        <f t="shared" si="138"/>
        <v>66.900000000000006</v>
      </c>
      <c r="T1128">
        <f t="shared" si="139"/>
        <v>18.583333333333336</v>
      </c>
    </row>
    <row r="1129" spans="2:20" x14ac:dyDescent="0.2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141"/>
        <v>-0.16666666666666705</v>
      </c>
      <c r="G1129" s="17">
        <f t="shared" si="142"/>
        <v>-0.60000000000000142</v>
      </c>
      <c r="H1129" s="17">
        <f t="shared" si="140"/>
        <v>18.25</v>
      </c>
      <c r="I1129" s="17">
        <f t="shared" si="145"/>
        <v>750.55555555555554</v>
      </c>
      <c r="J1129" s="17">
        <f t="shared" si="143"/>
        <v>185.54634000000001</v>
      </c>
      <c r="K1129" s="17">
        <f t="shared" si="144"/>
        <v>10.56953228855012</v>
      </c>
      <c r="L1129" s="17">
        <f>Table1[[#This Row],[Acceleration (N)]]+Table1[[#This Row],[Roll (N)]]+Table1[[#This Row],[Aero (N)]]</f>
        <v>946.67142784410566</v>
      </c>
      <c r="M1129" s="27">
        <f>Table1[[#This Row],[Total (N)]]*$S$3/1000</f>
        <v>4.9736859590698437</v>
      </c>
      <c r="N1129" s="17"/>
      <c r="O1129" s="32"/>
      <c r="P1129" s="33"/>
      <c r="Q1129" s="42"/>
      <c r="R1129" s="43"/>
      <c r="S1129">
        <f t="shared" si="138"/>
        <v>66.2</v>
      </c>
      <c r="T1129">
        <f t="shared" si="139"/>
        <v>18.388888888888889</v>
      </c>
    </row>
    <row r="1130" spans="2:20" x14ac:dyDescent="0.2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141"/>
        <v>-0.18055555555555516</v>
      </c>
      <c r="G1130" s="17">
        <f t="shared" si="142"/>
        <v>-0.64999999999999858</v>
      </c>
      <c r="H1130" s="17">
        <f t="shared" si="140"/>
        <v>18.027777777777779</v>
      </c>
      <c r="I1130" s="17">
        <f t="shared" si="145"/>
        <v>1013.2499999999997</v>
      </c>
      <c r="J1130" s="17">
        <f t="shared" si="143"/>
        <v>185.54634000000001</v>
      </c>
      <c r="K1130" s="17">
        <f t="shared" si="144"/>
        <v>10.56953228855012</v>
      </c>
      <c r="L1130" s="17">
        <f>Table1[[#This Row],[Acceleration (N)]]+Table1[[#This Row],[Roll (N)]]+Table1[[#This Row],[Aero (N)]]</f>
        <v>1209.3658722885498</v>
      </c>
      <c r="M1130" s="27">
        <f>Table1[[#This Row],[Total (N)]]*$S$3/1000</f>
        <v>6.3538476830108186</v>
      </c>
      <c r="N1130" s="17"/>
      <c r="O1130" s="30"/>
      <c r="P1130" s="31"/>
      <c r="Q1130" s="40"/>
      <c r="R1130" s="41"/>
      <c r="S1130">
        <f t="shared" si="138"/>
        <v>65.7</v>
      </c>
      <c r="T1130">
        <f t="shared" si="139"/>
        <v>18.25</v>
      </c>
    </row>
    <row r="1131" spans="2:20" x14ac:dyDescent="0.2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141"/>
        <v>-0.34722222222222221</v>
      </c>
      <c r="G1131" s="17">
        <f t="shared" si="142"/>
        <v>-1.25</v>
      </c>
      <c r="H1131" s="17">
        <f t="shared" si="140"/>
        <v>17.555555555555557</v>
      </c>
      <c r="I1131" s="17">
        <f t="shared" si="145"/>
        <v>769.31944444444605</v>
      </c>
      <c r="J1131" s="17">
        <f t="shared" si="143"/>
        <v>185.54634000000001</v>
      </c>
      <c r="K1131" s="17">
        <f t="shared" si="144"/>
        <v>10.56953228855012</v>
      </c>
      <c r="L1131" s="17">
        <f>Table1[[#This Row],[Acceleration (N)]]+Table1[[#This Row],[Roll (N)]]+Table1[[#This Row],[Aero (N)]]</f>
        <v>965.43531673299617</v>
      </c>
      <c r="M1131" s="27">
        <f>Table1[[#This Row],[Total (N)]]*$S$3/1000</f>
        <v>5.0722689393513498</v>
      </c>
      <c r="N1131" s="17"/>
      <c r="O1131" s="32"/>
      <c r="P1131" s="33"/>
      <c r="Q1131" s="42"/>
      <c r="R1131" s="43"/>
      <c r="S1131">
        <f t="shared" si="138"/>
        <v>64.900000000000006</v>
      </c>
      <c r="T1131">
        <f t="shared" si="139"/>
        <v>18.027777777777779</v>
      </c>
    </row>
    <row r="1132" spans="2:20" x14ac:dyDescent="0.2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141"/>
        <v>-0.63888888888889006</v>
      </c>
      <c r="G1132" s="17">
        <f t="shared" si="142"/>
        <v>-2.3000000000000043</v>
      </c>
      <c r="H1132" s="17">
        <f t="shared" si="140"/>
        <v>16.75</v>
      </c>
      <c r="I1132" s="17">
        <f t="shared" si="145"/>
        <v>318.98611111111165</v>
      </c>
      <c r="J1132" s="17">
        <f t="shared" si="143"/>
        <v>185.54634000000001</v>
      </c>
      <c r="K1132" s="17">
        <f t="shared" si="144"/>
        <v>10.56953228855012</v>
      </c>
      <c r="L1132" s="17">
        <f>Table1[[#This Row],[Acceleration (N)]]+Table1[[#This Row],[Roll (N)]]+Table1[[#This Row],[Aero (N)]]</f>
        <v>515.10198339966178</v>
      </c>
      <c r="M1132" s="27">
        <f>Table1[[#This Row],[Total (N)]]*$S$3/1000</f>
        <v>2.7062774125953855</v>
      </c>
      <c r="N1132" s="17"/>
      <c r="O1132" s="30"/>
      <c r="P1132" s="31"/>
      <c r="Q1132" s="40"/>
      <c r="R1132" s="41"/>
      <c r="S1132">
        <f t="shared" si="138"/>
        <v>63.2</v>
      </c>
      <c r="T1132">
        <f t="shared" si="139"/>
        <v>17.555555555555557</v>
      </c>
    </row>
    <row r="1133" spans="2:20" x14ac:dyDescent="0.2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141"/>
        <v>-1.0277777777777786</v>
      </c>
      <c r="G1133" s="17">
        <f t="shared" si="142"/>
        <v>-3.7000000000000028</v>
      </c>
      <c r="H1133" s="17">
        <f t="shared" si="140"/>
        <v>15.499999999999998</v>
      </c>
      <c r="I1133" s="17">
        <f t="shared" si="145"/>
        <v>-18.763888888890488</v>
      </c>
      <c r="J1133" s="17">
        <f t="shared" si="143"/>
        <v>185.54634000000001</v>
      </c>
      <c r="K1133" s="17">
        <f t="shared" si="144"/>
        <v>10.56953228855012</v>
      </c>
      <c r="L1133" s="17">
        <f>Table1[[#This Row],[Acceleration (N)]]+Table1[[#This Row],[Roll (N)]]+Table1[[#This Row],[Aero (N)]]</f>
        <v>177.35198339965964</v>
      </c>
      <c r="M1133" s="27">
        <f>Table1[[#This Row],[Total (N)]]*$S$3/1000</f>
        <v>0.93178376752840486</v>
      </c>
      <c r="N1133" s="17"/>
      <c r="O1133" s="32"/>
      <c r="P1133" s="33"/>
      <c r="Q1133" s="42"/>
      <c r="R1133" s="43"/>
      <c r="S1133">
        <f t="shared" si="138"/>
        <v>60.3</v>
      </c>
      <c r="T1133">
        <f t="shared" si="139"/>
        <v>16.75</v>
      </c>
    </row>
    <row r="1134" spans="2:20" x14ac:dyDescent="0.2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141"/>
        <v>-1.3611111111111107</v>
      </c>
      <c r="G1134" s="17">
        <f t="shared" si="142"/>
        <v>-4.8999999999999986</v>
      </c>
      <c r="H1134" s="17">
        <f t="shared" si="140"/>
        <v>14.027777777777777</v>
      </c>
      <c r="I1134" s="17">
        <f t="shared" si="145"/>
        <v>-300.22222222222382</v>
      </c>
      <c r="J1134" s="17">
        <f t="shared" si="143"/>
        <v>185.54634000000001</v>
      </c>
      <c r="K1134" s="17">
        <f t="shared" si="144"/>
        <v>10.56953228855012</v>
      </c>
      <c r="L1134" s="17">
        <f>Table1[[#This Row],[Acceleration (N)]]+Table1[[#This Row],[Roll (N)]]+Table1[[#This Row],[Aero (N)]]</f>
        <v>-104.10634993367368</v>
      </c>
      <c r="M1134" s="27">
        <f>Table1[[#This Row],[Total (N)]]*$S$3/1000</f>
        <v>-0.54696093669406975</v>
      </c>
      <c r="N1134" s="17"/>
      <c r="O1134" s="30"/>
      <c r="P1134" s="31"/>
      <c r="Q1134" s="40"/>
      <c r="R1134" s="41"/>
      <c r="S1134">
        <f t="shared" si="138"/>
        <v>55.8</v>
      </c>
      <c r="T1134">
        <f t="shared" si="139"/>
        <v>15.499999999999998</v>
      </c>
    </row>
    <row r="1135" spans="2:20" x14ac:dyDescent="0.2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141"/>
        <v>-1.4722222222222214</v>
      </c>
      <c r="G1135" s="17">
        <f t="shared" si="142"/>
        <v>-5.2999999999999972</v>
      </c>
      <c r="H1135" s="17">
        <f t="shared" si="140"/>
        <v>12.555555555555555</v>
      </c>
      <c r="I1135" s="17">
        <f t="shared" si="145"/>
        <v>-450.33333333333172</v>
      </c>
      <c r="J1135" s="17">
        <f t="shared" si="143"/>
        <v>185.54634000000001</v>
      </c>
      <c r="K1135" s="17">
        <f t="shared" si="144"/>
        <v>10.56953228855012</v>
      </c>
      <c r="L1135" s="17">
        <f>Table1[[#This Row],[Acceleration (N)]]+Table1[[#This Row],[Roll (N)]]+Table1[[#This Row],[Aero (N)]]</f>
        <v>-254.21746104478157</v>
      </c>
      <c r="M1135" s="27">
        <f>Table1[[#This Row],[Total (N)]]*$S$3/1000</f>
        <v>-1.3356247789460394</v>
      </c>
      <c r="N1135" s="17"/>
      <c r="O1135" s="32"/>
      <c r="P1135" s="33"/>
      <c r="Q1135" s="42"/>
      <c r="R1135" s="43"/>
      <c r="S1135">
        <f t="shared" si="138"/>
        <v>50.5</v>
      </c>
      <c r="T1135">
        <f t="shared" si="139"/>
        <v>14.027777777777777</v>
      </c>
    </row>
    <row r="1136" spans="2:20" x14ac:dyDescent="0.2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141"/>
        <v>-1.4444444444444442</v>
      </c>
      <c r="G1136" s="17">
        <f t="shared" si="142"/>
        <v>-5.1999999999999993</v>
      </c>
      <c r="H1136" s="17">
        <f t="shared" si="140"/>
        <v>11.138888888888889</v>
      </c>
      <c r="I1136" s="17">
        <f t="shared" si="145"/>
        <v>-356.51388888888727</v>
      </c>
      <c r="J1136" s="17">
        <f t="shared" si="143"/>
        <v>185.54634000000001</v>
      </c>
      <c r="K1136" s="17">
        <f t="shared" si="144"/>
        <v>10.56953228855012</v>
      </c>
      <c r="L1136" s="17">
        <f>Table1[[#This Row],[Acceleration (N)]]+Table1[[#This Row],[Roll (N)]]+Table1[[#This Row],[Aero (N)]]</f>
        <v>-160.39801660033714</v>
      </c>
      <c r="M1136" s="27">
        <f>Table1[[#This Row],[Total (N)]]*$S$3/1000</f>
        <v>-0.84270987753854787</v>
      </c>
      <c r="N1136" s="17"/>
      <c r="O1136" s="30"/>
      <c r="P1136" s="31"/>
      <c r="Q1136" s="40"/>
      <c r="R1136" s="41"/>
      <c r="S1136">
        <f t="shared" si="138"/>
        <v>45.2</v>
      </c>
      <c r="T1136">
        <f t="shared" si="139"/>
        <v>12.555555555555555</v>
      </c>
    </row>
    <row r="1137" spans="2:20" x14ac:dyDescent="0.2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141"/>
        <v>-1.25</v>
      </c>
      <c r="G1137" s="17">
        <f t="shared" si="142"/>
        <v>-4.5</v>
      </c>
      <c r="H1137" s="17">
        <f t="shared" si="140"/>
        <v>10.055555555555555</v>
      </c>
      <c r="I1137" s="17">
        <f t="shared" si="145"/>
        <v>-225.16666666666717</v>
      </c>
      <c r="J1137" s="17">
        <f t="shared" si="143"/>
        <v>185.54634000000001</v>
      </c>
      <c r="K1137" s="17">
        <f t="shared" si="144"/>
        <v>10.56953228855012</v>
      </c>
      <c r="L1137" s="17">
        <f>Table1[[#This Row],[Acceleration (N)]]+Table1[[#This Row],[Roll (N)]]+Table1[[#This Row],[Aero (N)]]</f>
        <v>-29.050794378117033</v>
      </c>
      <c r="M1137" s="27">
        <f>Table1[[#This Row],[Total (N)]]*$S$3/1000</f>
        <v>-0.15262901556807082</v>
      </c>
      <c r="N1137" s="17"/>
      <c r="O1137" s="32"/>
      <c r="P1137" s="33"/>
      <c r="Q1137" s="42"/>
      <c r="R1137" s="43"/>
      <c r="S1137">
        <f t="shared" si="138"/>
        <v>40.1</v>
      </c>
      <c r="T1137">
        <f t="shared" si="139"/>
        <v>11.138888888888889</v>
      </c>
    </row>
    <row r="1138" spans="2:20" x14ac:dyDescent="0.2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141"/>
        <v>-1.0000000000000004</v>
      </c>
      <c r="G1138" s="17">
        <f t="shared" si="142"/>
        <v>-3.6000000000000014</v>
      </c>
      <c r="H1138" s="17">
        <f t="shared" si="140"/>
        <v>9.1388888888888875</v>
      </c>
      <c r="I1138" s="17">
        <f t="shared" si="145"/>
        <v>-243.93055555555503</v>
      </c>
      <c r="J1138" s="17">
        <f t="shared" si="143"/>
        <v>185.54634000000001</v>
      </c>
      <c r="K1138" s="17">
        <f t="shared" si="144"/>
        <v>10.56953228855012</v>
      </c>
      <c r="L1138" s="17">
        <f>Table1[[#This Row],[Acceleration (N)]]+Table1[[#This Row],[Roll (N)]]+Table1[[#This Row],[Aero (N)]]</f>
        <v>-47.814683267004895</v>
      </c>
      <c r="M1138" s="27">
        <f>Table1[[#This Row],[Total (N)]]*$S$3/1000</f>
        <v>-0.25121199584956377</v>
      </c>
      <c r="N1138" s="17"/>
      <c r="O1138" s="30"/>
      <c r="P1138" s="31"/>
      <c r="Q1138" s="40"/>
      <c r="R1138" s="41"/>
      <c r="S1138">
        <f t="shared" si="138"/>
        <v>36.200000000000003</v>
      </c>
      <c r="T1138">
        <f t="shared" si="139"/>
        <v>10.055555555555555</v>
      </c>
    </row>
    <row r="1139" spans="2:20" x14ac:dyDescent="0.2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141"/>
        <v>-0.88888888888888917</v>
      </c>
      <c r="G1139" s="17">
        <f t="shared" si="142"/>
        <v>-3.2000000000000011</v>
      </c>
      <c r="H1139" s="17">
        <f t="shared" si="140"/>
        <v>8.2777777777777786</v>
      </c>
      <c r="I1139" s="17">
        <f t="shared" si="145"/>
        <v>-469.09722222222223</v>
      </c>
      <c r="J1139" s="17">
        <f t="shared" si="143"/>
        <v>185.54634000000001</v>
      </c>
      <c r="K1139" s="17">
        <f t="shared" si="144"/>
        <v>10.56953228855012</v>
      </c>
      <c r="L1139" s="17">
        <f>Table1[[#This Row],[Acceleration (N)]]+Table1[[#This Row],[Roll (N)]]+Table1[[#This Row],[Aero (N)]]</f>
        <v>-272.98134993367205</v>
      </c>
      <c r="M1139" s="27">
        <f>Table1[[#This Row],[Total (N)]]*$S$3/1000</f>
        <v>-1.434207759227546</v>
      </c>
      <c r="N1139" s="17"/>
      <c r="O1139" s="32"/>
      <c r="P1139" s="33"/>
      <c r="Q1139" s="42"/>
      <c r="R1139" s="43"/>
      <c r="S1139">
        <f t="shared" si="138"/>
        <v>32.9</v>
      </c>
      <c r="T1139">
        <f t="shared" si="139"/>
        <v>9.1388888888888875</v>
      </c>
    </row>
    <row r="1140" spans="2:20" x14ac:dyDescent="0.2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141"/>
        <v>-0.87499999999999956</v>
      </c>
      <c r="G1140" s="17">
        <f t="shared" si="142"/>
        <v>-3.1499999999999986</v>
      </c>
      <c r="H1140" s="17">
        <f t="shared" si="140"/>
        <v>7.3888888888888893</v>
      </c>
      <c r="I1140" s="17">
        <f t="shared" si="145"/>
        <v>-863.13888888889051</v>
      </c>
      <c r="J1140" s="17">
        <f t="shared" si="143"/>
        <v>185.54634000000001</v>
      </c>
      <c r="K1140" s="17">
        <f t="shared" si="144"/>
        <v>10.56953228855012</v>
      </c>
      <c r="L1140" s="17">
        <f>Table1[[#This Row],[Acceleration (N)]]+Table1[[#This Row],[Roll (N)]]+Table1[[#This Row],[Aero (N)]]</f>
        <v>-667.02301660034038</v>
      </c>
      <c r="M1140" s="27">
        <f>Table1[[#This Row],[Total (N)]]*$S$3/1000</f>
        <v>-3.504450345139019</v>
      </c>
      <c r="N1140" s="17"/>
      <c r="O1140" s="30"/>
      <c r="P1140" s="31"/>
      <c r="Q1140" s="40"/>
      <c r="R1140" s="41"/>
      <c r="S1140">
        <f t="shared" si="138"/>
        <v>29.8</v>
      </c>
      <c r="T1140">
        <f t="shared" si="139"/>
        <v>8.2777777777777786</v>
      </c>
    </row>
    <row r="1141" spans="2:20" x14ac:dyDescent="0.2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141"/>
        <v>-0.94444444444444453</v>
      </c>
      <c r="G1141" s="17">
        <f t="shared" si="142"/>
        <v>-3.4000000000000004</v>
      </c>
      <c r="H1141" s="17">
        <f t="shared" si="140"/>
        <v>6.3888888888888884</v>
      </c>
      <c r="I1141" s="17">
        <f t="shared" si="145"/>
        <v>-1388.5277777777787</v>
      </c>
      <c r="J1141" s="17">
        <f t="shared" si="143"/>
        <v>185.54634000000001</v>
      </c>
      <c r="K1141" s="17">
        <f t="shared" si="144"/>
        <v>10.56953228855012</v>
      </c>
      <c r="L1141" s="17">
        <f>Table1[[#This Row],[Acceleration (N)]]+Table1[[#This Row],[Roll (N)]]+Table1[[#This Row],[Aero (N)]]</f>
        <v>-1192.4119054892285</v>
      </c>
      <c r="M1141" s="27">
        <f>Table1[[#This Row],[Total (N)]]*$S$3/1000</f>
        <v>-6.2647737930209679</v>
      </c>
      <c r="N1141" s="17"/>
      <c r="O1141" s="32"/>
      <c r="P1141" s="33"/>
      <c r="Q1141" s="42"/>
      <c r="R1141" s="43"/>
      <c r="S1141">
        <f t="shared" si="138"/>
        <v>26.6</v>
      </c>
      <c r="T1141">
        <f t="shared" si="139"/>
        <v>7.3888888888888893</v>
      </c>
    </row>
    <row r="1142" spans="2:20" x14ac:dyDescent="0.2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141"/>
        <v>-1.0000000000000004</v>
      </c>
      <c r="G1142" s="17">
        <f t="shared" si="142"/>
        <v>-3.6000000000000014</v>
      </c>
      <c r="H1142" s="17">
        <f t="shared" si="140"/>
        <v>5.3888888888888884</v>
      </c>
      <c r="I1142" s="17">
        <f t="shared" si="145"/>
        <v>-1838.8611111111106</v>
      </c>
      <c r="J1142" s="17">
        <f t="shared" si="143"/>
        <v>185.54634000000001</v>
      </c>
      <c r="K1142" s="17">
        <f t="shared" si="144"/>
        <v>10.56953228855012</v>
      </c>
      <c r="L1142" s="17">
        <f>Table1[[#This Row],[Acceleration (N)]]+Table1[[#This Row],[Roll (N)]]+Table1[[#This Row],[Aero (N)]]</f>
        <v>-1642.7452388225604</v>
      </c>
      <c r="M1142" s="27">
        <f>Table1[[#This Row],[Total (N)]]*$S$3/1000</f>
        <v>-8.6307653197769199</v>
      </c>
      <c r="N1142" s="17"/>
      <c r="O1142" s="30"/>
      <c r="P1142" s="31"/>
      <c r="Q1142" s="40"/>
      <c r="R1142" s="41"/>
      <c r="S1142">
        <f t="shared" si="138"/>
        <v>23</v>
      </c>
      <c r="T1142">
        <f t="shared" si="139"/>
        <v>6.3888888888888884</v>
      </c>
    </row>
    <row r="1143" spans="2:20" x14ac:dyDescent="0.2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141"/>
        <v>-0.93055555555555547</v>
      </c>
      <c r="G1143" s="17">
        <f t="shared" si="142"/>
        <v>-3.3499999999999996</v>
      </c>
      <c r="H1143" s="17">
        <f t="shared" si="140"/>
        <v>4.5277777777777777</v>
      </c>
      <c r="I1143" s="17">
        <f t="shared" si="145"/>
        <v>-1988.9722222222213</v>
      </c>
      <c r="J1143" s="17">
        <f t="shared" si="143"/>
        <v>185.54634000000001</v>
      </c>
      <c r="K1143" s="17">
        <f t="shared" si="144"/>
        <v>10.56953228855012</v>
      </c>
      <c r="L1143" s="17">
        <f>Table1[[#This Row],[Acceleration (N)]]+Table1[[#This Row],[Roll (N)]]+Table1[[#This Row],[Aero (N)]]</f>
        <v>-1792.856349933671</v>
      </c>
      <c r="M1143" s="27">
        <f>Table1[[#This Row],[Total (N)]]*$S$3/1000</f>
        <v>-9.4194291620289032</v>
      </c>
      <c r="N1143" s="17"/>
      <c r="O1143" s="32"/>
      <c r="P1143" s="33"/>
      <c r="Q1143" s="42"/>
      <c r="R1143" s="43"/>
      <c r="S1143">
        <f t="shared" si="138"/>
        <v>19.399999999999999</v>
      </c>
      <c r="T1143">
        <f t="shared" si="139"/>
        <v>5.3888888888888884</v>
      </c>
    </row>
    <row r="1144" spans="2:20" x14ac:dyDescent="0.2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141"/>
        <v>-0.66666666666666652</v>
      </c>
      <c r="G1144" s="17">
        <f t="shared" si="142"/>
        <v>-2.3999999999999995</v>
      </c>
      <c r="H1144" s="17">
        <f t="shared" si="140"/>
        <v>4.0555555555555554</v>
      </c>
      <c r="I1144" s="17">
        <f t="shared" si="145"/>
        <v>-1951.4444444444441</v>
      </c>
      <c r="J1144" s="17">
        <f t="shared" si="143"/>
        <v>185.54634000000001</v>
      </c>
      <c r="K1144" s="17">
        <f t="shared" si="144"/>
        <v>10.56953228855012</v>
      </c>
      <c r="L1144" s="17">
        <f>Table1[[#This Row],[Acceleration (N)]]+Table1[[#This Row],[Roll (N)]]+Table1[[#This Row],[Aero (N)]]</f>
        <v>-1755.3285721558939</v>
      </c>
      <c r="M1144" s="27">
        <f>Table1[[#This Row],[Total (N)]]*$S$3/1000</f>
        <v>-9.2222632014659105</v>
      </c>
      <c r="N1144" s="17"/>
      <c r="O1144" s="30"/>
      <c r="P1144" s="31"/>
      <c r="Q1144" s="40"/>
      <c r="R1144" s="41"/>
      <c r="S1144">
        <f t="shared" si="138"/>
        <v>16.3</v>
      </c>
      <c r="T1144">
        <f t="shared" si="139"/>
        <v>4.5277777777777777</v>
      </c>
    </row>
    <row r="1145" spans="2:20" x14ac:dyDescent="0.2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141"/>
        <v>-0.29166666666666685</v>
      </c>
      <c r="G1145" s="17">
        <f t="shared" si="142"/>
        <v>-1.0500000000000007</v>
      </c>
      <c r="H1145" s="17">
        <f t="shared" si="140"/>
        <v>3.9444444444444442</v>
      </c>
      <c r="I1145" s="17">
        <f t="shared" si="145"/>
        <v>-1688.75</v>
      </c>
      <c r="J1145" s="17">
        <f t="shared" si="143"/>
        <v>185.54634000000001</v>
      </c>
      <c r="K1145" s="17">
        <f t="shared" si="144"/>
        <v>10.56953228855012</v>
      </c>
      <c r="L1145" s="17">
        <f>Table1[[#This Row],[Acceleration (N)]]+Table1[[#This Row],[Roll (N)]]+Table1[[#This Row],[Aero (N)]]</f>
        <v>-1492.6341277114498</v>
      </c>
      <c r="M1145" s="27">
        <f>Table1[[#This Row],[Total (N)]]*$S$3/1000</f>
        <v>-7.8421014775249356</v>
      </c>
      <c r="N1145" s="17"/>
      <c r="O1145" s="32"/>
      <c r="P1145" s="33"/>
      <c r="Q1145" s="42"/>
      <c r="R1145" s="43"/>
      <c r="S1145">
        <f t="shared" si="138"/>
        <v>14.6</v>
      </c>
      <c r="T1145">
        <f t="shared" si="139"/>
        <v>4.0555555555555554</v>
      </c>
    </row>
    <row r="1146" spans="2:20" x14ac:dyDescent="0.2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141"/>
        <v>-4.1666666666666519E-2</v>
      </c>
      <c r="G1146" s="17">
        <f t="shared" si="142"/>
        <v>-0.14999999999999947</v>
      </c>
      <c r="H1146" s="17">
        <f t="shared" si="140"/>
        <v>3.9722222222222223</v>
      </c>
      <c r="I1146" s="17">
        <f t="shared" si="145"/>
        <v>-1351.0000000000007</v>
      </c>
      <c r="J1146" s="17">
        <f t="shared" si="143"/>
        <v>185.54634000000001</v>
      </c>
      <c r="K1146" s="17">
        <f t="shared" si="144"/>
        <v>10.56953228855012</v>
      </c>
      <c r="L1146" s="17">
        <f>Table1[[#This Row],[Acceleration (N)]]+Table1[[#This Row],[Roll (N)]]+Table1[[#This Row],[Aero (N)]]</f>
        <v>-1154.8841277114504</v>
      </c>
      <c r="M1146" s="27">
        <f>Table1[[#This Row],[Total (N)]]*$S$3/1000</f>
        <v>-6.067607832457969</v>
      </c>
      <c r="N1146" s="17"/>
      <c r="O1146" s="30"/>
      <c r="P1146" s="31"/>
      <c r="Q1146" s="40"/>
      <c r="R1146" s="41"/>
      <c r="S1146">
        <f t="shared" si="138"/>
        <v>14.2</v>
      </c>
      <c r="T1146">
        <f t="shared" si="139"/>
        <v>3.9444444444444442</v>
      </c>
    </row>
    <row r="1147" spans="2:20" x14ac:dyDescent="0.2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141"/>
        <v>5.5555555555555601E-2</v>
      </c>
      <c r="G1147" s="17">
        <f t="shared" si="142"/>
        <v>0.20000000000000018</v>
      </c>
      <c r="H1147" s="17">
        <f t="shared" si="140"/>
        <v>4.0555555555555554</v>
      </c>
      <c r="I1147" s="17">
        <f t="shared" si="145"/>
        <v>-1200.8888888888894</v>
      </c>
      <c r="J1147" s="17">
        <f t="shared" si="143"/>
        <v>185.54634000000001</v>
      </c>
      <c r="K1147" s="17">
        <f t="shared" si="144"/>
        <v>10.56953228855012</v>
      </c>
      <c r="L1147" s="17">
        <f>Table1[[#This Row],[Acceleration (N)]]+Table1[[#This Row],[Roll (N)]]+Table1[[#This Row],[Aero (N)]]</f>
        <v>-1004.7730166003392</v>
      </c>
      <c r="M1147" s="27">
        <f>Table1[[#This Row],[Total (N)]]*$S$3/1000</f>
        <v>-5.2789439902059829</v>
      </c>
      <c r="N1147" s="17"/>
      <c r="O1147" s="32"/>
      <c r="P1147" s="33"/>
      <c r="Q1147" s="42"/>
      <c r="R1147" s="43"/>
      <c r="S1147">
        <f t="shared" si="138"/>
        <v>14.3</v>
      </c>
      <c r="T1147">
        <f t="shared" si="139"/>
        <v>3.9722222222222223</v>
      </c>
    </row>
    <row r="1148" spans="2:20" x14ac:dyDescent="0.2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141"/>
        <v>0.11111111111111097</v>
      </c>
      <c r="G1148" s="17">
        <f t="shared" si="142"/>
        <v>0.39999999999999947</v>
      </c>
      <c r="H1148" s="17">
        <f t="shared" si="140"/>
        <v>4.1944444444444446</v>
      </c>
      <c r="I1148" s="17">
        <f t="shared" si="145"/>
        <v>-1182.1249999999993</v>
      </c>
      <c r="J1148" s="17">
        <f t="shared" si="143"/>
        <v>185.54634000000001</v>
      </c>
      <c r="K1148" s="17">
        <f t="shared" si="144"/>
        <v>10.56953228855012</v>
      </c>
      <c r="L1148" s="17">
        <f>Table1[[#This Row],[Acceleration (N)]]+Table1[[#This Row],[Roll (N)]]+Table1[[#This Row],[Aero (N)]]</f>
        <v>-986.0091277114492</v>
      </c>
      <c r="M1148" s="27">
        <f>Table1[[#This Row],[Total (N)]]*$S$3/1000</f>
        <v>-5.1803610099244786</v>
      </c>
      <c r="N1148" s="17"/>
      <c r="O1148" s="30"/>
      <c r="P1148" s="31"/>
      <c r="Q1148" s="40"/>
      <c r="R1148" s="41"/>
      <c r="S1148">
        <f t="shared" si="138"/>
        <v>14.6</v>
      </c>
      <c r="T1148">
        <f t="shared" si="139"/>
        <v>4.0555555555555554</v>
      </c>
    </row>
    <row r="1149" spans="2:20" x14ac:dyDescent="0.2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141"/>
        <v>0.24999999999999983</v>
      </c>
      <c r="G1149" s="17">
        <f t="shared" si="142"/>
        <v>0.89999999999999947</v>
      </c>
      <c r="H1149" s="17">
        <f t="shared" si="140"/>
        <v>4.5555555555555554</v>
      </c>
      <c r="I1149" s="17">
        <f t="shared" si="145"/>
        <v>-1275.9444444444446</v>
      </c>
      <c r="J1149" s="17">
        <f t="shared" si="143"/>
        <v>185.54634000000001</v>
      </c>
      <c r="K1149" s="17">
        <f t="shared" si="144"/>
        <v>10.56953228855012</v>
      </c>
      <c r="L1149" s="17">
        <f>Table1[[#This Row],[Acceleration (N)]]+Table1[[#This Row],[Roll (N)]]+Table1[[#This Row],[Aero (N)]]</f>
        <v>-1079.8285721558943</v>
      </c>
      <c r="M1149" s="27">
        <f>Table1[[#This Row],[Total (N)]]*$S$3/1000</f>
        <v>-5.6732759113319737</v>
      </c>
      <c r="N1149" s="17"/>
      <c r="O1149" s="32"/>
      <c r="P1149" s="33"/>
      <c r="Q1149" s="42"/>
      <c r="R1149" s="43"/>
      <c r="S1149">
        <f t="shared" si="138"/>
        <v>15.1</v>
      </c>
      <c r="T1149">
        <f t="shared" si="139"/>
        <v>4.1944444444444446</v>
      </c>
    </row>
    <row r="1150" spans="2:20" x14ac:dyDescent="0.2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141"/>
        <v>0.5555555555555558</v>
      </c>
      <c r="G1150" s="17">
        <f t="shared" si="142"/>
        <v>2.0000000000000009</v>
      </c>
      <c r="H1150" s="17">
        <f t="shared" si="140"/>
        <v>5.3055555555555562</v>
      </c>
      <c r="I1150" s="17">
        <f t="shared" si="145"/>
        <v>-1351.0000000000007</v>
      </c>
      <c r="J1150" s="17">
        <f t="shared" si="143"/>
        <v>185.54634000000001</v>
      </c>
      <c r="K1150" s="17">
        <f t="shared" si="144"/>
        <v>10.56953228855012</v>
      </c>
      <c r="L1150" s="17">
        <f>Table1[[#This Row],[Acceleration (N)]]+Table1[[#This Row],[Roll (N)]]+Table1[[#This Row],[Aero (N)]]</f>
        <v>-1154.8841277114504</v>
      </c>
      <c r="M1150" s="27">
        <f>Table1[[#This Row],[Total (N)]]*$S$3/1000</f>
        <v>-6.067607832457969</v>
      </c>
      <c r="N1150" s="17"/>
      <c r="O1150" s="30"/>
      <c r="P1150" s="31"/>
      <c r="Q1150" s="40"/>
      <c r="R1150" s="41"/>
      <c r="S1150">
        <f t="shared" si="138"/>
        <v>16.399999999999999</v>
      </c>
      <c r="T1150">
        <f t="shared" si="139"/>
        <v>4.5555555555555554</v>
      </c>
    </row>
    <row r="1151" spans="2:20" x14ac:dyDescent="0.2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141"/>
        <v>0.84722222222222243</v>
      </c>
      <c r="G1151" s="17">
        <f t="shared" si="142"/>
        <v>3.0500000000000007</v>
      </c>
      <c r="H1151" s="17">
        <f t="shared" si="140"/>
        <v>6.25</v>
      </c>
      <c r="I1151" s="17">
        <f t="shared" si="145"/>
        <v>-1257.1805555555554</v>
      </c>
      <c r="J1151" s="17">
        <f t="shared" si="143"/>
        <v>185.54634000000001</v>
      </c>
      <c r="K1151" s="17">
        <f t="shared" si="144"/>
        <v>10.56953228855012</v>
      </c>
      <c r="L1151" s="17">
        <f>Table1[[#This Row],[Acceleration (N)]]+Table1[[#This Row],[Roll (N)]]+Table1[[#This Row],[Aero (N)]]</f>
        <v>-1061.0646832670052</v>
      </c>
      <c r="M1151" s="27">
        <f>Table1[[#This Row],[Total (N)]]*$S$3/1000</f>
        <v>-5.5746929310504738</v>
      </c>
      <c r="N1151" s="17"/>
      <c r="O1151" s="32"/>
      <c r="P1151" s="33"/>
      <c r="Q1151" s="42"/>
      <c r="R1151" s="43"/>
      <c r="S1151">
        <f t="shared" si="138"/>
        <v>19.100000000000001</v>
      </c>
      <c r="T1151">
        <f t="shared" si="139"/>
        <v>5.3055555555555562</v>
      </c>
    </row>
    <row r="1152" spans="2:20" x14ac:dyDescent="0.2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141"/>
        <v>0.73611111111111072</v>
      </c>
      <c r="G1152" s="17">
        <f t="shared" si="142"/>
        <v>2.6499999999999986</v>
      </c>
      <c r="H1152" s="17">
        <f t="shared" si="140"/>
        <v>6.7777777777777768</v>
      </c>
      <c r="I1152" s="17">
        <f t="shared" si="145"/>
        <v>-900.66666666666652</v>
      </c>
      <c r="J1152" s="17">
        <f t="shared" si="143"/>
        <v>185.54634000000001</v>
      </c>
      <c r="K1152" s="17">
        <f t="shared" si="144"/>
        <v>10.56953228855012</v>
      </c>
      <c r="L1152" s="17">
        <f>Table1[[#This Row],[Acceleration (N)]]+Table1[[#This Row],[Roll (N)]]+Table1[[#This Row],[Aero (N)]]</f>
        <v>-704.55079437811639</v>
      </c>
      <c r="M1152" s="27">
        <f>Table1[[#This Row],[Total (N)]]*$S$3/1000</f>
        <v>-3.7016163057020068</v>
      </c>
      <c r="N1152" s="17"/>
      <c r="O1152" s="30"/>
      <c r="P1152" s="31"/>
      <c r="Q1152" s="40"/>
      <c r="R1152" s="41"/>
      <c r="S1152">
        <f t="shared" si="138"/>
        <v>22.5</v>
      </c>
      <c r="T1152">
        <f t="shared" si="139"/>
        <v>6.25</v>
      </c>
    </row>
    <row r="1153" spans="2:20" x14ac:dyDescent="0.2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141"/>
        <v>0.31944444444444453</v>
      </c>
      <c r="G1153" s="17">
        <f t="shared" si="142"/>
        <v>1.1500000000000004</v>
      </c>
      <c r="H1153" s="17">
        <f t="shared" si="140"/>
        <v>6.8888888888888893</v>
      </c>
      <c r="I1153" s="17">
        <f t="shared" si="145"/>
        <v>-394.04166666666691</v>
      </c>
      <c r="J1153" s="17">
        <f t="shared" si="143"/>
        <v>185.54634000000001</v>
      </c>
      <c r="K1153" s="17">
        <f t="shared" si="144"/>
        <v>10.56953228855012</v>
      </c>
      <c r="L1153" s="17">
        <f>Table1[[#This Row],[Acceleration (N)]]+Table1[[#This Row],[Roll (N)]]+Table1[[#This Row],[Aero (N)]]</f>
        <v>-197.92579437811679</v>
      </c>
      <c r="M1153" s="27">
        <f>Table1[[#This Row],[Total (N)]]*$S$3/1000</f>
        <v>-1.0398758381015543</v>
      </c>
      <c r="N1153" s="17"/>
      <c r="O1153" s="32"/>
      <c r="P1153" s="33"/>
      <c r="Q1153" s="42"/>
      <c r="R1153" s="43"/>
      <c r="S1153">
        <f t="shared" si="138"/>
        <v>24.4</v>
      </c>
      <c r="T1153">
        <f t="shared" si="139"/>
        <v>6.7777777777777768</v>
      </c>
    </row>
    <row r="1154" spans="2:20" x14ac:dyDescent="0.2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141"/>
        <v>-0.23611111111111099</v>
      </c>
      <c r="G1154" s="17">
        <f t="shared" si="142"/>
        <v>-0.84999999999999964</v>
      </c>
      <c r="H1154" s="17">
        <f t="shared" si="140"/>
        <v>6.3055555555555554</v>
      </c>
      <c r="I1154" s="17">
        <f t="shared" si="145"/>
        <v>-56.291666666666465</v>
      </c>
      <c r="J1154" s="17">
        <f t="shared" si="143"/>
        <v>185.54634000000001</v>
      </c>
      <c r="K1154" s="17">
        <f t="shared" si="144"/>
        <v>10.56953228855012</v>
      </c>
      <c r="L1154" s="17">
        <f>Table1[[#This Row],[Acceleration (N)]]+Table1[[#This Row],[Roll (N)]]+Table1[[#This Row],[Aero (N)]]</f>
        <v>139.82420562188366</v>
      </c>
      <c r="M1154" s="27">
        <f>Table1[[#This Row],[Total (N)]]*$S$3/1000</f>
        <v>0.73461780696541756</v>
      </c>
      <c r="N1154" s="17"/>
      <c r="O1154" s="30"/>
      <c r="P1154" s="31"/>
      <c r="Q1154" s="40"/>
      <c r="R1154" s="41"/>
      <c r="S1154">
        <f t="shared" si="138"/>
        <v>24.8</v>
      </c>
      <c r="T1154">
        <f t="shared" si="139"/>
        <v>6.8888888888888893</v>
      </c>
    </row>
    <row r="1155" spans="2:20" x14ac:dyDescent="0.2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141"/>
        <v>-1.0277777777777781</v>
      </c>
      <c r="G1155" s="17">
        <f t="shared" si="142"/>
        <v>-3.7000000000000011</v>
      </c>
      <c r="H1155" s="17">
        <f t="shared" si="140"/>
        <v>4.833333333333333</v>
      </c>
      <c r="I1155" s="17">
        <f t="shared" si="145"/>
        <v>75.055555555555614</v>
      </c>
      <c r="J1155" s="17">
        <f t="shared" si="143"/>
        <v>185.54634000000001</v>
      </c>
      <c r="K1155" s="17">
        <f t="shared" si="144"/>
        <v>10.56953228855012</v>
      </c>
      <c r="L1155" s="17">
        <f>Table1[[#This Row],[Acceleration (N)]]+Table1[[#This Row],[Roll (N)]]+Table1[[#This Row],[Aero (N)]]</f>
        <v>271.17142784410578</v>
      </c>
      <c r="M1155" s="27">
        <f>Table1[[#This Row],[Total (N)]]*$S$3/1000</f>
        <v>1.4246986689359054</v>
      </c>
      <c r="N1155" s="17"/>
      <c r="O1155" s="32"/>
      <c r="P1155" s="33"/>
      <c r="Q1155" s="42"/>
      <c r="R1155" s="43"/>
      <c r="S1155">
        <f t="shared" si="138"/>
        <v>22.7</v>
      </c>
      <c r="T1155">
        <f t="shared" si="139"/>
        <v>6.3055555555555554</v>
      </c>
    </row>
    <row r="1156" spans="2:20" x14ac:dyDescent="0.2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141"/>
        <v>-1.2361111111111109</v>
      </c>
      <c r="G1156" s="17">
        <f t="shared" si="142"/>
        <v>-4.4499999999999993</v>
      </c>
      <c r="H1156" s="17">
        <f t="shared" si="140"/>
        <v>3.8333333333333335</v>
      </c>
      <c r="I1156" s="17">
        <f t="shared" si="145"/>
        <v>150.11111111111092</v>
      </c>
      <c r="J1156" s="17">
        <f t="shared" si="143"/>
        <v>185.54634000000001</v>
      </c>
      <c r="K1156" s="17">
        <f t="shared" si="144"/>
        <v>10.56953228855012</v>
      </c>
      <c r="L1156" s="17">
        <f>Table1[[#This Row],[Acceleration (N)]]+Table1[[#This Row],[Roll (N)]]+Table1[[#This Row],[Aero (N)]]</f>
        <v>346.22698339966109</v>
      </c>
      <c r="M1156" s="27">
        <f>Table1[[#This Row],[Total (N)]]*$S$3/1000</f>
        <v>1.819030590061897</v>
      </c>
      <c r="N1156" s="17"/>
      <c r="O1156" s="30"/>
      <c r="P1156" s="31"/>
      <c r="Q1156" s="40"/>
      <c r="R1156" s="41"/>
      <c r="S1156">
        <f t="shared" si="138"/>
        <v>17.399999999999999</v>
      </c>
      <c r="T1156">
        <f t="shared" si="139"/>
        <v>4.833333333333333</v>
      </c>
    </row>
    <row r="1157" spans="2:20" x14ac:dyDescent="0.2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141"/>
        <v>-0.74999999999999978</v>
      </c>
      <c r="G1157" s="17">
        <f t="shared" si="142"/>
        <v>-2.6999999999999993</v>
      </c>
      <c r="H1157" s="17">
        <f t="shared" si="140"/>
        <v>3.333333333333333</v>
      </c>
      <c r="I1157" s="17">
        <f t="shared" si="145"/>
        <v>337.74999999999977</v>
      </c>
      <c r="J1157" s="17">
        <f t="shared" si="143"/>
        <v>185.54634000000001</v>
      </c>
      <c r="K1157" s="17">
        <f t="shared" si="144"/>
        <v>10.56953228855012</v>
      </c>
      <c r="L1157" s="17">
        <f>Table1[[#This Row],[Acceleration (N)]]+Table1[[#This Row],[Roll (N)]]+Table1[[#This Row],[Aero (N)]]</f>
        <v>533.86587228854989</v>
      </c>
      <c r="M1157" s="27">
        <f>Table1[[#This Row],[Total (N)]]*$S$3/1000</f>
        <v>2.8048603928768796</v>
      </c>
      <c r="N1157" s="17"/>
      <c r="O1157" s="32"/>
      <c r="P1157" s="33"/>
      <c r="Q1157" s="42"/>
      <c r="R1157" s="43"/>
      <c r="S1157">
        <f t="shared" si="138"/>
        <v>13.8</v>
      </c>
      <c r="T1157">
        <f t="shared" si="139"/>
        <v>3.8333333333333335</v>
      </c>
    </row>
    <row r="1158" spans="2:20" x14ac:dyDescent="0.2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141"/>
        <v>-0.25000000000000011</v>
      </c>
      <c r="G1158" s="17">
        <f t="shared" si="142"/>
        <v>-0.90000000000000036</v>
      </c>
      <c r="H1158" s="17">
        <f t="shared" si="140"/>
        <v>3.333333333333333</v>
      </c>
      <c r="I1158" s="17">
        <f t="shared" si="145"/>
        <v>750.55555555555588</v>
      </c>
      <c r="J1158" s="17">
        <f t="shared" si="143"/>
        <v>185.54634000000001</v>
      </c>
      <c r="K1158" s="17">
        <f t="shared" si="144"/>
        <v>10.56953228855012</v>
      </c>
      <c r="L1158" s="17">
        <f>Table1[[#This Row],[Acceleration (N)]]+Table1[[#This Row],[Roll (N)]]+Table1[[#This Row],[Aero (N)]]</f>
        <v>946.67142784410601</v>
      </c>
      <c r="M1158" s="27">
        <f>Table1[[#This Row],[Total (N)]]*$S$3/1000</f>
        <v>4.9736859590698463</v>
      </c>
      <c r="N1158" s="17"/>
      <c r="O1158" s="30"/>
      <c r="P1158" s="31"/>
      <c r="Q1158" s="40"/>
      <c r="R1158" s="41"/>
      <c r="S1158">
        <f t="shared" si="138"/>
        <v>12</v>
      </c>
      <c r="T1158">
        <f t="shared" si="139"/>
        <v>3.333333333333333</v>
      </c>
    </row>
    <row r="1159" spans="2:20" x14ac:dyDescent="0.2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141"/>
        <v>0</v>
      </c>
      <c r="G1159" s="17">
        <f t="shared" si="142"/>
        <v>0</v>
      </c>
      <c r="H1159" s="17">
        <f t="shared" si="140"/>
        <v>3.333333333333333</v>
      </c>
      <c r="I1159" s="17">
        <f t="shared" si="145"/>
        <v>1144.5972222222224</v>
      </c>
      <c r="J1159" s="17">
        <f t="shared" si="143"/>
        <v>185.54634000000001</v>
      </c>
      <c r="K1159" s="17">
        <f t="shared" si="144"/>
        <v>10.56953228855012</v>
      </c>
      <c r="L1159" s="17">
        <f>Table1[[#This Row],[Acceleration (N)]]+Table1[[#This Row],[Roll (N)]]+Table1[[#This Row],[Aero (N)]]</f>
        <v>1340.7130945107726</v>
      </c>
      <c r="M1159" s="27">
        <f>Table1[[#This Row],[Total (N)]]*$S$3/1000</f>
        <v>7.04392854498131</v>
      </c>
      <c r="N1159" s="17"/>
      <c r="O1159" s="32"/>
      <c r="P1159" s="33"/>
      <c r="Q1159" s="42"/>
      <c r="R1159" s="43"/>
      <c r="S1159">
        <f t="shared" si="138"/>
        <v>12</v>
      </c>
      <c r="T1159">
        <f t="shared" si="139"/>
        <v>3.333333333333333</v>
      </c>
    </row>
    <row r="1160" spans="2:20" x14ac:dyDescent="0.2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141"/>
        <v>0.26388888888888895</v>
      </c>
      <c r="G1160" s="17">
        <f t="shared" si="142"/>
        <v>0.95000000000000018</v>
      </c>
      <c r="H1160" s="17">
        <f t="shared" si="140"/>
        <v>3.8611111111111112</v>
      </c>
      <c r="I1160" s="17">
        <f t="shared" si="145"/>
        <v>994.48611111111063</v>
      </c>
      <c r="J1160" s="17">
        <f t="shared" si="143"/>
        <v>185.54634000000001</v>
      </c>
      <c r="K1160" s="17">
        <f t="shared" si="144"/>
        <v>10.56953228855012</v>
      </c>
      <c r="L1160" s="17">
        <f>Table1[[#This Row],[Acceleration (N)]]+Table1[[#This Row],[Roll (N)]]+Table1[[#This Row],[Aero (N)]]</f>
        <v>1190.6019833996609</v>
      </c>
      <c r="M1160" s="27">
        <f>Table1[[#This Row],[Total (N)]]*$S$3/1000</f>
        <v>6.2552647027293196</v>
      </c>
      <c r="N1160" s="17"/>
      <c r="O1160" s="30"/>
      <c r="P1160" s="31"/>
      <c r="Q1160" s="40"/>
      <c r="R1160" s="41"/>
      <c r="S1160">
        <f t="shared" ref="S1160:S1223" si="146">IF(R1160=1,"",E1160)</f>
        <v>12</v>
      </c>
      <c r="T1160">
        <f t="shared" ref="T1160:T1223" si="147">E1160/3.6</f>
        <v>3.333333333333333</v>
      </c>
    </row>
    <row r="1161" spans="2:20" x14ac:dyDescent="0.2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141"/>
        <v>0.94444444444444453</v>
      </c>
      <c r="G1161" s="17">
        <f t="shared" si="142"/>
        <v>3.4000000000000004</v>
      </c>
      <c r="H1161" s="17">
        <f t="shared" ref="H1161:H1224" si="148">E1162/3.6</f>
        <v>5.2222222222222223</v>
      </c>
      <c r="I1161" s="17">
        <f t="shared" si="145"/>
        <v>431.56944444444457</v>
      </c>
      <c r="J1161" s="17">
        <f t="shared" si="143"/>
        <v>185.54634000000001</v>
      </c>
      <c r="K1161" s="17">
        <f t="shared" si="144"/>
        <v>10.56953228855012</v>
      </c>
      <c r="L1161" s="17">
        <f>Table1[[#This Row],[Acceleration (N)]]+Table1[[#This Row],[Roll (N)]]+Table1[[#This Row],[Aero (N)]]</f>
        <v>627.68531673299469</v>
      </c>
      <c r="M1161" s="27">
        <f>Table1[[#This Row],[Total (N)]]*$S$3/1000</f>
        <v>3.297775294284373</v>
      </c>
      <c r="N1161" s="17"/>
      <c r="O1161" s="32"/>
      <c r="P1161" s="33"/>
      <c r="Q1161" s="42"/>
      <c r="R1161" s="43"/>
      <c r="S1161">
        <f t="shared" si="146"/>
        <v>13.9</v>
      </c>
      <c r="T1161">
        <f t="shared" si="147"/>
        <v>3.8611111111111112</v>
      </c>
    </row>
    <row r="1162" spans="2:20" x14ac:dyDescent="0.2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149">($E1163-$E1161)/2/3.6</f>
        <v>1.5555555555555556</v>
      </c>
      <c r="G1162" s="17">
        <f t="shared" ref="G1162:G1225" si="150">($E1163-$E1161)/2</f>
        <v>5.6000000000000005</v>
      </c>
      <c r="H1162" s="17">
        <f t="shared" si="148"/>
        <v>6.9722222222222223</v>
      </c>
      <c r="I1162" s="17">
        <f t="shared" si="145"/>
        <v>-318.98611111111097</v>
      </c>
      <c r="J1162" s="17">
        <f t="shared" si="143"/>
        <v>185.54634000000001</v>
      </c>
      <c r="K1162" s="17">
        <f t="shared" si="144"/>
        <v>10.56953228855012</v>
      </c>
      <c r="L1162" s="17">
        <f>Table1[[#This Row],[Acceleration (N)]]+Table1[[#This Row],[Roll (N)]]+Table1[[#This Row],[Aero (N)]]</f>
        <v>-122.87023882256084</v>
      </c>
      <c r="M1162" s="27">
        <f>Table1[[#This Row],[Total (N)]]*$S$3/1000</f>
        <v>-0.64554391697555902</v>
      </c>
      <c r="N1162" s="17"/>
      <c r="O1162" s="30"/>
      <c r="P1162" s="31"/>
      <c r="Q1162" s="40"/>
      <c r="R1162" s="41"/>
      <c r="S1162">
        <f t="shared" si="146"/>
        <v>18.8</v>
      </c>
      <c r="T1162">
        <f t="shared" si="147"/>
        <v>5.2222222222222223</v>
      </c>
    </row>
    <row r="1163" spans="2:20" x14ac:dyDescent="0.2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149"/>
        <v>1.5277777777777777</v>
      </c>
      <c r="G1163" s="17">
        <f t="shared" si="150"/>
        <v>5.5</v>
      </c>
      <c r="H1163" s="17">
        <f t="shared" si="148"/>
        <v>8.2777777777777786</v>
      </c>
      <c r="I1163" s="17">
        <f t="shared" si="145"/>
        <v>-1388.5277777777783</v>
      </c>
      <c r="J1163" s="17">
        <f t="shared" si="143"/>
        <v>185.54634000000001</v>
      </c>
      <c r="K1163" s="17">
        <f t="shared" si="144"/>
        <v>10.56953228855012</v>
      </c>
      <c r="L1163" s="17">
        <f>Table1[[#This Row],[Acceleration (N)]]+Table1[[#This Row],[Roll (N)]]+Table1[[#This Row],[Aero (N)]]</f>
        <v>-1192.411905489228</v>
      </c>
      <c r="M1163" s="27">
        <f>Table1[[#This Row],[Total (N)]]*$S$3/1000</f>
        <v>-6.2647737930209653</v>
      </c>
      <c r="N1163" s="17"/>
      <c r="O1163" s="32"/>
      <c r="P1163" s="33"/>
      <c r="Q1163" s="42"/>
      <c r="R1163" s="43"/>
      <c r="S1163">
        <f t="shared" si="146"/>
        <v>25.1</v>
      </c>
      <c r="T1163">
        <f t="shared" si="147"/>
        <v>6.9722222222222223</v>
      </c>
    </row>
    <row r="1164" spans="2:20" x14ac:dyDescent="0.2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149"/>
        <v>1.2083333333333328</v>
      </c>
      <c r="G1164" s="17">
        <f t="shared" si="150"/>
        <v>4.3499999999999979</v>
      </c>
      <c r="H1164" s="17">
        <f t="shared" si="148"/>
        <v>9.3888888888888875</v>
      </c>
      <c r="I1164" s="17">
        <f t="shared" si="145"/>
        <v>-1669.9861111111109</v>
      </c>
      <c r="J1164" s="17">
        <f t="shared" si="143"/>
        <v>185.54634000000001</v>
      </c>
      <c r="K1164" s="17">
        <f t="shared" si="144"/>
        <v>10.56953228855012</v>
      </c>
      <c r="L1164" s="17">
        <f>Table1[[#This Row],[Acceleration (N)]]+Table1[[#This Row],[Roll (N)]]+Table1[[#This Row],[Aero (N)]]</f>
        <v>-1473.8702388225606</v>
      </c>
      <c r="M1164" s="27">
        <f>Table1[[#This Row],[Total (N)]]*$S$3/1000</f>
        <v>-7.7435184972434365</v>
      </c>
      <c r="N1164" s="17"/>
      <c r="O1164" s="30"/>
      <c r="P1164" s="31"/>
      <c r="Q1164" s="40"/>
      <c r="R1164" s="41"/>
      <c r="S1164">
        <f t="shared" si="146"/>
        <v>29.8</v>
      </c>
      <c r="T1164">
        <f t="shared" si="147"/>
        <v>8.2777777777777786</v>
      </c>
    </row>
    <row r="1165" spans="2:20" x14ac:dyDescent="0.2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149"/>
        <v>1.166666666666667</v>
      </c>
      <c r="G1165" s="17">
        <f t="shared" si="150"/>
        <v>4.2000000000000011</v>
      </c>
      <c r="H1165" s="17">
        <f t="shared" si="148"/>
        <v>10.611111111111112</v>
      </c>
      <c r="I1165" s="17">
        <f t="shared" si="145"/>
        <v>-1013.2499999999997</v>
      </c>
      <c r="J1165" s="17">
        <f t="shared" si="143"/>
        <v>185.54634000000001</v>
      </c>
      <c r="K1165" s="17">
        <f t="shared" si="144"/>
        <v>10.56953228855012</v>
      </c>
      <c r="L1165" s="17">
        <f>Table1[[#This Row],[Acceleration (N)]]+Table1[[#This Row],[Roll (N)]]+Table1[[#This Row],[Aero (N)]]</f>
        <v>-817.13412771144954</v>
      </c>
      <c r="M1165" s="27">
        <f>Table1[[#This Row],[Total (N)]]*$S$3/1000</f>
        <v>-4.2931141873909953</v>
      </c>
      <c r="N1165" s="17"/>
      <c r="O1165" s="32"/>
      <c r="P1165" s="33"/>
      <c r="Q1165" s="42"/>
      <c r="R1165" s="43"/>
      <c r="S1165">
        <f t="shared" si="146"/>
        <v>33.799999999999997</v>
      </c>
      <c r="T1165">
        <f t="shared" si="147"/>
        <v>9.3888888888888875</v>
      </c>
    </row>
    <row r="1166" spans="2:20" x14ac:dyDescent="0.2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149"/>
        <v>1.3333333333333335</v>
      </c>
      <c r="G1166" s="17">
        <f t="shared" si="150"/>
        <v>4.8000000000000007</v>
      </c>
      <c r="H1166" s="17">
        <f t="shared" si="148"/>
        <v>12.055555555555555</v>
      </c>
      <c r="I1166" s="17">
        <f t="shared" si="145"/>
        <v>-337.75000000000017</v>
      </c>
      <c r="J1166" s="17">
        <f t="shared" si="143"/>
        <v>185.54634000000001</v>
      </c>
      <c r="K1166" s="17">
        <f t="shared" si="144"/>
        <v>10.56953228855012</v>
      </c>
      <c r="L1166" s="17">
        <f>Table1[[#This Row],[Acceleration (N)]]+Table1[[#This Row],[Roll (N)]]+Table1[[#This Row],[Aero (N)]]</f>
        <v>-141.63412771145005</v>
      </c>
      <c r="M1166" s="27">
        <f>Table1[[#This Row],[Total (N)]]*$S$3/1000</f>
        <v>-0.74412689725705905</v>
      </c>
      <c r="N1166" s="17"/>
      <c r="O1166" s="30"/>
      <c r="P1166" s="31"/>
      <c r="Q1166" s="40"/>
      <c r="R1166" s="41"/>
      <c r="S1166">
        <f t="shared" si="146"/>
        <v>38.200000000000003</v>
      </c>
      <c r="T1166">
        <f t="shared" si="147"/>
        <v>10.611111111111112</v>
      </c>
    </row>
    <row r="1167" spans="2:20" x14ac:dyDescent="0.2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149"/>
        <v>1.4861111111111105</v>
      </c>
      <c r="G1167" s="17">
        <f t="shared" si="150"/>
        <v>5.3499999999999979</v>
      </c>
      <c r="H1167" s="17">
        <f t="shared" si="148"/>
        <v>13.583333333333332</v>
      </c>
      <c r="I1167" s="17">
        <f t="shared" si="145"/>
        <v>0</v>
      </c>
      <c r="J1167" s="17">
        <f t="shared" si="143"/>
        <v>185.54634000000001</v>
      </c>
      <c r="K1167" s="17">
        <f t="shared" si="144"/>
        <v>10.56953228855012</v>
      </c>
      <c r="L1167" s="17">
        <f>Table1[[#This Row],[Acceleration (N)]]+Table1[[#This Row],[Roll (N)]]+Table1[[#This Row],[Aero (N)]]</f>
        <v>196.11587228855012</v>
      </c>
      <c r="M1167" s="27">
        <f>Table1[[#This Row],[Total (N)]]*$S$3/1000</f>
        <v>1.0303667478099114</v>
      </c>
      <c r="N1167" s="17"/>
      <c r="O1167" s="32"/>
      <c r="P1167" s="33"/>
      <c r="Q1167" s="42"/>
      <c r="R1167" s="43"/>
      <c r="S1167">
        <f t="shared" si="146"/>
        <v>43.4</v>
      </c>
      <c r="T1167">
        <f t="shared" si="147"/>
        <v>12.055555555555555</v>
      </c>
    </row>
    <row r="1168" spans="2:20" x14ac:dyDescent="0.2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149"/>
        <v>1.4444444444444442</v>
      </c>
      <c r="G1168" s="17">
        <f t="shared" si="150"/>
        <v>5.1999999999999993</v>
      </c>
      <c r="H1168" s="17">
        <f t="shared" si="148"/>
        <v>14.944444444444443</v>
      </c>
      <c r="I1168" s="17">
        <f t="shared" si="145"/>
        <v>356.51388888888897</v>
      </c>
      <c r="J1168" s="17">
        <f t="shared" ref="J1168:J1231" si="151">$O$11*9.81*$O$12</f>
        <v>185.54634000000001</v>
      </c>
      <c r="K1168" s="17">
        <f t="shared" ref="K1168:K1231" si="152">0.5*1.383*0.014*1.293^2*$S$6^2</f>
        <v>10.56953228855012</v>
      </c>
      <c r="L1168" s="17">
        <f>Table1[[#This Row],[Acceleration (N)]]+Table1[[#This Row],[Roll (N)]]+Table1[[#This Row],[Aero (N)]]</f>
        <v>552.62976117743915</v>
      </c>
      <c r="M1168" s="27">
        <f>Table1[[#This Row],[Total (N)]]*$S$3/1000</f>
        <v>2.90344337315838</v>
      </c>
      <c r="N1168" s="17"/>
      <c r="O1168" s="30"/>
      <c r="P1168" s="31"/>
      <c r="Q1168" s="40"/>
      <c r="R1168" s="41"/>
      <c r="S1168">
        <f t="shared" si="146"/>
        <v>48.9</v>
      </c>
      <c r="T1168">
        <f t="shared" si="147"/>
        <v>13.583333333333332</v>
      </c>
    </row>
    <row r="1169" spans="2:20" x14ac:dyDescent="0.2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149"/>
        <v>1.2361111111111109</v>
      </c>
      <c r="G1169" s="17">
        <f t="shared" si="150"/>
        <v>4.4499999999999993</v>
      </c>
      <c r="H1169" s="17">
        <f t="shared" si="148"/>
        <v>16.055555555555554</v>
      </c>
      <c r="I1169" s="17">
        <f t="shared" ref="I1169:I1232" si="153">$O$11*F1161</f>
        <v>1275.9444444444446</v>
      </c>
      <c r="J1169" s="17">
        <f t="shared" si="151"/>
        <v>185.54634000000001</v>
      </c>
      <c r="K1169" s="17">
        <f t="shared" si="152"/>
        <v>10.56953228855012</v>
      </c>
      <c r="L1169" s="17">
        <f>Table1[[#This Row],[Acceleration (N)]]+Table1[[#This Row],[Roll (N)]]+Table1[[#This Row],[Aero (N)]]</f>
        <v>1472.0603167329948</v>
      </c>
      <c r="M1169" s="27">
        <f>Table1[[#This Row],[Total (N)]]*$S$3/1000</f>
        <v>7.7340094069517971</v>
      </c>
      <c r="N1169" s="17"/>
      <c r="O1169" s="32"/>
      <c r="P1169" s="33"/>
      <c r="Q1169" s="42"/>
      <c r="R1169" s="43"/>
      <c r="S1169">
        <f t="shared" si="146"/>
        <v>53.8</v>
      </c>
      <c r="T1169">
        <f t="shared" si="147"/>
        <v>14.944444444444443</v>
      </c>
    </row>
    <row r="1170" spans="2:20" x14ac:dyDescent="0.2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149"/>
        <v>1.0694444444444449</v>
      </c>
      <c r="G1170" s="17">
        <f t="shared" si="150"/>
        <v>3.8500000000000014</v>
      </c>
      <c r="H1170" s="17">
        <f t="shared" si="148"/>
        <v>17.083333333333332</v>
      </c>
      <c r="I1170" s="17">
        <f t="shared" si="153"/>
        <v>2101.5555555555557</v>
      </c>
      <c r="J1170" s="17">
        <f t="shared" si="151"/>
        <v>185.54634000000001</v>
      </c>
      <c r="K1170" s="17">
        <f t="shared" si="152"/>
        <v>10.56953228855012</v>
      </c>
      <c r="L1170" s="17">
        <f>Table1[[#This Row],[Acceleration (N)]]+Table1[[#This Row],[Roll (N)]]+Table1[[#This Row],[Aero (N)]]</f>
        <v>2297.6714278441054</v>
      </c>
      <c r="M1170" s="27">
        <f>Table1[[#This Row],[Total (N)]]*$S$3/1000</f>
        <v>12.071660539337721</v>
      </c>
      <c r="N1170" s="17"/>
      <c r="O1170" s="30"/>
      <c r="P1170" s="31"/>
      <c r="Q1170" s="40"/>
      <c r="R1170" s="41"/>
      <c r="S1170">
        <f t="shared" si="146"/>
        <v>57.8</v>
      </c>
      <c r="T1170">
        <f t="shared" si="147"/>
        <v>16.055555555555554</v>
      </c>
    </row>
    <row r="1171" spans="2:20" x14ac:dyDescent="0.2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149"/>
        <v>1.0000000000000004</v>
      </c>
      <c r="G1171" s="17">
        <f t="shared" si="150"/>
        <v>3.6000000000000014</v>
      </c>
      <c r="H1171" s="17">
        <f t="shared" si="148"/>
        <v>18.055555555555554</v>
      </c>
      <c r="I1171" s="17">
        <f t="shared" si="153"/>
        <v>2064.0277777777778</v>
      </c>
      <c r="J1171" s="17">
        <f t="shared" si="151"/>
        <v>185.54634000000001</v>
      </c>
      <c r="K1171" s="17">
        <f t="shared" si="152"/>
        <v>10.56953228855012</v>
      </c>
      <c r="L1171" s="17">
        <f>Table1[[#This Row],[Acceleration (N)]]+Table1[[#This Row],[Roll (N)]]+Table1[[#This Row],[Aero (N)]]</f>
        <v>2260.1436500663276</v>
      </c>
      <c r="M1171" s="27">
        <f>Table1[[#This Row],[Total (N)]]*$S$3/1000</f>
        <v>11.874494578774724</v>
      </c>
      <c r="N1171" s="17"/>
      <c r="O1171" s="32"/>
      <c r="P1171" s="33"/>
      <c r="Q1171" s="42"/>
      <c r="R1171" s="43"/>
      <c r="S1171">
        <f t="shared" si="146"/>
        <v>61.5</v>
      </c>
      <c r="T1171">
        <f t="shared" si="147"/>
        <v>17.083333333333332</v>
      </c>
    </row>
    <row r="1172" spans="2:20" x14ac:dyDescent="0.2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149"/>
        <v>0.95833333333333415</v>
      </c>
      <c r="G1172" s="17">
        <f t="shared" si="150"/>
        <v>3.4500000000000028</v>
      </c>
      <c r="H1172" s="17">
        <f t="shared" si="148"/>
        <v>19</v>
      </c>
      <c r="I1172" s="17">
        <f t="shared" si="153"/>
        <v>1632.4583333333326</v>
      </c>
      <c r="J1172" s="17">
        <f t="shared" si="151"/>
        <v>185.54634000000001</v>
      </c>
      <c r="K1172" s="17">
        <f t="shared" si="152"/>
        <v>10.56953228855012</v>
      </c>
      <c r="L1172" s="17">
        <f>Table1[[#This Row],[Acceleration (N)]]+Table1[[#This Row],[Roll (N)]]+Table1[[#This Row],[Aero (N)]]</f>
        <v>1828.5742056218828</v>
      </c>
      <c r="M1172" s="27">
        <f>Table1[[#This Row],[Total (N)]]*$S$3/1000</f>
        <v>9.6070860323002609</v>
      </c>
      <c r="N1172" s="17"/>
      <c r="O1172" s="30"/>
      <c r="P1172" s="31"/>
      <c r="Q1172" s="40"/>
      <c r="R1172" s="41"/>
      <c r="S1172">
        <f t="shared" si="146"/>
        <v>65</v>
      </c>
      <c r="T1172">
        <f t="shared" si="147"/>
        <v>18.055555555555554</v>
      </c>
    </row>
    <row r="1173" spans="2:20" x14ac:dyDescent="0.2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149"/>
        <v>0.91666666666666585</v>
      </c>
      <c r="G1173" s="17">
        <f t="shared" si="150"/>
        <v>3.2999999999999972</v>
      </c>
      <c r="H1173" s="17">
        <f t="shared" si="148"/>
        <v>19.888888888888886</v>
      </c>
      <c r="I1173" s="17">
        <f t="shared" si="153"/>
        <v>1576.166666666667</v>
      </c>
      <c r="J1173" s="17">
        <f t="shared" si="151"/>
        <v>185.54634000000001</v>
      </c>
      <c r="K1173" s="17">
        <f t="shared" si="152"/>
        <v>10.56953228855012</v>
      </c>
      <c r="L1173" s="17">
        <f>Table1[[#This Row],[Acceleration (N)]]+Table1[[#This Row],[Roll (N)]]+Table1[[#This Row],[Aero (N)]]</f>
        <v>1772.2825389552172</v>
      </c>
      <c r="M1173" s="27">
        <f>Table1[[#This Row],[Total (N)]]*$S$3/1000</f>
        <v>9.3113370914557709</v>
      </c>
      <c r="N1173" s="17"/>
      <c r="O1173" s="32"/>
      <c r="P1173" s="33"/>
      <c r="Q1173" s="42"/>
      <c r="R1173" s="43"/>
      <c r="S1173">
        <f t="shared" si="146"/>
        <v>68.400000000000006</v>
      </c>
      <c r="T1173">
        <f t="shared" si="147"/>
        <v>19</v>
      </c>
    </row>
    <row r="1174" spans="2:20" x14ac:dyDescent="0.2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149"/>
        <v>0.63888888888888806</v>
      </c>
      <c r="G1174" s="17">
        <f t="shared" si="150"/>
        <v>2.2999999999999972</v>
      </c>
      <c r="H1174" s="17">
        <f t="shared" si="148"/>
        <v>20.277777777777779</v>
      </c>
      <c r="I1174" s="17">
        <f t="shared" si="153"/>
        <v>1801.3333333333335</v>
      </c>
      <c r="J1174" s="17">
        <f t="shared" si="151"/>
        <v>185.54634000000001</v>
      </c>
      <c r="K1174" s="17">
        <f t="shared" si="152"/>
        <v>10.56953228855012</v>
      </c>
      <c r="L1174" s="17">
        <f>Table1[[#This Row],[Acceleration (N)]]+Table1[[#This Row],[Roll (N)]]+Table1[[#This Row],[Aero (N)]]</f>
        <v>1997.4492056218837</v>
      </c>
      <c r="M1174" s="27">
        <f>Table1[[#This Row],[Total (N)]]*$S$3/1000</f>
        <v>10.49433285483375</v>
      </c>
      <c r="N1174" s="17"/>
      <c r="O1174" s="30"/>
      <c r="P1174" s="31"/>
      <c r="Q1174" s="40"/>
      <c r="R1174" s="41"/>
      <c r="S1174">
        <f t="shared" si="146"/>
        <v>71.599999999999994</v>
      </c>
      <c r="T1174">
        <f t="shared" si="147"/>
        <v>19.888888888888886</v>
      </c>
    </row>
    <row r="1175" spans="2:20" x14ac:dyDescent="0.2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149"/>
        <v>0.37500000000000039</v>
      </c>
      <c r="G1175" s="17">
        <f t="shared" si="150"/>
        <v>1.3500000000000014</v>
      </c>
      <c r="H1175" s="17">
        <f t="shared" si="148"/>
        <v>20.638888888888889</v>
      </c>
      <c r="I1175" s="17">
        <f t="shared" si="153"/>
        <v>2007.7361111111102</v>
      </c>
      <c r="J1175" s="17">
        <f t="shared" si="151"/>
        <v>185.54634000000001</v>
      </c>
      <c r="K1175" s="17">
        <f t="shared" si="152"/>
        <v>10.56953228855012</v>
      </c>
      <c r="L1175" s="17">
        <f>Table1[[#This Row],[Acceleration (N)]]+Table1[[#This Row],[Roll (N)]]+Table1[[#This Row],[Aero (N)]]</f>
        <v>2203.8519833996602</v>
      </c>
      <c r="M1175" s="27">
        <f>Table1[[#This Row],[Total (N)]]*$S$3/1000</f>
        <v>11.578745637930226</v>
      </c>
      <c r="N1175" s="17"/>
      <c r="O1175" s="32"/>
      <c r="P1175" s="33"/>
      <c r="Q1175" s="42"/>
      <c r="R1175" s="43"/>
      <c r="S1175">
        <f t="shared" si="146"/>
        <v>73</v>
      </c>
      <c r="T1175">
        <f t="shared" si="147"/>
        <v>20.277777777777779</v>
      </c>
    </row>
    <row r="1176" spans="2:20" x14ac:dyDescent="0.2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149"/>
        <v>0.44444444444444481</v>
      </c>
      <c r="G1176" s="17">
        <f t="shared" si="150"/>
        <v>1.6000000000000014</v>
      </c>
      <c r="H1176" s="17">
        <f t="shared" si="148"/>
        <v>21.166666666666668</v>
      </c>
      <c r="I1176" s="17">
        <f t="shared" si="153"/>
        <v>1951.4444444444441</v>
      </c>
      <c r="J1176" s="17">
        <f t="shared" si="151"/>
        <v>185.54634000000001</v>
      </c>
      <c r="K1176" s="17">
        <f t="shared" si="152"/>
        <v>10.56953228855012</v>
      </c>
      <c r="L1176" s="17">
        <f>Table1[[#This Row],[Acceleration (N)]]+Table1[[#This Row],[Roll (N)]]+Table1[[#This Row],[Aero (N)]]</f>
        <v>2147.5603167329941</v>
      </c>
      <c r="M1176" s="27">
        <f>Table1[[#This Row],[Total (N)]]*$S$3/1000</f>
        <v>11.282996697085734</v>
      </c>
      <c r="N1176" s="17"/>
      <c r="O1176" s="30"/>
      <c r="P1176" s="31"/>
      <c r="Q1176" s="40"/>
      <c r="R1176" s="41"/>
      <c r="S1176">
        <f t="shared" si="146"/>
        <v>74.3</v>
      </c>
      <c r="T1176">
        <f t="shared" si="147"/>
        <v>20.638888888888889</v>
      </c>
    </row>
    <row r="1177" spans="2:20" x14ac:dyDescent="0.2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149"/>
        <v>0.50000000000000122</v>
      </c>
      <c r="G1177" s="17">
        <f t="shared" si="150"/>
        <v>1.8000000000000043</v>
      </c>
      <c r="H1177" s="17">
        <f t="shared" si="148"/>
        <v>21.638888888888889</v>
      </c>
      <c r="I1177" s="17">
        <f t="shared" si="153"/>
        <v>1669.9861111111109</v>
      </c>
      <c r="J1177" s="17">
        <f t="shared" si="151"/>
        <v>185.54634000000001</v>
      </c>
      <c r="K1177" s="17">
        <f t="shared" si="152"/>
        <v>10.56953228855012</v>
      </c>
      <c r="L1177" s="17">
        <f>Table1[[#This Row],[Acceleration (N)]]+Table1[[#This Row],[Roll (N)]]+Table1[[#This Row],[Aero (N)]]</f>
        <v>1866.1019833996611</v>
      </c>
      <c r="M1177" s="27">
        <f>Table1[[#This Row],[Total (N)]]*$S$3/1000</f>
        <v>9.8042519928632608</v>
      </c>
      <c r="N1177" s="17"/>
      <c r="O1177" s="32"/>
      <c r="P1177" s="33"/>
      <c r="Q1177" s="42"/>
      <c r="R1177" s="43"/>
      <c r="S1177">
        <f t="shared" si="146"/>
        <v>76.2</v>
      </c>
      <c r="T1177">
        <f t="shared" si="147"/>
        <v>21.166666666666668</v>
      </c>
    </row>
    <row r="1178" spans="2:20" x14ac:dyDescent="0.2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149"/>
        <v>0.45833333333333293</v>
      </c>
      <c r="G1178" s="17">
        <f t="shared" si="150"/>
        <v>1.6499999999999986</v>
      </c>
      <c r="H1178" s="17">
        <f t="shared" si="148"/>
        <v>22.083333333333332</v>
      </c>
      <c r="I1178" s="17">
        <f t="shared" si="153"/>
        <v>1444.819444444445</v>
      </c>
      <c r="J1178" s="17">
        <f t="shared" si="151"/>
        <v>185.54634000000001</v>
      </c>
      <c r="K1178" s="17">
        <f t="shared" si="152"/>
        <v>10.56953228855012</v>
      </c>
      <c r="L1178" s="17">
        <f>Table1[[#This Row],[Acceleration (N)]]+Table1[[#This Row],[Roll (N)]]+Table1[[#This Row],[Aero (N)]]</f>
        <v>1640.9353167329953</v>
      </c>
      <c r="M1178" s="27">
        <f>Table1[[#This Row],[Total (N)]]*$S$3/1000</f>
        <v>8.6212562294852848</v>
      </c>
      <c r="N1178" s="17"/>
      <c r="O1178" s="30"/>
      <c r="P1178" s="31"/>
      <c r="Q1178" s="40"/>
      <c r="R1178" s="41"/>
      <c r="S1178">
        <f t="shared" si="146"/>
        <v>77.900000000000006</v>
      </c>
      <c r="T1178">
        <f t="shared" si="147"/>
        <v>21.638888888888889</v>
      </c>
    </row>
    <row r="1179" spans="2:20" x14ac:dyDescent="0.2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149"/>
        <v>0.43055555555555475</v>
      </c>
      <c r="G1179" s="17">
        <f t="shared" si="150"/>
        <v>1.5499999999999972</v>
      </c>
      <c r="H1179" s="17">
        <f t="shared" si="148"/>
        <v>22.5</v>
      </c>
      <c r="I1179" s="17">
        <f t="shared" si="153"/>
        <v>1351.0000000000007</v>
      </c>
      <c r="J1179" s="17">
        <f t="shared" si="151"/>
        <v>185.54634000000001</v>
      </c>
      <c r="K1179" s="17">
        <f t="shared" si="152"/>
        <v>10.56953228855012</v>
      </c>
      <c r="L1179" s="17">
        <f>Table1[[#This Row],[Acceleration (N)]]+Table1[[#This Row],[Roll (N)]]+Table1[[#This Row],[Aero (N)]]</f>
        <v>1547.1158722885509</v>
      </c>
      <c r="M1179" s="27">
        <f>Table1[[#This Row],[Total (N)]]*$S$3/1000</f>
        <v>8.1283413280777932</v>
      </c>
      <c r="N1179" s="17"/>
      <c r="O1179" s="32"/>
      <c r="P1179" s="33"/>
      <c r="Q1179" s="42"/>
      <c r="R1179" s="43"/>
      <c r="S1179">
        <f t="shared" si="146"/>
        <v>79.5</v>
      </c>
      <c r="T1179">
        <f t="shared" si="147"/>
        <v>22.083333333333332</v>
      </c>
    </row>
    <row r="1180" spans="2:20" x14ac:dyDescent="0.2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149"/>
        <v>0.38888888888888851</v>
      </c>
      <c r="G1180" s="17">
        <f t="shared" si="150"/>
        <v>1.3999999999999986</v>
      </c>
      <c r="H1180" s="17">
        <f t="shared" si="148"/>
        <v>22.861111111111111</v>
      </c>
      <c r="I1180" s="17">
        <f t="shared" si="153"/>
        <v>1294.7083333333344</v>
      </c>
      <c r="J1180" s="17">
        <f t="shared" si="151"/>
        <v>185.54634000000001</v>
      </c>
      <c r="K1180" s="17">
        <f t="shared" si="152"/>
        <v>10.56953228855012</v>
      </c>
      <c r="L1180" s="17">
        <f>Table1[[#This Row],[Acceleration (N)]]+Table1[[#This Row],[Roll (N)]]+Table1[[#This Row],[Aero (N)]]</f>
        <v>1490.8242056218846</v>
      </c>
      <c r="M1180" s="27">
        <f>Table1[[#This Row],[Total (N)]]*$S$3/1000</f>
        <v>7.8325923872333005</v>
      </c>
      <c r="N1180" s="17"/>
      <c r="O1180" s="30"/>
      <c r="P1180" s="31"/>
      <c r="Q1180" s="40"/>
      <c r="R1180" s="41"/>
      <c r="S1180">
        <f t="shared" si="146"/>
        <v>81</v>
      </c>
      <c r="T1180">
        <f t="shared" si="147"/>
        <v>22.5</v>
      </c>
    </row>
    <row r="1181" spans="2:20" x14ac:dyDescent="0.2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149"/>
        <v>0.34722222222222221</v>
      </c>
      <c r="G1181" s="17">
        <f t="shared" si="150"/>
        <v>1.25</v>
      </c>
      <c r="H1181" s="17">
        <f t="shared" si="148"/>
        <v>23.194444444444443</v>
      </c>
      <c r="I1181" s="17">
        <f t="shared" si="153"/>
        <v>1238.4166666666656</v>
      </c>
      <c r="J1181" s="17">
        <f t="shared" si="151"/>
        <v>185.54634000000001</v>
      </c>
      <c r="K1181" s="17">
        <f t="shared" si="152"/>
        <v>10.56953228855012</v>
      </c>
      <c r="L1181" s="17">
        <f>Table1[[#This Row],[Acceleration (N)]]+Table1[[#This Row],[Roll (N)]]+Table1[[#This Row],[Aero (N)]]</f>
        <v>1434.5325389552158</v>
      </c>
      <c r="M1181" s="27">
        <f>Table1[[#This Row],[Total (N)]]*$S$3/1000</f>
        <v>7.5368434463887954</v>
      </c>
      <c r="N1181" s="17"/>
      <c r="O1181" s="32"/>
      <c r="P1181" s="33"/>
      <c r="Q1181" s="42"/>
      <c r="R1181" s="43"/>
      <c r="S1181">
        <f t="shared" si="146"/>
        <v>82.3</v>
      </c>
      <c r="T1181">
        <f t="shared" si="147"/>
        <v>22.861111111111111</v>
      </c>
    </row>
    <row r="1182" spans="2:20" x14ac:dyDescent="0.2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149"/>
        <v>0.31944444444444403</v>
      </c>
      <c r="G1182" s="17">
        <f t="shared" si="150"/>
        <v>1.1499999999999986</v>
      </c>
      <c r="H1182" s="17">
        <f t="shared" si="148"/>
        <v>23.499999999999996</v>
      </c>
      <c r="I1182" s="17">
        <f t="shared" si="153"/>
        <v>863.13888888888778</v>
      </c>
      <c r="J1182" s="17">
        <f t="shared" si="151"/>
        <v>185.54634000000001</v>
      </c>
      <c r="K1182" s="17">
        <f t="shared" si="152"/>
        <v>10.56953228855012</v>
      </c>
      <c r="L1182" s="17">
        <f>Table1[[#This Row],[Acceleration (N)]]+Table1[[#This Row],[Roll (N)]]+Table1[[#This Row],[Aero (N)]]</f>
        <v>1059.254761177438</v>
      </c>
      <c r="M1182" s="27">
        <f>Table1[[#This Row],[Total (N)]]*$S$3/1000</f>
        <v>5.5651838407588281</v>
      </c>
      <c r="N1182" s="17"/>
      <c r="O1182" s="30"/>
      <c r="P1182" s="31"/>
      <c r="Q1182" s="40"/>
      <c r="R1182" s="41"/>
      <c r="S1182">
        <f t="shared" si="146"/>
        <v>83.5</v>
      </c>
      <c r="T1182">
        <f t="shared" si="147"/>
        <v>23.194444444444443</v>
      </c>
    </row>
    <row r="1183" spans="2:20" x14ac:dyDescent="0.2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149"/>
        <v>0.27777777777777779</v>
      </c>
      <c r="G1183" s="17">
        <f t="shared" si="150"/>
        <v>1</v>
      </c>
      <c r="H1183" s="17">
        <f t="shared" si="148"/>
        <v>23.75</v>
      </c>
      <c r="I1183" s="17">
        <f t="shared" si="153"/>
        <v>506.62500000000051</v>
      </c>
      <c r="J1183" s="17">
        <f t="shared" si="151"/>
        <v>185.54634000000001</v>
      </c>
      <c r="K1183" s="17">
        <f t="shared" si="152"/>
        <v>10.56953228855012</v>
      </c>
      <c r="L1183" s="17">
        <f>Table1[[#This Row],[Acceleration (N)]]+Table1[[#This Row],[Roll (N)]]+Table1[[#This Row],[Aero (N)]]</f>
        <v>702.74087228855069</v>
      </c>
      <c r="M1183" s="27">
        <f>Table1[[#This Row],[Total (N)]]*$S$3/1000</f>
        <v>3.6921072154103687</v>
      </c>
      <c r="N1183" s="17"/>
      <c r="O1183" s="32"/>
      <c r="P1183" s="33"/>
      <c r="Q1183" s="42"/>
      <c r="R1183" s="43"/>
      <c r="S1183">
        <f t="shared" si="146"/>
        <v>84.6</v>
      </c>
      <c r="T1183">
        <f t="shared" si="147"/>
        <v>23.499999999999996</v>
      </c>
    </row>
    <row r="1184" spans="2:20" x14ac:dyDescent="0.2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149"/>
        <v>0.23611111111111149</v>
      </c>
      <c r="G1184" s="17">
        <f t="shared" si="150"/>
        <v>0.85000000000000142</v>
      </c>
      <c r="H1184" s="17">
        <f t="shared" si="148"/>
        <v>23.972222222222221</v>
      </c>
      <c r="I1184" s="17">
        <f t="shared" si="153"/>
        <v>600.44444444444491</v>
      </c>
      <c r="J1184" s="17">
        <f t="shared" si="151"/>
        <v>185.54634000000001</v>
      </c>
      <c r="K1184" s="17">
        <f t="shared" si="152"/>
        <v>10.56953228855012</v>
      </c>
      <c r="L1184" s="17">
        <f>Table1[[#This Row],[Acceleration (N)]]+Table1[[#This Row],[Roll (N)]]+Table1[[#This Row],[Aero (N)]]</f>
        <v>796.56031673299503</v>
      </c>
      <c r="M1184" s="27">
        <f>Table1[[#This Row],[Total (N)]]*$S$3/1000</f>
        <v>4.1850221168178594</v>
      </c>
      <c r="N1184" s="17"/>
      <c r="O1184" s="30"/>
      <c r="P1184" s="31"/>
      <c r="Q1184" s="40"/>
      <c r="R1184" s="41"/>
      <c r="S1184">
        <f t="shared" si="146"/>
        <v>85.5</v>
      </c>
      <c r="T1184">
        <f t="shared" si="147"/>
        <v>23.75</v>
      </c>
    </row>
    <row r="1185" spans="2:20" x14ac:dyDescent="0.2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149"/>
        <v>0.22222222222222143</v>
      </c>
      <c r="G1185" s="17">
        <f t="shared" si="150"/>
        <v>0.79999999999999716</v>
      </c>
      <c r="H1185" s="17">
        <f t="shared" si="148"/>
        <v>24.194444444444443</v>
      </c>
      <c r="I1185" s="17">
        <f t="shared" si="153"/>
        <v>675.50000000000171</v>
      </c>
      <c r="J1185" s="17">
        <f t="shared" si="151"/>
        <v>185.54634000000001</v>
      </c>
      <c r="K1185" s="17">
        <f t="shared" si="152"/>
        <v>10.56953228855012</v>
      </c>
      <c r="L1185" s="17">
        <f>Table1[[#This Row],[Acceleration (N)]]+Table1[[#This Row],[Roll (N)]]+Table1[[#This Row],[Aero (N)]]</f>
        <v>871.61587228855183</v>
      </c>
      <c r="M1185" s="27">
        <f>Table1[[#This Row],[Total (N)]]*$S$3/1000</f>
        <v>4.5793540379438591</v>
      </c>
      <c r="N1185" s="17"/>
      <c r="O1185" s="32"/>
      <c r="P1185" s="33"/>
      <c r="Q1185" s="42"/>
      <c r="R1185" s="43"/>
      <c r="S1185">
        <f t="shared" si="146"/>
        <v>86.3</v>
      </c>
      <c r="T1185">
        <f t="shared" si="147"/>
        <v>23.972222222222221</v>
      </c>
    </row>
    <row r="1186" spans="2:20" x14ac:dyDescent="0.2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149"/>
        <v>0.24999999999999961</v>
      </c>
      <c r="G1186" s="17">
        <f t="shared" si="150"/>
        <v>0.89999999999999858</v>
      </c>
      <c r="H1186" s="17">
        <f t="shared" si="148"/>
        <v>24.472222222222221</v>
      </c>
      <c r="I1186" s="17">
        <f t="shared" si="153"/>
        <v>619.2083333333328</v>
      </c>
      <c r="J1186" s="17">
        <f t="shared" si="151"/>
        <v>185.54634000000001</v>
      </c>
      <c r="K1186" s="17">
        <f t="shared" si="152"/>
        <v>10.56953228855012</v>
      </c>
      <c r="L1186" s="17">
        <f>Table1[[#This Row],[Acceleration (N)]]+Table1[[#This Row],[Roll (N)]]+Table1[[#This Row],[Aero (N)]]</f>
        <v>815.32420562188292</v>
      </c>
      <c r="M1186" s="27">
        <f>Table1[[#This Row],[Total (N)]]*$S$3/1000</f>
        <v>4.2836050970993531</v>
      </c>
      <c r="N1186" s="17"/>
      <c r="O1186" s="30"/>
      <c r="P1186" s="31"/>
      <c r="Q1186" s="40"/>
      <c r="R1186" s="41"/>
      <c r="S1186">
        <f t="shared" si="146"/>
        <v>87.1</v>
      </c>
      <c r="T1186">
        <f t="shared" si="147"/>
        <v>24.194444444444443</v>
      </c>
    </row>
    <row r="1187" spans="2:20" x14ac:dyDescent="0.2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149"/>
        <v>0.27777777777777779</v>
      </c>
      <c r="G1187" s="17">
        <f t="shared" si="150"/>
        <v>1</v>
      </c>
      <c r="H1187" s="17">
        <f t="shared" si="148"/>
        <v>24.749999999999996</v>
      </c>
      <c r="I1187" s="17">
        <f t="shared" si="153"/>
        <v>581.68055555555452</v>
      </c>
      <c r="J1187" s="17">
        <f t="shared" si="151"/>
        <v>185.54634000000001</v>
      </c>
      <c r="K1187" s="17">
        <f t="shared" si="152"/>
        <v>10.56953228855012</v>
      </c>
      <c r="L1187" s="17">
        <f>Table1[[#This Row],[Acceleration (N)]]+Table1[[#This Row],[Roll (N)]]+Table1[[#This Row],[Aero (N)]]</f>
        <v>777.79642784410464</v>
      </c>
      <c r="M1187" s="27">
        <f>Table1[[#This Row],[Total (N)]]*$S$3/1000</f>
        <v>4.0864391365363533</v>
      </c>
      <c r="N1187" s="17"/>
      <c r="O1187" s="32"/>
      <c r="P1187" s="33"/>
      <c r="Q1187" s="42"/>
      <c r="R1187" s="43"/>
      <c r="S1187">
        <f t="shared" si="146"/>
        <v>88.1</v>
      </c>
      <c r="T1187">
        <f t="shared" si="147"/>
        <v>24.472222222222221</v>
      </c>
    </row>
    <row r="1188" spans="2:20" x14ac:dyDescent="0.2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149"/>
        <v>0.27777777777777779</v>
      </c>
      <c r="G1188" s="17">
        <f t="shared" si="150"/>
        <v>1</v>
      </c>
      <c r="H1188" s="17">
        <f t="shared" si="148"/>
        <v>25.027777777777775</v>
      </c>
      <c r="I1188" s="17">
        <f t="shared" si="153"/>
        <v>525.38888888888835</v>
      </c>
      <c r="J1188" s="17">
        <f t="shared" si="151"/>
        <v>185.54634000000001</v>
      </c>
      <c r="K1188" s="17">
        <f t="shared" si="152"/>
        <v>10.56953228855012</v>
      </c>
      <c r="L1188" s="17">
        <f>Table1[[#This Row],[Acceleration (N)]]+Table1[[#This Row],[Roll (N)]]+Table1[[#This Row],[Aero (N)]]</f>
        <v>721.50476117743847</v>
      </c>
      <c r="M1188" s="27">
        <f>Table1[[#This Row],[Total (N)]]*$S$3/1000</f>
        <v>3.7906901956918615</v>
      </c>
      <c r="N1188" s="17"/>
      <c r="O1188" s="30"/>
      <c r="P1188" s="31"/>
      <c r="Q1188" s="40"/>
      <c r="R1188" s="41"/>
      <c r="S1188">
        <f t="shared" si="146"/>
        <v>89.1</v>
      </c>
      <c r="T1188">
        <f t="shared" si="147"/>
        <v>24.749999999999996</v>
      </c>
    </row>
    <row r="1189" spans="2:20" x14ac:dyDescent="0.2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149"/>
        <v>0.26388888888888967</v>
      </c>
      <c r="G1189" s="17">
        <f t="shared" si="150"/>
        <v>0.95000000000000284</v>
      </c>
      <c r="H1189" s="17">
        <f t="shared" si="148"/>
        <v>25.277777777777779</v>
      </c>
      <c r="I1189" s="17">
        <f t="shared" si="153"/>
        <v>469.09722222222223</v>
      </c>
      <c r="J1189" s="17">
        <f t="shared" si="151"/>
        <v>185.54634000000001</v>
      </c>
      <c r="K1189" s="17">
        <f t="shared" si="152"/>
        <v>10.56953228855012</v>
      </c>
      <c r="L1189" s="17">
        <f>Table1[[#This Row],[Acceleration (N)]]+Table1[[#This Row],[Roll (N)]]+Table1[[#This Row],[Aero (N)]]</f>
        <v>665.21309451077241</v>
      </c>
      <c r="M1189" s="27">
        <f>Table1[[#This Row],[Total (N)]]*$S$3/1000</f>
        <v>3.4949412548473693</v>
      </c>
      <c r="N1189" s="17"/>
      <c r="O1189" s="32"/>
      <c r="P1189" s="33"/>
      <c r="Q1189" s="42"/>
      <c r="R1189" s="43"/>
      <c r="S1189">
        <f t="shared" si="146"/>
        <v>90.1</v>
      </c>
      <c r="T1189">
        <f t="shared" si="147"/>
        <v>25.027777777777775</v>
      </c>
    </row>
    <row r="1190" spans="2:20" x14ac:dyDescent="0.2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149"/>
        <v>0.2222222222222234</v>
      </c>
      <c r="G1190" s="17">
        <f t="shared" si="150"/>
        <v>0.80000000000000426</v>
      </c>
      <c r="H1190" s="17">
        <f t="shared" si="148"/>
        <v>25.472222222222221</v>
      </c>
      <c r="I1190" s="17">
        <f t="shared" si="153"/>
        <v>431.56944444444389</v>
      </c>
      <c r="J1190" s="17">
        <f t="shared" si="151"/>
        <v>185.54634000000001</v>
      </c>
      <c r="K1190" s="17">
        <f t="shared" si="152"/>
        <v>10.56953228855012</v>
      </c>
      <c r="L1190" s="17">
        <f>Table1[[#This Row],[Acceleration (N)]]+Table1[[#This Row],[Roll (N)]]+Table1[[#This Row],[Aero (N)]]</f>
        <v>627.68531673299401</v>
      </c>
      <c r="M1190" s="27">
        <f>Table1[[#This Row],[Total (N)]]*$S$3/1000</f>
        <v>3.2977752942843694</v>
      </c>
      <c r="N1190" s="17"/>
      <c r="O1190" s="30"/>
      <c r="P1190" s="31"/>
      <c r="Q1190" s="40"/>
      <c r="R1190" s="41"/>
      <c r="S1190">
        <f t="shared" si="146"/>
        <v>91</v>
      </c>
      <c r="T1190">
        <f t="shared" si="147"/>
        <v>25.277777777777779</v>
      </c>
    </row>
    <row r="1191" spans="2:20" x14ac:dyDescent="0.2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149"/>
        <v>0.18055555555555516</v>
      </c>
      <c r="G1191" s="17">
        <f t="shared" si="150"/>
        <v>0.64999999999999858</v>
      </c>
      <c r="H1191" s="17">
        <f t="shared" si="148"/>
        <v>25.638888888888886</v>
      </c>
      <c r="I1191" s="17">
        <f t="shared" si="153"/>
        <v>375.27777777777777</v>
      </c>
      <c r="J1191" s="17">
        <f t="shared" si="151"/>
        <v>185.54634000000001</v>
      </c>
      <c r="K1191" s="17">
        <f t="shared" si="152"/>
        <v>10.56953228855012</v>
      </c>
      <c r="L1191" s="17">
        <f>Table1[[#This Row],[Acceleration (N)]]+Table1[[#This Row],[Roll (N)]]+Table1[[#This Row],[Aero (N)]]</f>
        <v>571.39365006632795</v>
      </c>
      <c r="M1191" s="27">
        <f>Table1[[#This Row],[Total (N)]]*$S$3/1000</f>
        <v>3.0020263534398777</v>
      </c>
      <c r="N1191" s="17"/>
      <c r="O1191" s="32"/>
      <c r="P1191" s="33"/>
      <c r="Q1191" s="42"/>
      <c r="R1191" s="43"/>
      <c r="S1191">
        <f t="shared" si="146"/>
        <v>91.7</v>
      </c>
      <c r="T1191">
        <f t="shared" si="147"/>
        <v>25.472222222222221</v>
      </c>
    </row>
    <row r="1192" spans="2:20" x14ac:dyDescent="0.2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149"/>
        <v>0.15277777777777699</v>
      </c>
      <c r="G1192" s="17">
        <f t="shared" si="150"/>
        <v>0.54999999999999716</v>
      </c>
      <c r="H1192" s="17">
        <f t="shared" si="148"/>
        <v>25.777777777777775</v>
      </c>
      <c r="I1192" s="17">
        <f t="shared" si="153"/>
        <v>318.98611111111165</v>
      </c>
      <c r="J1192" s="17">
        <f t="shared" si="151"/>
        <v>185.54634000000001</v>
      </c>
      <c r="K1192" s="17">
        <f t="shared" si="152"/>
        <v>10.56953228855012</v>
      </c>
      <c r="L1192" s="17">
        <f>Table1[[#This Row],[Acceleration (N)]]+Table1[[#This Row],[Roll (N)]]+Table1[[#This Row],[Aero (N)]]</f>
        <v>515.10198339966178</v>
      </c>
      <c r="M1192" s="27">
        <f>Table1[[#This Row],[Total (N)]]*$S$3/1000</f>
        <v>2.7062774125953855</v>
      </c>
      <c r="N1192" s="17"/>
      <c r="O1192" s="30"/>
      <c r="P1192" s="31"/>
      <c r="Q1192" s="40"/>
      <c r="R1192" s="41"/>
      <c r="S1192">
        <f t="shared" si="146"/>
        <v>92.3</v>
      </c>
      <c r="T1192">
        <f t="shared" si="147"/>
        <v>25.638888888888886</v>
      </c>
    </row>
    <row r="1193" spans="2:20" x14ac:dyDescent="0.2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149"/>
        <v>0.11111111111111072</v>
      </c>
      <c r="G1193" s="17">
        <f t="shared" si="150"/>
        <v>0.39999999999999858</v>
      </c>
      <c r="H1193" s="17">
        <f t="shared" si="148"/>
        <v>25.861111111111107</v>
      </c>
      <c r="I1193" s="17">
        <f t="shared" si="153"/>
        <v>300.22222222222115</v>
      </c>
      <c r="J1193" s="17">
        <f t="shared" si="151"/>
        <v>185.54634000000001</v>
      </c>
      <c r="K1193" s="17">
        <f t="shared" si="152"/>
        <v>10.56953228855012</v>
      </c>
      <c r="L1193" s="17">
        <f>Table1[[#This Row],[Acceleration (N)]]+Table1[[#This Row],[Roll (N)]]+Table1[[#This Row],[Aero (N)]]</f>
        <v>496.33809451077127</v>
      </c>
      <c r="M1193" s="27">
        <f>Table1[[#This Row],[Total (N)]]*$S$3/1000</f>
        <v>2.6076944323138789</v>
      </c>
      <c r="N1193" s="17"/>
      <c r="O1193" s="32"/>
      <c r="P1193" s="33"/>
      <c r="Q1193" s="42"/>
      <c r="R1193" s="43"/>
      <c r="S1193">
        <f t="shared" si="146"/>
        <v>92.8</v>
      </c>
      <c r="T1193">
        <f t="shared" si="147"/>
        <v>25.777777777777775</v>
      </c>
    </row>
    <row r="1194" spans="2:20" x14ac:dyDescent="0.2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149"/>
        <v>4.1666666666666269E-2</v>
      </c>
      <c r="G1194" s="17">
        <f t="shared" si="150"/>
        <v>0.14999999999999858</v>
      </c>
      <c r="H1194" s="17">
        <f t="shared" si="148"/>
        <v>25.861111111111107</v>
      </c>
      <c r="I1194" s="17">
        <f t="shared" si="153"/>
        <v>337.74999999999949</v>
      </c>
      <c r="J1194" s="17">
        <f t="shared" si="151"/>
        <v>185.54634000000001</v>
      </c>
      <c r="K1194" s="17">
        <f t="shared" si="152"/>
        <v>10.56953228855012</v>
      </c>
      <c r="L1194" s="17">
        <f>Table1[[#This Row],[Acceleration (N)]]+Table1[[#This Row],[Roll (N)]]+Table1[[#This Row],[Aero (N)]]</f>
        <v>533.86587228854967</v>
      </c>
      <c r="M1194" s="27">
        <f>Table1[[#This Row],[Total (N)]]*$S$3/1000</f>
        <v>2.8048603928768783</v>
      </c>
      <c r="N1194" s="17"/>
      <c r="O1194" s="30"/>
      <c r="P1194" s="31"/>
      <c r="Q1194" s="40"/>
      <c r="R1194" s="41"/>
      <c r="S1194">
        <f t="shared" si="146"/>
        <v>93.1</v>
      </c>
      <c r="T1194">
        <f t="shared" si="147"/>
        <v>25.861111111111107</v>
      </c>
    </row>
    <row r="1195" spans="2:20" x14ac:dyDescent="0.2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149"/>
        <v>0</v>
      </c>
      <c r="G1195" s="17">
        <f t="shared" si="150"/>
        <v>0</v>
      </c>
      <c r="H1195" s="17">
        <f t="shared" si="148"/>
        <v>25.861111111111107</v>
      </c>
      <c r="I1195" s="17">
        <f t="shared" si="153"/>
        <v>375.27777777777777</v>
      </c>
      <c r="J1195" s="17">
        <f t="shared" si="151"/>
        <v>185.54634000000001</v>
      </c>
      <c r="K1195" s="17">
        <f t="shared" si="152"/>
        <v>10.56953228855012</v>
      </c>
      <c r="L1195" s="17">
        <f>Table1[[#This Row],[Acceleration (N)]]+Table1[[#This Row],[Roll (N)]]+Table1[[#This Row],[Aero (N)]]</f>
        <v>571.39365006632795</v>
      </c>
      <c r="M1195" s="27">
        <f>Table1[[#This Row],[Total (N)]]*$S$3/1000</f>
        <v>3.0020263534398777</v>
      </c>
      <c r="N1195" s="17"/>
      <c r="O1195" s="32"/>
      <c r="P1195" s="33"/>
      <c r="Q1195" s="42"/>
      <c r="R1195" s="43"/>
      <c r="S1195">
        <f t="shared" si="146"/>
        <v>93.1</v>
      </c>
      <c r="T1195">
        <f t="shared" si="147"/>
        <v>25.861111111111107</v>
      </c>
    </row>
    <row r="1196" spans="2:20" x14ac:dyDescent="0.2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149"/>
        <v>0</v>
      </c>
      <c r="G1196" s="17">
        <f t="shared" si="150"/>
        <v>0</v>
      </c>
      <c r="H1196" s="17">
        <f t="shared" si="148"/>
        <v>25.861111111111107</v>
      </c>
      <c r="I1196" s="17">
        <f t="shared" si="153"/>
        <v>375.27777777777777</v>
      </c>
      <c r="J1196" s="17">
        <f t="shared" si="151"/>
        <v>185.54634000000001</v>
      </c>
      <c r="K1196" s="17">
        <f t="shared" si="152"/>
        <v>10.56953228855012</v>
      </c>
      <c r="L1196" s="17">
        <f>Table1[[#This Row],[Acceleration (N)]]+Table1[[#This Row],[Roll (N)]]+Table1[[#This Row],[Aero (N)]]</f>
        <v>571.39365006632795</v>
      </c>
      <c r="M1196" s="27">
        <f>Table1[[#This Row],[Total (N)]]*$S$3/1000</f>
        <v>3.0020263534398777</v>
      </c>
      <c r="N1196" s="17"/>
      <c r="O1196" s="30"/>
      <c r="P1196" s="31"/>
      <c r="Q1196" s="40"/>
      <c r="R1196" s="41"/>
      <c r="S1196">
        <f t="shared" si="146"/>
        <v>93.1</v>
      </c>
      <c r="T1196">
        <f t="shared" si="147"/>
        <v>25.861111111111107</v>
      </c>
    </row>
    <row r="1197" spans="2:20" x14ac:dyDescent="0.2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149"/>
        <v>0</v>
      </c>
      <c r="G1197" s="17">
        <f t="shared" si="150"/>
        <v>0</v>
      </c>
      <c r="H1197" s="17">
        <f t="shared" si="148"/>
        <v>25.861111111111107</v>
      </c>
      <c r="I1197" s="17">
        <f t="shared" si="153"/>
        <v>356.51388888888994</v>
      </c>
      <c r="J1197" s="17">
        <f t="shared" si="151"/>
        <v>185.54634000000001</v>
      </c>
      <c r="K1197" s="17">
        <f t="shared" si="152"/>
        <v>10.56953228855012</v>
      </c>
      <c r="L1197" s="17">
        <f>Table1[[#This Row],[Acceleration (N)]]+Table1[[#This Row],[Roll (N)]]+Table1[[#This Row],[Aero (N)]]</f>
        <v>552.62976117744006</v>
      </c>
      <c r="M1197" s="27">
        <f>Table1[[#This Row],[Total (N)]]*$S$3/1000</f>
        <v>2.9034433731583849</v>
      </c>
      <c r="N1197" s="17"/>
      <c r="O1197" s="32"/>
      <c r="P1197" s="33"/>
      <c r="Q1197" s="42"/>
      <c r="R1197" s="43"/>
      <c r="S1197">
        <f t="shared" si="146"/>
        <v>93.1</v>
      </c>
      <c r="T1197">
        <f t="shared" si="147"/>
        <v>25.861111111111107</v>
      </c>
    </row>
    <row r="1198" spans="2:20" x14ac:dyDescent="0.2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149"/>
        <v>0</v>
      </c>
      <c r="G1198" s="17">
        <f t="shared" si="150"/>
        <v>0</v>
      </c>
      <c r="H1198" s="17">
        <f t="shared" si="148"/>
        <v>25.861111111111107</v>
      </c>
      <c r="I1198" s="17">
        <f t="shared" si="153"/>
        <v>300.22222222222382</v>
      </c>
      <c r="J1198" s="17">
        <f t="shared" si="151"/>
        <v>185.54634000000001</v>
      </c>
      <c r="K1198" s="17">
        <f t="shared" si="152"/>
        <v>10.56953228855012</v>
      </c>
      <c r="L1198" s="17">
        <f>Table1[[#This Row],[Acceleration (N)]]+Table1[[#This Row],[Roll (N)]]+Table1[[#This Row],[Aero (N)]]</f>
        <v>496.338094510774</v>
      </c>
      <c r="M1198" s="27">
        <f>Table1[[#This Row],[Total (N)]]*$S$3/1000</f>
        <v>2.6076944323138931</v>
      </c>
      <c r="N1198" s="17"/>
      <c r="O1198" s="30"/>
      <c r="P1198" s="31"/>
      <c r="Q1198" s="40"/>
      <c r="R1198" s="41"/>
      <c r="S1198">
        <f t="shared" si="146"/>
        <v>93.1</v>
      </c>
      <c r="T1198">
        <f t="shared" si="147"/>
        <v>25.861111111111107</v>
      </c>
    </row>
    <row r="1199" spans="2:20" x14ac:dyDescent="0.2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149"/>
        <v>0</v>
      </c>
      <c r="G1199" s="17">
        <f t="shared" si="150"/>
        <v>0</v>
      </c>
      <c r="H1199" s="17">
        <f t="shared" si="148"/>
        <v>25.861111111111107</v>
      </c>
      <c r="I1199" s="17">
        <f t="shared" si="153"/>
        <v>243.93055555555503</v>
      </c>
      <c r="J1199" s="17">
        <f t="shared" si="151"/>
        <v>185.54634000000001</v>
      </c>
      <c r="K1199" s="17">
        <f t="shared" si="152"/>
        <v>10.56953228855012</v>
      </c>
      <c r="L1199" s="17">
        <f>Table1[[#This Row],[Acceleration (N)]]+Table1[[#This Row],[Roll (N)]]+Table1[[#This Row],[Aero (N)]]</f>
        <v>440.04642784410521</v>
      </c>
      <c r="M1199" s="27">
        <f>Table1[[#This Row],[Total (N)]]*$S$3/1000</f>
        <v>2.3119454914693871</v>
      </c>
      <c r="N1199" s="17"/>
      <c r="O1199" s="32"/>
      <c r="P1199" s="33"/>
      <c r="Q1199" s="42"/>
      <c r="R1199" s="43"/>
      <c r="S1199">
        <f t="shared" si="146"/>
        <v>93.1</v>
      </c>
      <c r="T1199">
        <f t="shared" si="147"/>
        <v>25.861111111111107</v>
      </c>
    </row>
    <row r="1200" spans="2:20" x14ac:dyDescent="0.2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149"/>
        <v>0</v>
      </c>
      <c r="G1200" s="17">
        <f t="shared" si="150"/>
        <v>0</v>
      </c>
      <c r="H1200" s="17">
        <f t="shared" si="148"/>
        <v>25.861111111111107</v>
      </c>
      <c r="I1200" s="17">
        <f t="shared" si="153"/>
        <v>206.40277777777672</v>
      </c>
      <c r="J1200" s="17">
        <f t="shared" si="151"/>
        <v>185.54634000000001</v>
      </c>
      <c r="K1200" s="17">
        <f t="shared" si="152"/>
        <v>10.56953228855012</v>
      </c>
      <c r="L1200" s="17">
        <f>Table1[[#This Row],[Acceleration (N)]]+Table1[[#This Row],[Roll (N)]]+Table1[[#This Row],[Aero (N)]]</f>
        <v>402.51865006632687</v>
      </c>
      <c r="M1200" s="27">
        <f>Table1[[#This Row],[Total (N)]]*$S$3/1000</f>
        <v>2.1147795309063873</v>
      </c>
      <c r="N1200" s="17"/>
      <c r="O1200" s="30"/>
      <c r="P1200" s="31"/>
      <c r="Q1200" s="40"/>
      <c r="R1200" s="41"/>
      <c r="S1200">
        <f t="shared" si="146"/>
        <v>93.1</v>
      </c>
      <c r="T1200">
        <f t="shared" si="147"/>
        <v>25.861111111111107</v>
      </c>
    </row>
    <row r="1201" spans="2:20" x14ac:dyDescent="0.2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149"/>
        <v>0</v>
      </c>
      <c r="G1201" s="17">
        <f t="shared" si="150"/>
        <v>0</v>
      </c>
      <c r="H1201" s="17">
        <f t="shared" si="148"/>
        <v>25.861111111111107</v>
      </c>
      <c r="I1201" s="17">
        <f t="shared" si="153"/>
        <v>150.11111111111057</v>
      </c>
      <c r="J1201" s="17">
        <f t="shared" si="151"/>
        <v>185.54634000000001</v>
      </c>
      <c r="K1201" s="17">
        <f t="shared" si="152"/>
        <v>10.56953228855012</v>
      </c>
      <c r="L1201" s="17">
        <f>Table1[[#This Row],[Acceleration (N)]]+Table1[[#This Row],[Roll (N)]]+Table1[[#This Row],[Aero (N)]]</f>
        <v>346.22698339966075</v>
      </c>
      <c r="M1201" s="27">
        <f>Table1[[#This Row],[Total (N)]]*$S$3/1000</f>
        <v>1.8190305900618953</v>
      </c>
      <c r="N1201" s="17"/>
      <c r="O1201" s="32"/>
      <c r="P1201" s="33"/>
      <c r="Q1201" s="42"/>
      <c r="R1201" s="43"/>
      <c r="S1201">
        <f t="shared" si="146"/>
        <v>93.1</v>
      </c>
      <c r="T1201">
        <f t="shared" si="147"/>
        <v>25.861111111111107</v>
      </c>
    </row>
    <row r="1202" spans="2:20" x14ac:dyDescent="0.2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149"/>
        <v>0</v>
      </c>
      <c r="G1202" s="17">
        <f t="shared" si="150"/>
        <v>0</v>
      </c>
      <c r="H1202" s="17">
        <f t="shared" si="148"/>
        <v>25.861111111111107</v>
      </c>
      <c r="I1202" s="17">
        <f t="shared" si="153"/>
        <v>56.291666666666131</v>
      </c>
      <c r="J1202" s="17">
        <f t="shared" si="151"/>
        <v>185.54634000000001</v>
      </c>
      <c r="K1202" s="17">
        <f t="shared" si="152"/>
        <v>10.56953228855012</v>
      </c>
      <c r="L1202" s="17">
        <f>Table1[[#This Row],[Acceleration (N)]]+Table1[[#This Row],[Roll (N)]]+Table1[[#This Row],[Aero (N)]]</f>
        <v>252.40753895521627</v>
      </c>
      <c r="M1202" s="27">
        <f>Table1[[#This Row],[Total (N)]]*$S$3/1000</f>
        <v>1.3261156886544037</v>
      </c>
      <c r="N1202" s="17"/>
      <c r="O1202" s="30"/>
      <c r="P1202" s="31"/>
      <c r="Q1202" s="40"/>
      <c r="R1202" s="41"/>
      <c r="S1202">
        <f t="shared" si="146"/>
        <v>93.1</v>
      </c>
      <c r="T1202">
        <f t="shared" si="147"/>
        <v>25.861111111111107</v>
      </c>
    </row>
    <row r="1203" spans="2:20" x14ac:dyDescent="0.2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149"/>
        <v>1.3888888888890073E-2</v>
      </c>
      <c r="G1203" s="17">
        <f t="shared" si="150"/>
        <v>5.0000000000004263E-2</v>
      </c>
      <c r="H1203" s="17">
        <f t="shared" si="148"/>
        <v>25.888888888888889</v>
      </c>
      <c r="I1203" s="17">
        <f t="shared" si="153"/>
        <v>0</v>
      </c>
      <c r="J1203" s="17">
        <f t="shared" si="151"/>
        <v>185.54634000000001</v>
      </c>
      <c r="K1203" s="17">
        <f t="shared" si="152"/>
        <v>10.56953228855012</v>
      </c>
      <c r="L1203" s="17">
        <f>Table1[[#This Row],[Acceleration (N)]]+Table1[[#This Row],[Roll (N)]]+Table1[[#This Row],[Aero (N)]]</f>
        <v>196.11587228855012</v>
      </c>
      <c r="M1203" s="27">
        <f>Table1[[#This Row],[Total (N)]]*$S$3/1000</f>
        <v>1.0303667478099114</v>
      </c>
      <c r="N1203" s="17"/>
      <c r="O1203" s="32"/>
      <c r="P1203" s="33"/>
      <c r="Q1203" s="42"/>
      <c r="R1203" s="43"/>
      <c r="S1203">
        <f t="shared" si="146"/>
        <v>93.1</v>
      </c>
      <c r="T1203">
        <f t="shared" si="147"/>
        <v>25.861111111111107</v>
      </c>
    </row>
    <row r="1204" spans="2:20" x14ac:dyDescent="0.2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149"/>
        <v>1.3888888888890073E-2</v>
      </c>
      <c r="G1204" s="17">
        <f t="shared" si="150"/>
        <v>5.0000000000004263E-2</v>
      </c>
      <c r="H1204" s="17">
        <f t="shared" si="148"/>
        <v>25.888888888888889</v>
      </c>
      <c r="I1204" s="17">
        <f t="shared" si="153"/>
        <v>0</v>
      </c>
      <c r="J1204" s="17">
        <f t="shared" si="151"/>
        <v>185.54634000000001</v>
      </c>
      <c r="K1204" s="17">
        <f t="shared" si="152"/>
        <v>10.56953228855012</v>
      </c>
      <c r="L1204" s="17">
        <f>Table1[[#This Row],[Acceleration (N)]]+Table1[[#This Row],[Roll (N)]]+Table1[[#This Row],[Aero (N)]]</f>
        <v>196.11587228855012</v>
      </c>
      <c r="M1204" s="27">
        <f>Table1[[#This Row],[Total (N)]]*$S$3/1000</f>
        <v>1.0303667478099114</v>
      </c>
      <c r="N1204" s="17"/>
      <c r="O1204" s="30"/>
      <c r="P1204" s="31"/>
      <c r="Q1204" s="40"/>
      <c r="R1204" s="41"/>
      <c r="S1204">
        <f t="shared" si="146"/>
        <v>93.2</v>
      </c>
      <c r="T1204">
        <f t="shared" si="147"/>
        <v>25.888888888888889</v>
      </c>
    </row>
    <row r="1205" spans="2:20" x14ac:dyDescent="0.2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149"/>
        <v>1.3888888888888099E-2</v>
      </c>
      <c r="G1205" s="17">
        <f t="shared" si="150"/>
        <v>4.9999999999997158E-2</v>
      </c>
      <c r="H1205" s="17">
        <f t="shared" si="148"/>
        <v>25.916666666666664</v>
      </c>
      <c r="I1205" s="17">
        <f t="shared" si="153"/>
        <v>0</v>
      </c>
      <c r="J1205" s="17">
        <f t="shared" si="151"/>
        <v>185.54634000000001</v>
      </c>
      <c r="K1205" s="17">
        <f t="shared" si="152"/>
        <v>10.56953228855012</v>
      </c>
      <c r="L1205" s="17">
        <f>Table1[[#This Row],[Acceleration (N)]]+Table1[[#This Row],[Roll (N)]]+Table1[[#This Row],[Aero (N)]]</f>
        <v>196.11587228855012</v>
      </c>
      <c r="M1205" s="27">
        <f>Table1[[#This Row],[Total (N)]]*$S$3/1000</f>
        <v>1.0303667478099114</v>
      </c>
      <c r="N1205" s="17"/>
      <c r="O1205" s="32"/>
      <c r="P1205" s="33"/>
      <c r="Q1205" s="42"/>
      <c r="R1205" s="43"/>
      <c r="S1205">
        <f t="shared" si="146"/>
        <v>93.2</v>
      </c>
      <c r="T1205">
        <f t="shared" si="147"/>
        <v>25.888888888888889</v>
      </c>
    </row>
    <row r="1206" spans="2:20" x14ac:dyDescent="0.2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149"/>
        <v>6.9444444444444448E-2</v>
      </c>
      <c r="G1206" s="17">
        <f t="shared" si="150"/>
        <v>0.25</v>
      </c>
      <c r="H1206" s="17">
        <f t="shared" si="148"/>
        <v>26.027777777777779</v>
      </c>
      <c r="I1206" s="17">
        <f t="shared" si="153"/>
        <v>0</v>
      </c>
      <c r="J1206" s="17">
        <f t="shared" si="151"/>
        <v>185.54634000000001</v>
      </c>
      <c r="K1206" s="17">
        <f t="shared" si="152"/>
        <v>10.56953228855012</v>
      </c>
      <c r="L1206" s="17">
        <f>Table1[[#This Row],[Acceleration (N)]]+Table1[[#This Row],[Roll (N)]]+Table1[[#This Row],[Aero (N)]]</f>
        <v>196.11587228855012</v>
      </c>
      <c r="M1206" s="27">
        <f>Table1[[#This Row],[Total (N)]]*$S$3/1000</f>
        <v>1.0303667478099114</v>
      </c>
      <c r="N1206" s="17"/>
      <c r="O1206" s="30"/>
      <c r="P1206" s="31"/>
      <c r="Q1206" s="40"/>
      <c r="R1206" s="41"/>
      <c r="S1206">
        <f t="shared" si="146"/>
        <v>93.3</v>
      </c>
      <c r="T1206">
        <f t="shared" si="147"/>
        <v>25.916666666666664</v>
      </c>
    </row>
    <row r="1207" spans="2:20" x14ac:dyDescent="0.2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149"/>
        <v>0.12500000000000078</v>
      </c>
      <c r="G1207" s="17">
        <f t="shared" si="150"/>
        <v>0.45000000000000284</v>
      </c>
      <c r="H1207" s="17">
        <f t="shared" si="148"/>
        <v>26.166666666666668</v>
      </c>
      <c r="I1207" s="17">
        <f t="shared" si="153"/>
        <v>0</v>
      </c>
      <c r="J1207" s="17">
        <f t="shared" si="151"/>
        <v>185.54634000000001</v>
      </c>
      <c r="K1207" s="17">
        <f t="shared" si="152"/>
        <v>10.56953228855012</v>
      </c>
      <c r="L1207" s="17">
        <f>Table1[[#This Row],[Acceleration (N)]]+Table1[[#This Row],[Roll (N)]]+Table1[[#This Row],[Aero (N)]]</f>
        <v>196.11587228855012</v>
      </c>
      <c r="M1207" s="27">
        <f>Table1[[#This Row],[Total (N)]]*$S$3/1000</f>
        <v>1.0303667478099114</v>
      </c>
      <c r="N1207" s="17"/>
      <c r="O1207" s="32"/>
      <c r="P1207" s="33"/>
      <c r="Q1207" s="42"/>
      <c r="R1207" s="43"/>
      <c r="S1207">
        <f t="shared" si="146"/>
        <v>93.7</v>
      </c>
      <c r="T1207">
        <f t="shared" si="147"/>
        <v>26.027777777777779</v>
      </c>
    </row>
    <row r="1208" spans="2:20" x14ac:dyDescent="0.2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149"/>
        <v>0.18055555555555516</v>
      </c>
      <c r="G1208" s="17">
        <f t="shared" si="150"/>
        <v>0.64999999999999858</v>
      </c>
      <c r="H1208" s="17">
        <f t="shared" si="148"/>
        <v>26.388888888888889</v>
      </c>
      <c r="I1208" s="17">
        <f t="shared" si="153"/>
        <v>0</v>
      </c>
      <c r="J1208" s="17">
        <f t="shared" si="151"/>
        <v>185.54634000000001</v>
      </c>
      <c r="K1208" s="17">
        <f t="shared" si="152"/>
        <v>10.56953228855012</v>
      </c>
      <c r="L1208" s="17">
        <f>Table1[[#This Row],[Acceleration (N)]]+Table1[[#This Row],[Roll (N)]]+Table1[[#This Row],[Aero (N)]]</f>
        <v>196.11587228855012</v>
      </c>
      <c r="M1208" s="27">
        <f>Table1[[#This Row],[Total (N)]]*$S$3/1000</f>
        <v>1.0303667478099114</v>
      </c>
      <c r="N1208" s="17"/>
      <c r="O1208" s="30"/>
      <c r="P1208" s="31"/>
      <c r="Q1208" s="40"/>
      <c r="R1208" s="41"/>
      <c r="S1208">
        <f t="shared" si="146"/>
        <v>94.2</v>
      </c>
      <c r="T1208">
        <f t="shared" si="147"/>
        <v>26.166666666666668</v>
      </c>
    </row>
    <row r="1209" spans="2:20" x14ac:dyDescent="0.2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149"/>
        <v>0.22222222222222143</v>
      </c>
      <c r="G1209" s="17">
        <f t="shared" si="150"/>
        <v>0.79999999999999716</v>
      </c>
      <c r="H1209" s="17">
        <f t="shared" si="148"/>
        <v>26.611111111111111</v>
      </c>
      <c r="I1209" s="17">
        <f t="shared" si="153"/>
        <v>0</v>
      </c>
      <c r="J1209" s="17">
        <f t="shared" si="151"/>
        <v>185.54634000000001</v>
      </c>
      <c r="K1209" s="17">
        <f t="shared" si="152"/>
        <v>10.56953228855012</v>
      </c>
      <c r="L1209" s="17">
        <f>Table1[[#This Row],[Acceleration (N)]]+Table1[[#This Row],[Roll (N)]]+Table1[[#This Row],[Aero (N)]]</f>
        <v>196.11587228855012</v>
      </c>
      <c r="M1209" s="27">
        <f>Table1[[#This Row],[Total (N)]]*$S$3/1000</f>
        <v>1.0303667478099114</v>
      </c>
      <c r="N1209" s="17"/>
      <c r="O1209" s="32"/>
      <c r="P1209" s="33"/>
      <c r="Q1209" s="42"/>
      <c r="R1209" s="43"/>
      <c r="S1209">
        <f t="shared" si="146"/>
        <v>95</v>
      </c>
      <c r="T1209">
        <f t="shared" si="147"/>
        <v>26.388888888888889</v>
      </c>
    </row>
    <row r="1210" spans="2:20" x14ac:dyDescent="0.2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149"/>
        <v>0.19444444444444522</v>
      </c>
      <c r="G1210" s="17">
        <f t="shared" si="150"/>
        <v>0.70000000000000284</v>
      </c>
      <c r="H1210" s="17">
        <f t="shared" si="148"/>
        <v>26.777777777777779</v>
      </c>
      <c r="I1210" s="17">
        <f t="shared" si="153"/>
        <v>0</v>
      </c>
      <c r="J1210" s="17">
        <f t="shared" si="151"/>
        <v>185.54634000000001</v>
      </c>
      <c r="K1210" s="17">
        <f t="shared" si="152"/>
        <v>10.56953228855012</v>
      </c>
      <c r="L1210" s="17">
        <f>Table1[[#This Row],[Acceleration (N)]]+Table1[[#This Row],[Roll (N)]]+Table1[[#This Row],[Aero (N)]]</f>
        <v>196.11587228855012</v>
      </c>
      <c r="M1210" s="27">
        <f>Table1[[#This Row],[Total (N)]]*$S$3/1000</f>
        <v>1.0303667478099114</v>
      </c>
      <c r="N1210" s="17"/>
      <c r="O1210" s="30"/>
      <c r="P1210" s="31"/>
      <c r="Q1210" s="40"/>
      <c r="R1210" s="41"/>
      <c r="S1210">
        <f t="shared" si="146"/>
        <v>95.8</v>
      </c>
      <c r="T1210">
        <f t="shared" si="147"/>
        <v>26.611111111111111</v>
      </c>
    </row>
    <row r="1211" spans="2:20" x14ac:dyDescent="0.2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149"/>
        <v>0.1388888888888889</v>
      </c>
      <c r="G1211" s="17">
        <f t="shared" si="150"/>
        <v>0.5</v>
      </c>
      <c r="H1211" s="17">
        <f t="shared" si="148"/>
        <v>26.888888888888886</v>
      </c>
      <c r="I1211" s="17">
        <f t="shared" si="153"/>
        <v>18.763888888890488</v>
      </c>
      <c r="J1211" s="17">
        <f t="shared" si="151"/>
        <v>185.54634000000001</v>
      </c>
      <c r="K1211" s="17">
        <f t="shared" si="152"/>
        <v>10.56953228855012</v>
      </c>
      <c r="L1211" s="17">
        <f>Table1[[#This Row],[Acceleration (N)]]+Table1[[#This Row],[Roll (N)]]+Table1[[#This Row],[Aero (N)]]</f>
        <v>214.8797611774406</v>
      </c>
      <c r="M1211" s="27">
        <f>Table1[[#This Row],[Total (N)]]*$S$3/1000</f>
        <v>1.1289497280914182</v>
      </c>
      <c r="N1211" s="17"/>
      <c r="O1211" s="32"/>
      <c r="P1211" s="33"/>
      <c r="Q1211" s="42"/>
      <c r="R1211" s="43"/>
      <c r="S1211">
        <f t="shared" si="146"/>
        <v>96.4</v>
      </c>
      <c r="T1211">
        <f t="shared" si="147"/>
        <v>26.777777777777779</v>
      </c>
    </row>
    <row r="1212" spans="2:20" x14ac:dyDescent="0.2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149"/>
        <v>8.3333333333332538E-2</v>
      </c>
      <c r="G1212" s="17">
        <f t="shared" si="150"/>
        <v>0.29999999999999716</v>
      </c>
      <c r="H1212" s="17">
        <f t="shared" si="148"/>
        <v>26.944444444444443</v>
      </c>
      <c r="I1212" s="17">
        <f t="shared" si="153"/>
        <v>18.763888888890488</v>
      </c>
      <c r="J1212" s="17">
        <f t="shared" si="151"/>
        <v>185.54634000000001</v>
      </c>
      <c r="K1212" s="17">
        <f t="shared" si="152"/>
        <v>10.56953228855012</v>
      </c>
      <c r="L1212" s="17">
        <f>Table1[[#This Row],[Acceleration (N)]]+Table1[[#This Row],[Roll (N)]]+Table1[[#This Row],[Aero (N)]]</f>
        <v>214.8797611774406</v>
      </c>
      <c r="M1212" s="27">
        <f>Table1[[#This Row],[Total (N)]]*$S$3/1000</f>
        <v>1.1289497280914182</v>
      </c>
      <c r="N1212" s="17"/>
      <c r="O1212" s="30"/>
      <c r="P1212" s="31"/>
      <c r="Q1212" s="40"/>
      <c r="R1212" s="41"/>
      <c r="S1212">
        <f t="shared" si="146"/>
        <v>96.8</v>
      </c>
      <c r="T1212">
        <f t="shared" si="147"/>
        <v>26.888888888888886</v>
      </c>
    </row>
    <row r="1213" spans="2:20" x14ac:dyDescent="0.2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149"/>
        <v>4.1666666666666269E-2</v>
      </c>
      <c r="G1213" s="17">
        <f t="shared" si="150"/>
        <v>0.14999999999999858</v>
      </c>
      <c r="H1213" s="17">
        <f t="shared" si="148"/>
        <v>26.972222222222221</v>
      </c>
      <c r="I1213" s="17">
        <f t="shared" si="153"/>
        <v>18.76388888888782</v>
      </c>
      <c r="J1213" s="17">
        <f t="shared" si="151"/>
        <v>185.54634000000001</v>
      </c>
      <c r="K1213" s="17">
        <f t="shared" si="152"/>
        <v>10.56953228855012</v>
      </c>
      <c r="L1213" s="17">
        <f>Table1[[#This Row],[Acceleration (N)]]+Table1[[#This Row],[Roll (N)]]+Table1[[#This Row],[Aero (N)]]</f>
        <v>214.87976117743793</v>
      </c>
      <c r="M1213" s="27">
        <f>Table1[[#This Row],[Total (N)]]*$S$3/1000</f>
        <v>1.128949728091404</v>
      </c>
      <c r="N1213" s="17"/>
      <c r="O1213" s="32"/>
      <c r="P1213" s="33"/>
      <c r="Q1213" s="42"/>
      <c r="R1213" s="43"/>
      <c r="S1213">
        <f t="shared" si="146"/>
        <v>97</v>
      </c>
      <c r="T1213">
        <f t="shared" si="147"/>
        <v>26.944444444444443</v>
      </c>
    </row>
    <row r="1214" spans="2:20" x14ac:dyDescent="0.2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149"/>
        <v>2.7777777777778172E-2</v>
      </c>
      <c r="G1214" s="17">
        <f t="shared" si="150"/>
        <v>0.10000000000000142</v>
      </c>
      <c r="H1214" s="17">
        <f t="shared" si="148"/>
        <v>27</v>
      </c>
      <c r="I1214" s="17">
        <f t="shared" si="153"/>
        <v>93.819444444444443</v>
      </c>
      <c r="J1214" s="17">
        <f t="shared" si="151"/>
        <v>185.54634000000001</v>
      </c>
      <c r="K1214" s="17">
        <f t="shared" si="152"/>
        <v>10.56953228855012</v>
      </c>
      <c r="L1214" s="17">
        <f>Table1[[#This Row],[Acceleration (N)]]+Table1[[#This Row],[Roll (N)]]+Table1[[#This Row],[Aero (N)]]</f>
        <v>289.93531673299458</v>
      </c>
      <c r="M1214" s="27">
        <f>Table1[[#This Row],[Total (N)]]*$S$3/1000</f>
        <v>1.5232816492174031</v>
      </c>
      <c r="N1214" s="17"/>
      <c r="O1214" s="30"/>
      <c r="P1214" s="31"/>
      <c r="Q1214" s="40"/>
      <c r="R1214" s="41"/>
      <c r="S1214">
        <f t="shared" si="146"/>
        <v>97.1</v>
      </c>
      <c r="T1214">
        <f t="shared" si="147"/>
        <v>26.972222222222221</v>
      </c>
    </row>
    <row r="1215" spans="2:20" x14ac:dyDescent="0.2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149"/>
        <v>2.7777777777778172E-2</v>
      </c>
      <c r="G1215" s="17">
        <f t="shared" si="150"/>
        <v>0.10000000000000142</v>
      </c>
      <c r="H1215" s="17">
        <f t="shared" si="148"/>
        <v>27.027777777777775</v>
      </c>
      <c r="I1215" s="17">
        <f t="shared" si="153"/>
        <v>168.87500000000105</v>
      </c>
      <c r="J1215" s="17">
        <f t="shared" si="151"/>
        <v>185.54634000000001</v>
      </c>
      <c r="K1215" s="17">
        <f t="shared" si="152"/>
        <v>10.56953228855012</v>
      </c>
      <c r="L1215" s="17">
        <f>Table1[[#This Row],[Acceleration (N)]]+Table1[[#This Row],[Roll (N)]]+Table1[[#This Row],[Aero (N)]]</f>
        <v>364.9908722885512</v>
      </c>
      <c r="M1215" s="27">
        <f>Table1[[#This Row],[Total (N)]]*$S$3/1000</f>
        <v>1.9176135703434021</v>
      </c>
      <c r="N1215" s="17"/>
      <c r="O1215" s="32"/>
      <c r="P1215" s="33"/>
      <c r="Q1215" s="42"/>
      <c r="R1215" s="43"/>
      <c r="S1215">
        <f t="shared" si="146"/>
        <v>97.2</v>
      </c>
      <c r="T1215">
        <f t="shared" si="147"/>
        <v>27</v>
      </c>
    </row>
    <row r="1216" spans="2:20" x14ac:dyDescent="0.2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149"/>
        <v>2.7777777777778172E-2</v>
      </c>
      <c r="G1216" s="17">
        <f t="shared" si="150"/>
        <v>0.10000000000000142</v>
      </c>
      <c r="H1216" s="17">
        <f t="shared" si="148"/>
        <v>27.055555555555557</v>
      </c>
      <c r="I1216" s="17">
        <f t="shared" si="153"/>
        <v>243.93055555555503</v>
      </c>
      <c r="J1216" s="17">
        <f t="shared" si="151"/>
        <v>185.54634000000001</v>
      </c>
      <c r="K1216" s="17">
        <f t="shared" si="152"/>
        <v>10.56953228855012</v>
      </c>
      <c r="L1216" s="17">
        <f>Table1[[#This Row],[Acceleration (N)]]+Table1[[#This Row],[Roll (N)]]+Table1[[#This Row],[Aero (N)]]</f>
        <v>440.04642784410521</v>
      </c>
      <c r="M1216" s="27">
        <f>Table1[[#This Row],[Total (N)]]*$S$3/1000</f>
        <v>2.3119454914693871</v>
      </c>
      <c r="N1216" s="17"/>
      <c r="O1216" s="30"/>
      <c r="P1216" s="31"/>
      <c r="Q1216" s="40"/>
      <c r="R1216" s="41"/>
      <c r="S1216">
        <f t="shared" si="146"/>
        <v>97.3</v>
      </c>
      <c r="T1216">
        <f t="shared" si="147"/>
        <v>27.027777777777775</v>
      </c>
    </row>
    <row r="1217" spans="2:20" x14ac:dyDescent="0.2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149"/>
        <v>1.3888888888890073E-2</v>
      </c>
      <c r="G1217" s="17">
        <f t="shared" si="150"/>
        <v>5.0000000000004263E-2</v>
      </c>
      <c r="H1217" s="17">
        <f t="shared" si="148"/>
        <v>27.055555555555557</v>
      </c>
      <c r="I1217" s="17">
        <f t="shared" si="153"/>
        <v>300.22222222222115</v>
      </c>
      <c r="J1217" s="17">
        <f t="shared" si="151"/>
        <v>185.54634000000001</v>
      </c>
      <c r="K1217" s="17">
        <f t="shared" si="152"/>
        <v>10.56953228855012</v>
      </c>
      <c r="L1217" s="17">
        <f>Table1[[#This Row],[Acceleration (N)]]+Table1[[#This Row],[Roll (N)]]+Table1[[#This Row],[Aero (N)]]</f>
        <v>496.33809451077127</v>
      </c>
      <c r="M1217" s="27">
        <f>Table1[[#This Row],[Total (N)]]*$S$3/1000</f>
        <v>2.6076944323138789</v>
      </c>
      <c r="N1217" s="17"/>
      <c r="O1217" s="32"/>
      <c r="P1217" s="33"/>
      <c r="Q1217" s="42"/>
      <c r="R1217" s="43"/>
      <c r="S1217">
        <f t="shared" si="146"/>
        <v>97.4</v>
      </c>
      <c r="T1217">
        <f t="shared" si="147"/>
        <v>27.055555555555557</v>
      </c>
    </row>
    <row r="1218" spans="2:20" x14ac:dyDescent="0.2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149"/>
        <v>0</v>
      </c>
      <c r="G1218" s="17">
        <f t="shared" si="150"/>
        <v>0</v>
      </c>
      <c r="H1218" s="17">
        <f t="shared" si="148"/>
        <v>27.055555555555557</v>
      </c>
      <c r="I1218" s="17">
        <f t="shared" si="153"/>
        <v>262.69444444444548</v>
      </c>
      <c r="J1218" s="17">
        <f t="shared" si="151"/>
        <v>185.54634000000001</v>
      </c>
      <c r="K1218" s="17">
        <f t="shared" si="152"/>
        <v>10.56953228855012</v>
      </c>
      <c r="L1218" s="17">
        <f>Table1[[#This Row],[Acceleration (N)]]+Table1[[#This Row],[Roll (N)]]+Table1[[#This Row],[Aero (N)]]</f>
        <v>458.8103167329956</v>
      </c>
      <c r="M1218" s="27">
        <f>Table1[[#This Row],[Total (N)]]*$S$3/1000</f>
        <v>2.4105284717508928</v>
      </c>
      <c r="N1218" s="17"/>
      <c r="O1218" s="30"/>
      <c r="P1218" s="31"/>
      <c r="Q1218" s="40"/>
      <c r="R1218" s="41"/>
      <c r="S1218">
        <f t="shared" si="146"/>
        <v>97.4</v>
      </c>
      <c r="T1218">
        <f t="shared" si="147"/>
        <v>27.055555555555557</v>
      </c>
    </row>
    <row r="1219" spans="2:20" x14ac:dyDescent="0.2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149"/>
        <v>0</v>
      </c>
      <c r="G1219" s="17">
        <f t="shared" si="150"/>
        <v>0</v>
      </c>
      <c r="H1219" s="17">
        <f t="shared" si="148"/>
        <v>27.055555555555557</v>
      </c>
      <c r="I1219" s="17">
        <f t="shared" si="153"/>
        <v>187.63888888888889</v>
      </c>
      <c r="J1219" s="17">
        <f t="shared" si="151"/>
        <v>185.54634000000001</v>
      </c>
      <c r="K1219" s="17">
        <f t="shared" si="152"/>
        <v>10.56953228855012</v>
      </c>
      <c r="L1219" s="17">
        <f>Table1[[#This Row],[Acceleration (N)]]+Table1[[#This Row],[Roll (N)]]+Table1[[#This Row],[Aero (N)]]</f>
        <v>383.75476117743904</v>
      </c>
      <c r="M1219" s="27">
        <f>Table1[[#This Row],[Total (N)]]*$S$3/1000</f>
        <v>2.0161965506248944</v>
      </c>
      <c r="N1219" s="17"/>
      <c r="O1219" s="32"/>
      <c r="P1219" s="33"/>
      <c r="Q1219" s="42"/>
      <c r="R1219" s="43"/>
      <c r="S1219">
        <f t="shared" si="146"/>
        <v>97.4</v>
      </c>
      <c r="T1219">
        <f t="shared" si="147"/>
        <v>27.055555555555557</v>
      </c>
    </row>
    <row r="1220" spans="2:20" x14ac:dyDescent="0.2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149"/>
        <v>-1.3888888888890073E-2</v>
      </c>
      <c r="G1220" s="17">
        <f t="shared" si="150"/>
        <v>-5.0000000000004263E-2</v>
      </c>
      <c r="H1220" s="17">
        <f t="shared" si="148"/>
        <v>27.027777777777775</v>
      </c>
      <c r="I1220" s="17">
        <f t="shared" si="153"/>
        <v>112.58333333333226</v>
      </c>
      <c r="J1220" s="17">
        <f t="shared" si="151"/>
        <v>185.54634000000001</v>
      </c>
      <c r="K1220" s="17">
        <f t="shared" si="152"/>
        <v>10.56953228855012</v>
      </c>
      <c r="L1220" s="17">
        <f>Table1[[#This Row],[Acceleration (N)]]+Table1[[#This Row],[Roll (N)]]+Table1[[#This Row],[Aero (N)]]</f>
        <v>308.69920562188241</v>
      </c>
      <c r="M1220" s="27">
        <f>Table1[[#This Row],[Total (N)]]*$S$3/1000</f>
        <v>1.6218646294988956</v>
      </c>
      <c r="N1220" s="17"/>
      <c r="O1220" s="30"/>
      <c r="P1220" s="31"/>
      <c r="Q1220" s="40"/>
      <c r="R1220" s="41"/>
      <c r="S1220">
        <f t="shared" si="146"/>
        <v>97.4</v>
      </c>
      <c r="T1220">
        <f t="shared" si="147"/>
        <v>27.055555555555557</v>
      </c>
    </row>
    <row r="1221" spans="2:20" x14ac:dyDescent="0.2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149"/>
        <v>-1.3888888888890073E-2</v>
      </c>
      <c r="G1221" s="17">
        <f t="shared" si="150"/>
        <v>-5.0000000000004263E-2</v>
      </c>
      <c r="H1221" s="17">
        <f t="shared" si="148"/>
        <v>27.027777777777775</v>
      </c>
      <c r="I1221" s="17">
        <f t="shared" si="153"/>
        <v>56.291666666666131</v>
      </c>
      <c r="J1221" s="17">
        <f t="shared" si="151"/>
        <v>185.54634000000001</v>
      </c>
      <c r="K1221" s="17">
        <f t="shared" si="152"/>
        <v>10.56953228855012</v>
      </c>
      <c r="L1221" s="17">
        <f>Table1[[#This Row],[Acceleration (N)]]+Table1[[#This Row],[Roll (N)]]+Table1[[#This Row],[Aero (N)]]</f>
        <v>252.40753895521627</v>
      </c>
      <c r="M1221" s="27">
        <f>Table1[[#This Row],[Total (N)]]*$S$3/1000</f>
        <v>1.3261156886544037</v>
      </c>
      <c r="N1221" s="17"/>
      <c r="O1221" s="32"/>
      <c r="P1221" s="33"/>
      <c r="Q1221" s="42"/>
      <c r="R1221" s="43"/>
      <c r="S1221">
        <f t="shared" si="146"/>
        <v>97.3</v>
      </c>
      <c r="T1221">
        <f t="shared" si="147"/>
        <v>27.027777777777775</v>
      </c>
    </row>
    <row r="1222" spans="2:20" x14ac:dyDescent="0.2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149"/>
        <v>0</v>
      </c>
      <c r="G1222" s="17">
        <f t="shared" si="150"/>
        <v>0</v>
      </c>
      <c r="H1222" s="17">
        <f t="shared" si="148"/>
        <v>27.027777777777775</v>
      </c>
      <c r="I1222" s="17">
        <f t="shared" si="153"/>
        <v>37.527777777778311</v>
      </c>
      <c r="J1222" s="17">
        <f t="shared" si="151"/>
        <v>185.54634000000001</v>
      </c>
      <c r="K1222" s="17">
        <f t="shared" si="152"/>
        <v>10.56953228855012</v>
      </c>
      <c r="L1222" s="17">
        <f>Table1[[#This Row],[Acceleration (N)]]+Table1[[#This Row],[Roll (N)]]+Table1[[#This Row],[Aero (N)]]</f>
        <v>233.64365006632843</v>
      </c>
      <c r="M1222" s="27">
        <f>Table1[[#This Row],[Total (N)]]*$S$3/1000</f>
        <v>1.2275327083729108</v>
      </c>
      <c r="N1222" s="17"/>
      <c r="O1222" s="30"/>
      <c r="P1222" s="31"/>
      <c r="Q1222" s="40"/>
      <c r="R1222" s="41"/>
      <c r="S1222">
        <f t="shared" si="146"/>
        <v>97.3</v>
      </c>
      <c r="T1222">
        <f t="shared" si="147"/>
        <v>27.027777777777775</v>
      </c>
    </row>
    <row r="1223" spans="2:20" x14ac:dyDescent="0.2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149"/>
        <v>0</v>
      </c>
      <c r="G1223" s="17">
        <f t="shared" si="150"/>
        <v>0</v>
      </c>
      <c r="H1223" s="17">
        <f t="shared" si="148"/>
        <v>27.027777777777775</v>
      </c>
      <c r="I1223" s="17">
        <f t="shared" si="153"/>
        <v>37.527777777778311</v>
      </c>
      <c r="J1223" s="17">
        <f t="shared" si="151"/>
        <v>185.54634000000001</v>
      </c>
      <c r="K1223" s="17">
        <f t="shared" si="152"/>
        <v>10.56953228855012</v>
      </c>
      <c r="L1223" s="17">
        <f>Table1[[#This Row],[Acceleration (N)]]+Table1[[#This Row],[Roll (N)]]+Table1[[#This Row],[Aero (N)]]</f>
        <v>233.64365006632843</v>
      </c>
      <c r="M1223" s="27">
        <f>Table1[[#This Row],[Total (N)]]*$S$3/1000</f>
        <v>1.2275327083729108</v>
      </c>
      <c r="N1223" s="17"/>
      <c r="O1223" s="32"/>
      <c r="P1223" s="33"/>
      <c r="Q1223" s="42"/>
      <c r="R1223" s="43"/>
      <c r="S1223">
        <f t="shared" si="146"/>
        <v>97.3</v>
      </c>
      <c r="T1223">
        <f t="shared" si="147"/>
        <v>27.027777777777775</v>
      </c>
    </row>
    <row r="1224" spans="2:20" x14ac:dyDescent="0.2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149"/>
        <v>-1.3888888888888099E-2</v>
      </c>
      <c r="G1224" s="17">
        <f t="shared" si="150"/>
        <v>-4.9999999999997158E-2</v>
      </c>
      <c r="H1224" s="17">
        <f t="shared" si="148"/>
        <v>27</v>
      </c>
      <c r="I1224" s="17">
        <f t="shared" si="153"/>
        <v>37.527777777778311</v>
      </c>
      <c r="J1224" s="17">
        <f t="shared" si="151"/>
        <v>185.54634000000001</v>
      </c>
      <c r="K1224" s="17">
        <f t="shared" si="152"/>
        <v>10.56953228855012</v>
      </c>
      <c r="L1224" s="17">
        <f>Table1[[#This Row],[Acceleration (N)]]+Table1[[#This Row],[Roll (N)]]+Table1[[#This Row],[Aero (N)]]</f>
        <v>233.64365006632843</v>
      </c>
      <c r="M1224" s="27">
        <f>Table1[[#This Row],[Total (N)]]*$S$3/1000</f>
        <v>1.2275327083729108</v>
      </c>
      <c r="N1224" s="17"/>
      <c r="O1224" s="30"/>
      <c r="P1224" s="31"/>
      <c r="Q1224" s="40"/>
      <c r="R1224" s="41"/>
      <c r="S1224">
        <f t="shared" ref="S1224:S1287" si="154">IF(R1224=1,"",E1224)</f>
        <v>97.3</v>
      </c>
      <c r="T1224">
        <f t="shared" ref="T1224:T1287" si="155">E1224/3.6</f>
        <v>27.027777777777775</v>
      </c>
    </row>
    <row r="1225" spans="2:20" x14ac:dyDescent="0.2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149"/>
        <v>-2.7777777777778172E-2</v>
      </c>
      <c r="G1225" s="17">
        <f t="shared" si="150"/>
        <v>-0.10000000000000142</v>
      </c>
      <c r="H1225" s="17">
        <f t="shared" ref="H1225:H1288" si="156">E1226/3.6</f>
        <v>26.972222222222221</v>
      </c>
      <c r="I1225" s="17">
        <f t="shared" si="153"/>
        <v>18.763888888890488</v>
      </c>
      <c r="J1225" s="17">
        <f t="shared" si="151"/>
        <v>185.54634000000001</v>
      </c>
      <c r="K1225" s="17">
        <f t="shared" si="152"/>
        <v>10.56953228855012</v>
      </c>
      <c r="L1225" s="17">
        <f>Table1[[#This Row],[Acceleration (N)]]+Table1[[#This Row],[Roll (N)]]+Table1[[#This Row],[Aero (N)]]</f>
        <v>214.8797611774406</v>
      </c>
      <c r="M1225" s="27">
        <f>Table1[[#This Row],[Total (N)]]*$S$3/1000</f>
        <v>1.1289497280914182</v>
      </c>
      <c r="N1225" s="17"/>
      <c r="O1225" s="32"/>
      <c r="P1225" s="33"/>
      <c r="Q1225" s="42"/>
      <c r="R1225" s="43"/>
      <c r="S1225">
        <f t="shared" si="154"/>
        <v>97.2</v>
      </c>
      <c r="T1225">
        <f t="shared" si="155"/>
        <v>27</v>
      </c>
    </row>
    <row r="1226" spans="2:20" x14ac:dyDescent="0.2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157">($E1227-$E1225)/2/3.6</f>
        <v>-2.7777777777778172E-2</v>
      </c>
      <c r="G1226" s="17">
        <f t="shared" ref="G1226:G1289" si="158">($E1227-$E1225)/2</f>
        <v>-0.10000000000000142</v>
      </c>
      <c r="H1226" s="17">
        <f t="shared" si="156"/>
        <v>26.944444444444443</v>
      </c>
      <c r="I1226" s="17">
        <f t="shared" si="153"/>
        <v>0</v>
      </c>
      <c r="J1226" s="17">
        <f t="shared" si="151"/>
        <v>185.54634000000001</v>
      </c>
      <c r="K1226" s="17">
        <f t="shared" si="152"/>
        <v>10.56953228855012</v>
      </c>
      <c r="L1226" s="17">
        <f>Table1[[#This Row],[Acceleration (N)]]+Table1[[#This Row],[Roll (N)]]+Table1[[#This Row],[Aero (N)]]</f>
        <v>196.11587228855012</v>
      </c>
      <c r="M1226" s="27">
        <f>Table1[[#This Row],[Total (N)]]*$S$3/1000</f>
        <v>1.0303667478099114</v>
      </c>
      <c r="N1226" s="17"/>
      <c r="O1226" s="30"/>
      <c r="P1226" s="31"/>
      <c r="Q1226" s="40"/>
      <c r="R1226" s="41"/>
      <c r="S1226">
        <f t="shared" si="154"/>
        <v>97.1</v>
      </c>
      <c r="T1226">
        <f t="shared" si="155"/>
        <v>26.972222222222221</v>
      </c>
    </row>
    <row r="1227" spans="2:20" x14ac:dyDescent="0.2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157"/>
        <v>-2.7777777777776198E-2</v>
      </c>
      <c r="G1227" s="17">
        <f t="shared" si="158"/>
        <v>-9.9999999999994316E-2</v>
      </c>
      <c r="H1227" s="17">
        <f t="shared" si="156"/>
        <v>26.916666666666668</v>
      </c>
      <c r="I1227" s="17">
        <f t="shared" si="153"/>
        <v>0</v>
      </c>
      <c r="J1227" s="17">
        <f t="shared" si="151"/>
        <v>185.54634000000001</v>
      </c>
      <c r="K1227" s="17">
        <f t="shared" si="152"/>
        <v>10.56953228855012</v>
      </c>
      <c r="L1227" s="17">
        <f>Table1[[#This Row],[Acceleration (N)]]+Table1[[#This Row],[Roll (N)]]+Table1[[#This Row],[Aero (N)]]</f>
        <v>196.11587228855012</v>
      </c>
      <c r="M1227" s="27">
        <f>Table1[[#This Row],[Total (N)]]*$S$3/1000</f>
        <v>1.0303667478099114</v>
      </c>
      <c r="N1227" s="17"/>
      <c r="O1227" s="32"/>
      <c r="P1227" s="33"/>
      <c r="Q1227" s="42"/>
      <c r="R1227" s="43"/>
      <c r="S1227">
        <f t="shared" si="154"/>
        <v>97</v>
      </c>
      <c r="T1227">
        <f t="shared" si="155"/>
        <v>26.944444444444443</v>
      </c>
    </row>
    <row r="1228" spans="2:20" x14ac:dyDescent="0.2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157"/>
        <v>-4.1666666666666269E-2</v>
      </c>
      <c r="G1228" s="17">
        <f t="shared" si="158"/>
        <v>-0.14999999999999858</v>
      </c>
      <c r="H1228" s="17">
        <f t="shared" si="156"/>
        <v>26.861111111111111</v>
      </c>
      <c r="I1228" s="17">
        <f t="shared" si="153"/>
        <v>-18.763888888890488</v>
      </c>
      <c r="J1228" s="17">
        <f t="shared" si="151"/>
        <v>185.54634000000001</v>
      </c>
      <c r="K1228" s="17">
        <f t="shared" si="152"/>
        <v>10.56953228855012</v>
      </c>
      <c r="L1228" s="17">
        <f>Table1[[#This Row],[Acceleration (N)]]+Table1[[#This Row],[Roll (N)]]+Table1[[#This Row],[Aero (N)]]</f>
        <v>177.35198339965964</v>
      </c>
      <c r="M1228" s="27">
        <f>Table1[[#This Row],[Total (N)]]*$S$3/1000</f>
        <v>0.93178376752840486</v>
      </c>
      <c r="N1228" s="17"/>
      <c r="O1228" s="30"/>
      <c r="P1228" s="31"/>
      <c r="Q1228" s="40"/>
      <c r="R1228" s="41"/>
      <c r="S1228">
        <f t="shared" si="154"/>
        <v>96.9</v>
      </c>
      <c r="T1228">
        <f t="shared" si="155"/>
        <v>26.916666666666668</v>
      </c>
    </row>
    <row r="1229" spans="2:20" x14ac:dyDescent="0.2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157"/>
        <v>-6.9444444444444448E-2</v>
      </c>
      <c r="G1229" s="17">
        <f t="shared" si="158"/>
        <v>-0.25</v>
      </c>
      <c r="H1229" s="17">
        <f t="shared" si="156"/>
        <v>26.777777777777779</v>
      </c>
      <c r="I1229" s="17">
        <f t="shared" si="153"/>
        <v>-18.763888888890488</v>
      </c>
      <c r="J1229" s="17">
        <f t="shared" si="151"/>
        <v>185.54634000000001</v>
      </c>
      <c r="K1229" s="17">
        <f t="shared" si="152"/>
        <v>10.56953228855012</v>
      </c>
      <c r="L1229" s="17">
        <f>Table1[[#This Row],[Acceleration (N)]]+Table1[[#This Row],[Roll (N)]]+Table1[[#This Row],[Aero (N)]]</f>
        <v>177.35198339965964</v>
      </c>
      <c r="M1229" s="27">
        <f>Table1[[#This Row],[Total (N)]]*$S$3/1000</f>
        <v>0.93178376752840486</v>
      </c>
      <c r="N1229" s="17"/>
      <c r="O1229" s="32"/>
      <c r="P1229" s="33"/>
      <c r="Q1229" s="42"/>
      <c r="R1229" s="43"/>
      <c r="S1229">
        <f t="shared" si="154"/>
        <v>96.7</v>
      </c>
      <c r="T1229">
        <f t="shared" si="155"/>
        <v>26.861111111111111</v>
      </c>
    </row>
    <row r="1230" spans="2:20" x14ac:dyDescent="0.2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157"/>
        <v>-8.3333333333334522E-2</v>
      </c>
      <c r="G1230" s="17">
        <f t="shared" si="158"/>
        <v>-0.30000000000000426</v>
      </c>
      <c r="H1230" s="17">
        <f t="shared" si="156"/>
        <v>26.694444444444443</v>
      </c>
      <c r="I1230" s="17">
        <f t="shared" si="153"/>
        <v>0</v>
      </c>
      <c r="J1230" s="17">
        <f t="shared" si="151"/>
        <v>185.54634000000001</v>
      </c>
      <c r="K1230" s="17">
        <f t="shared" si="152"/>
        <v>10.56953228855012</v>
      </c>
      <c r="L1230" s="17">
        <f>Table1[[#This Row],[Acceleration (N)]]+Table1[[#This Row],[Roll (N)]]+Table1[[#This Row],[Aero (N)]]</f>
        <v>196.11587228855012</v>
      </c>
      <c r="M1230" s="27">
        <f>Table1[[#This Row],[Total (N)]]*$S$3/1000</f>
        <v>1.0303667478099114</v>
      </c>
      <c r="N1230" s="17"/>
      <c r="O1230" s="30"/>
      <c r="P1230" s="31"/>
      <c r="Q1230" s="40"/>
      <c r="R1230" s="41"/>
      <c r="S1230">
        <f t="shared" si="154"/>
        <v>96.4</v>
      </c>
      <c r="T1230">
        <f t="shared" si="155"/>
        <v>26.777777777777779</v>
      </c>
    </row>
    <row r="1231" spans="2:20" x14ac:dyDescent="0.2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157"/>
        <v>-9.7222222222222612E-2</v>
      </c>
      <c r="G1231" s="17">
        <f t="shared" si="158"/>
        <v>-0.35000000000000142</v>
      </c>
      <c r="H1231" s="17">
        <f t="shared" si="156"/>
        <v>26.583333333333332</v>
      </c>
      <c r="I1231" s="17">
        <f t="shared" si="153"/>
        <v>0</v>
      </c>
      <c r="J1231" s="17">
        <f t="shared" si="151"/>
        <v>185.54634000000001</v>
      </c>
      <c r="K1231" s="17">
        <f t="shared" si="152"/>
        <v>10.56953228855012</v>
      </c>
      <c r="L1231" s="17">
        <f>Table1[[#This Row],[Acceleration (N)]]+Table1[[#This Row],[Roll (N)]]+Table1[[#This Row],[Aero (N)]]</f>
        <v>196.11587228855012</v>
      </c>
      <c r="M1231" s="27">
        <f>Table1[[#This Row],[Total (N)]]*$S$3/1000</f>
        <v>1.0303667478099114</v>
      </c>
      <c r="N1231" s="17"/>
      <c r="O1231" s="32"/>
      <c r="P1231" s="33"/>
      <c r="Q1231" s="42"/>
      <c r="R1231" s="43"/>
      <c r="S1231">
        <f t="shared" si="154"/>
        <v>96.1</v>
      </c>
      <c r="T1231">
        <f t="shared" si="155"/>
        <v>26.694444444444443</v>
      </c>
    </row>
    <row r="1232" spans="2:20" x14ac:dyDescent="0.2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157"/>
        <v>-8.3333333333332538E-2</v>
      </c>
      <c r="G1232" s="17">
        <f t="shared" si="158"/>
        <v>-0.29999999999999716</v>
      </c>
      <c r="H1232" s="17">
        <f t="shared" si="156"/>
        <v>26.527777777777779</v>
      </c>
      <c r="I1232" s="17">
        <f t="shared" si="153"/>
        <v>-18.76388888888782</v>
      </c>
      <c r="J1232" s="17">
        <f t="shared" ref="J1232:J1295" si="159">$O$11*9.81*$O$12</f>
        <v>185.54634000000001</v>
      </c>
      <c r="K1232" s="17">
        <f t="shared" ref="K1232:K1295" si="160">0.5*1.383*0.014*1.293^2*$S$6^2</f>
        <v>10.56953228855012</v>
      </c>
      <c r="L1232" s="17">
        <f>Table1[[#This Row],[Acceleration (N)]]+Table1[[#This Row],[Roll (N)]]+Table1[[#This Row],[Aero (N)]]</f>
        <v>177.35198339966232</v>
      </c>
      <c r="M1232" s="27">
        <f>Table1[[#This Row],[Total (N)]]*$S$3/1000</f>
        <v>0.93178376752841885</v>
      </c>
      <c r="N1232" s="17"/>
      <c r="O1232" s="30"/>
      <c r="P1232" s="31"/>
      <c r="Q1232" s="40"/>
      <c r="R1232" s="41"/>
      <c r="S1232">
        <f t="shared" si="154"/>
        <v>95.7</v>
      </c>
      <c r="T1232">
        <f t="shared" si="155"/>
        <v>26.583333333333332</v>
      </c>
    </row>
    <row r="1233" spans="2:20" x14ac:dyDescent="0.2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157"/>
        <v>-5.5555555555556344E-2</v>
      </c>
      <c r="G1233" s="17">
        <f t="shared" si="158"/>
        <v>-0.20000000000000284</v>
      </c>
      <c r="H1233" s="17">
        <f t="shared" si="156"/>
        <v>26.472222222222221</v>
      </c>
      <c r="I1233" s="17">
        <f t="shared" ref="I1233:I1296" si="161">$O$11*F1225</f>
        <v>-37.527777777778311</v>
      </c>
      <c r="J1233" s="17">
        <f t="shared" si="159"/>
        <v>185.54634000000001</v>
      </c>
      <c r="K1233" s="17">
        <f t="shared" si="160"/>
        <v>10.56953228855012</v>
      </c>
      <c r="L1233" s="17">
        <f>Table1[[#This Row],[Acceleration (N)]]+Table1[[#This Row],[Roll (N)]]+Table1[[#This Row],[Aero (N)]]</f>
        <v>158.58809451077181</v>
      </c>
      <c r="M1233" s="27">
        <f>Table1[[#This Row],[Total (N)]]*$S$3/1000</f>
        <v>0.83320078724691204</v>
      </c>
      <c r="N1233" s="17"/>
      <c r="O1233" s="32"/>
      <c r="P1233" s="33"/>
      <c r="Q1233" s="42"/>
      <c r="R1233" s="43"/>
      <c r="S1233">
        <f t="shared" si="154"/>
        <v>95.5</v>
      </c>
      <c r="T1233">
        <f t="shared" si="155"/>
        <v>26.527777777777779</v>
      </c>
    </row>
    <row r="1234" spans="2:20" x14ac:dyDescent="0.2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157"/>
        <v>-4.1666666666666269E-2</v>
      </c>
      <c r="G1234" s="17">
        <f t="shared" si="158"/>
        <v>-0.14999999999999858</v>
      </c>
      <c r="H1234" s="17">
        <f t="shared" si="156"/>
        <v>26.444444444444443</v>
      </c>
      <c r="I1234" s="17">
        <f t="shared" si="161"/>
        <v>-37.527777777778311</v>
      </c>
      <c r="J1234" s="17">
        <f t="shared" si="159"/>
        <v>185.54634000000001</v>
      </c>
      <c r="K1234" s="17">
        <f t="shared" si="160"/>
        <v>10.56953228855012</v>
      </c>
      <c r="L1234" s="17">
        <f>Table1[[#This Row],[Acceleration (N)]]+Table1[[#This Row],[Roll (N)]]+Table1[[#This Row],[Aero (N)]]</f>
        <v>158.58809451077181</v>
      </c>
      <c r="M1234" s="27">
        <f>Table1[[#This Row],[Total (N)]]*$S$3/1000</f>
        <v>0.83320078724691204</v>
      </c>
      <c r="N1234" s="17"/>
      <c r="O1234" s="30"/>
      <c r="P1234" s="31"/>
      <c r="Q1234" s="40"/>
      <c r="R1234" s="41"/>
      <c r="S1234">
        <f t="shared" si="154"/>
        <v>95.3</v>
      </c>
      <c r="T1234">
        <f t="shared" si="155"/>
        <v>26.472222222222221</v>
      </c>
    </row>
    <row r="1235" spans="2:20" x14ac:dyDescent="0.2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157"/>
        <v>-4.1666666666666269E-2</v>
      </c>
      <c r="G1235" s="17">
        <f t="shared" si="158"/>
        <v>-0.14999999999999858</v>
      </c>
      <c r="H1235" s="17">
        <f t="shared" si="156"/>
        <v>26.388888888888889</v>
      </c>
      <c r="I1235" s="17">
        <f t="shared" si="161"/>
        <v>-37.52777777777564</v>
      </c>
      <c r="J1235" s="17">
        <f t="shared" si="159"/>
        <v>185.54634000000001</v>
      </c>
      <c r="K1235" s="17">
        <f t="shared" si="160"/>
        <v>10.56953228855012</v>
      </c>
      <c r="L1235" s="17">
        <f>Table1[[#This Row],[Acceleration (N)]]+Table1[[#This Row],[Roll (N)]]+Table1[[#This Row],[Aero (N)]]</f>
        <v>158.58809451077448</v>
      </c>
      <c r="M1235" s="27">
        <f>Table1[[#This Row],[Total (N)]]*$S$3/1000</f>
        <v>0.83320078724692614</v>
      </c>
      <c r="N1235" s="17"/>
      <c r="O1235" s="32"/>
      <c r="P1235" s="33"/>
      <c r="Q1235" s="42"/>
      <c r="R1235" s="43"/>
      <c r="S1235">
        <f t="shared" si="154"/>
        <v>95.2</v>
      </c>
      <c r="T1235">
        <f t="shared" si="155"/>
        <v>26.444444444444443</v>
      </c>
    </row>
    <row r="1236" spans="2:20" x14ac:dyDescent="0.2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157"/>
        <v>-4.1666666666666269E-2</v>
      </c>
      <c r="G1236" s="17">
        <f t="shared" si="158"/>
        <v>-0.14999999999999858</v>
      </c>
      <c r="H1236" s="17">
        <f t="shared" si="156"/>
        <v>26.361111111111111</v>
      </c>
      <c r="I1236" s="17">
        <f t="shared" si="161"/>
        <v>-56.291666666666131</v>
      </c>
      <c r="J1236" s="17">
        <f t="shared" si="159"/>
        <v>185.54634000000001</v>
      </c>
      <c r="K1236" s="17">
        <f t="shared" si="160"/>
        <v>10.56953228855012</v>
      </c>
      <c r="L1236" s="17">
        <f>Table1[[#This Row],[Acceleration (N)]]+Table1[[#This Row],[Roll (N)]]+Table1[[#This Row],[Aero (N)]]</f>
        <v>139.82420562188398</v>
      </c>
      <c r="M1236" s="27">
        <f>Table1[[#This Row],[Total (N)]]*$S$3/1000</f>
        <v>0.73461780696541923</v>
      </c>
      <c r="N1236" s="17"/>
      <c r="O1236" s="30"/>
      <c r="P1236" s="31"/>
      <c r="Q1236" s="40"/>
      <c r="R1236" s="41"/>
      <c r="S1236">
        <f t="shared" si="154"/>
        <v>95</v>
      </c>
      <c r="T1236">
        <f t="shared" si="155"/>
        <v>26.388888888888889</v>
      </c>
    </row>
    <row r="1237" spans="2:20" x14ac:dyDescent="0.2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157"/>
        <v>-4.1666666666666269E-2</v>
      </c>
      <c r="G1237" s="17">
        <f t="shared" si="158"/>
        <v>-0.14999999999999858</v>
      </c>
      <c r="H1237" s="17">
        <f t="shared" si="156"/>
        <v>26.305555555555557</v>
      </c>
      <c r="I1237" s="17">
        <f t="shared" si="161"/>
        <v>-93.819444444444443</v>
      </c>
      <c r="J1237" s="17">
        <f t="shared" si="159"/>
        <v>185.54634000000001</v>
      </c>
      <c r="K1237" s="17">
        <f t="shared" si="160"/>
        <v>10.56953228855012</v>
      </c>
      <c r="L1237" s="17">
        <f>Table1[[#This Row],[Acceleration (N)]]+Table1[[#This Row],[Roll (N)]]+Table1[[#This Row],[Aero (N)]]</f>
        <v>102.29642784410569</v>
      </c>
      <c r="M1237" s="27">
        <f>Table1[[#This Row],[Total (N)]]*$S$3/1000</f>
        <v>0.53745184640241994</v>
      </c>
      <c r="N1237" s="17"/>
      <c r="O1237" s="32"/>
      <c r="P1237" s="33"/>
      <c r="Q1237" s="42"/>
      <c r="R1237" s="43"/>
      <c r="S1237">
        <f t="shared" si="154"/>
        <v>94.9</v>
      </c>
      <c r="T1237">
        <f t="shared" si="155"/>
        <v>26.361111111111111</v>
      </c>
    </row>
    <row r="1238" spans="2:20" x14ac:dyDescent="0.2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157"/>
        <v>-5.5555555555556344E-2</v>
      </c>
      <c r="G1238" s="17">
        <f t="shared" si="158"/>
        <v>-0.20000000000000284</v>
      </c>
      <c r="H1238" s="17">
        <f t="shared" si="156"/>
        <v>26.25</v>
      </c>
      <c r="I1238" s="17">
        <f t="shared" si="161"/>
        <v>-112.58333333333493</v>
      </c>
      <c r="J1238" s="17">
        <f t="shared" si="159"/>
        <v>185.54634000000001</v>
      </c>
      <c r="K1238" s="17">
        <f t="shared" si="160"/>
        <v>10.56953228855012</v>
      </c>
      <c r="L1238" s="17">
        <f>Table1[[#This Row],[Acceleration (N)]]+Table1[[#This Row],[Roll (N)]]+Table1[[#This Row],[Aero (N)]]</f>
        <v>83.532538955215202</v>
      </c>
      <c r="M1238" s="27">
        <f>Table1[[#This Row],[Total (N)]]*$S$3/1000</f>
        <v>0.43886886612091325</v>
      </c>
      <c r="N1238" s="17"/>
      <c r="O1238" s="30"/>
      <c r="P1238" s="31"/>
      <c r="Q1238" s="40"/>
      <c r="R1238" s="41"/>
      <c r="S1238">
        <f t="shared" si="154"/>
        <v>94.7</v>
      </c>
      <c r="T1238">
        <f t="shared" si="155"/>
        <v>26.305555555555557</v>
      </c>
    </row>
    <row r="1239" spans="2:20" x14ac:dyDescent="0.2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157"/>
        <v>-4.1666666666666269E-2</v>
      </c>
      <c r="G1239" s="17">
        <f t="shared" si="158"/>
        <v>-0.14999999999999858</v>
      </c>
      <c r="H1239" s="17">
        <f t="shared" si="156"/>
        <v>26.222222222222221</v>
      </c>
      <c r="I1239" s="17">
        <f t="shared" si="161"/>
        <v>-131.34722222222274</v>
      </c>
      <c r="J1239" s="17">
        <f t="shared" si="159"/>
        <v>185.54634000000001</v>
      </c>
      <c r="K1239" s="17">
        <f t="shared" si="160"/>
        <v>10.56953228855012</v>
      </c>
      <c r="L1239" s="17">
        <f>Table1[[#This Row],[Acceleration (N)]]+Table1[[#This Row],[Roll (N)]]+Table1[[#This Row],[Aero (N)]]</f>
        <v>64.768650066327396</v>
      </c>
      <c r="M1239" s="27">
        <f>Table1[[#This Row],[Total (N)]]*$S$3/1000</f>
        <v>0.34028588583942065</v>
      </c>
      <c r="N1239" s="17"/>
      <c r="O1239" s="32"/>
      <c r="P1239" s="33"/>
      <c r="Q1239" s="42"/>
      <c r="R1239" s="43"/>
      <c r="S1239">
        <f t="shared" si="154"/>
        <v>94.5</v>
      </c>
      <c r="T1239">
        <f t="shared" si="155"/>
        <v>26.25</v>
      </c>
    </row>
    <row r="1240" spans="2:20" x14ac:dyDescent="0.2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157"/>
        <v>-1.3888888888888099E-2</v>
      </c>
      <c r="G1240" s="17">
        <f t="shared" si="158"/>
        <v>-4.9999999999997158E-2</v>
      </c>
      <c r="H1240" s="17">
        <f t="shared" si="156"/>
        <v>26.222222222222221</v>
      </c>
      <c r="I1240" s="17">
        <f t="shared" si="161"/>
        <v>-112.58333333333226</v>
      </c>
      <c r="J1240" s="17">
        <f t="shared" si="159"/>
        <v>185.54634000000001</v>
      </c>
      <c r="K1240" s="17">
        <f t="shared" si="160"/>
        <v>10.56953228855012</v>
      </c>
      <c r="L1240" s="17">
        <f>Table1[[#This Row],[Acceleration (N)]]+Table1[[#This Row],[Roll (N)]]+Table1[[#This Row],[Aero (N)]]</f>
        <v>83.532538955217873</v>
      </c>
      <c r="M1240" s="27">
        <f>Table1[[#This Row],[Total (N)]]*$S$3/1000</f>
        <v>0.43886886612092729</v>
      </c>
      <c r="N1240" s="17"/>
      <c r="O1240" s="30"/>
      <c r="P1240" s="31"/>
      <c r="Q1240" s="40"/>
      <c r="R1240" s="41"/>
      <c r="S1240">
        <f t="shared" si="154"/>
        <v>94.4</v>
      </c>
      <c r="T1240">
        <f t="shared" si="155"/>
        <v>26.222222222222221</v>
      </c>
    </row>
    <row r="1241" spans="2:20" x14ac:dyDescent="0.2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157"/>
        <v>-1.3888888888890073E-2</v>
      </c>
      <c r="G1241" s="17">
        <f t="shared" si="158"/>
        <v>-5.0000000000004263E-2</v>
      </c>
      <c r="H1241" s="17">
        <f t="shared" si="156"/>
        <v>26.194444444444443</v>
      </c>
      <c r="I1241" s="17">
        <f t="shared" si="161"/>
        <v>-75.055555555556623</v>
      </c>
      <c r="J1241" s="17">
        <f t="shared" si="159"/>
        <v>185.54634000000001</v>
      </c>
      <c r="K1241" s="17">
        <f t="shared" si="160"/>
        <v>10.56953228855012</v>
      </c>
      <c r="L1241" s="17">
        <f>Table1[[#This Row],[Acceleration (N)]]+Table1[[#This Row],[Roll (N)]]+Table1[[#This Row],[Aero (N)]]</f>
        <v>121.06031673299351</v>
      </c>
      <c r="M1241" s="27">
        <f>Table1[[#This Row],[Total (N)]]*$S$3/1000</f>
        <v>0.63603482668391265</v>
      </c>
      <c r="N1241" s="17"/>
      <c r="O1241" s="32"/>
      <c r="P1241" s="33"/>
      <c r="Q1241" s="42"/>
      <c r="R1241" s="43"/>
      <c r="S1241">
        <f t="shared" si="154"/>
        <v>94.4</v>
      </c>
      <c r="T1241">
        <f t="shared" si="155"/>
        <v>26.222222222222221</v>
      </c>
    </row>
    <row r="1242" spans="2:20" x14ac:dyDescent="0.2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157"/>
        <v>-1.3888888888890073E-2</v>
      </c>
      <c r="G1242" s="17">
        <f t="shared" si="158"/>
        <v>-5.0000000000004263E-2</v>
      </c>
      <c r="H1242" s="17">
        <f t="shared" si="156"/>
        <v>26.194444444444443</v>
      </c>
      <c r="I1242" s="17">
        <f t="shared" si="161"/>
        <v>-56.291666666666131</v>
      </c>
      <c r="J1242" s="17">
        <f t="shared" si="159"/>
        <v>185.54634000000001</v>
      </c>
      <c r="K1242" s="17">
        <f t="shared" si="160"/>
        <v>10.56953228855012</v>
      </c>
      <c r="L1242" s="17">
        <f>Table1[[#This Row],[Acceleration (N)]]+Table1[[#This Row],[Roll (N)]]+Table1[[#This Row],[Aero (N)]]</f>
        <v>139.82420562188398</v>
      </c>
      <c r="M1242" s="27">
        <f>Table1[[#This Row],[Total (N)]]*$S$3/1000</f>
        <v>0.73461780696541923</v>
      </c>
      <c r="N1242" s="17"/>
      <c r="O1242" s="30"/>
      <c r="P1242" s="31"/>
      <c r="Q1242" s="40"/>
      <c r="R1242" s="41"/>
      <c r="S1242">
        <f t="shared" si="154"/>
        <v>94.3</v>
      </c>
      <c r="T1242">
        <f t="shared" si="155"/>
        <v>26.194444444444443</v>
      </c>
    </row>
    <row r="1243" spans="2:20" x14ac:dyDescent="0.2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157"/>
        <v>-2.7777777777778172E-2</v>
      </c>
      <c r="G1243" s="17">
        <f t="shared" si="158"/>
        <v>-0.10000000000000142</v>
      </c>
      <c r="H1243" s="17">
        <f t="shared" si="156"/>
        <v>26.138888888888886</v>
      </c>
      <c r="I1243" s="17">
        <f t="shared" si="161"/>
        <v>-56.291666666666131</v>
      </c>
      <c r="J1243" s="17">
        <f t="shared" si="159"/>
        <v>185.54634000000001</v>
      </c>
      <c r="K1243" s="17">
        <f t="shared" si="160"/>
        <v>10.56953228855012</v>
      </c>
      <c r="L1243" s="17">
        <f>Table1[[#This Row],[Acceleration (N)]]+Table1[[#This Row],[Roll (N)]]+Table1[[#This Row],[Aero (N)]]</f>
        <v>139.82420562188398</v>
      </c>
      <c r="M1243" s="27">
        <f>Table1[[#This Row],[Total (N)]]*$S$3/1000</f>
        <v>0.73461780696541923</v>
      </c>
      <c r="N1243" s="17"/>
      <c r="O1243" s="32"/>
      <c r="P1243" s="33"/>
      <c r="Q1243" s="42"/>
      <c r="R1243" s="43"/>
      <c r="S1243">
        <f t="shared" si="154"/>
        <v>94.3</v>
      </c>
      <c r="T1243">
        <f t="shared" si="155"/>
        <v>26.194444444444443</v>
      </c>
    </row>
    <row r="1244" spans="2:20" x14ac:dyDescent="0.2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157"/>
        <v>-5.5555555555554373E-2</v>
      </c>
      <c r="G1244" s="17">
        <f t="shared" si="158"/>
        <v>-0.19999999999999574</v>
      </c>
      <c r="H1244" s="17">
        <f t="shared" si="156"/>
        <v>26.083333333333336</v>
      </c>
      <c r="I1244" s="17">
        <f t="shared" si="161"/>
        <v>-56.291666666666131</v>
      </c>
      <c r="J1244" s="17">
        <f t="shared" si="159"/>
        <v>185.54634000000001</v>
      </c>
      <c r="K1244" s="17">
        <f t="shared" si="160"/>
        <v>10.56953228855012</v>
      </c>
      <c r="L1244" s="17">
        <f>Table1[[#This Row],[Acceleration (N)]]+Table1[[#This Row],[Roll (N)]]+Table1[[#This Row],[Aero (N)]]</f>
        <v>139.82420562188398</v>
      </c>
      <c r="M1244" s="27">
        <f>Table1[[#This Row],[Total (N)]]*$S$3/1000</f>
        <v>0.73461780696541923</v>
      </c>
      <c r="N1244" s="17"/>
      <c r="O1244" s="30"/>
      <c r="P1244" s="31"/>
      <c r="Q1244" s="40"/>
      <c r="R1244" s="41"/>
      <c r="S1244">
        <f t="shared" si="154"/>
        <v>94.1</v>
      </c>
      <c r="T1244">
        <f t="shared" si="155"/>
        <v>26.138888888888886</v>
      </c>
    </row>
    <row r="1245" spans="2:20" x14ac:dyDescent="0.2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157"/>
        <v>-9.7222222222220642E-2</v>
      </c>
      <c r="G1245" s="17">
        <f t="shared" si="158"/>
        <v>-0.34999999999999432</v>
      </c>
      <c r="H1245" s="17">
        <f t="shared" si="156"/>
        <v>25.944444444444446</v>
      </c>
      <c r="I1245" s="17">
        <f t="shared" si="161"/>
        <v>-56.291666666666131</v>
      </c>
      <c r="J1245" s="17">
        <f t="shared" si="159"/>
        <v>185.54634000000001</v>
      </c>
      <c r="K1245" s="17">
        <f t="shared" si="160"/>
        <v>10.56953228855012</v>
      </c>
      <c r="L1245" s="17">
        <f>Table1[[#This Row],[Acceleration (N)]]+Table1[[#This Row],[Roll (N)]]+Table1[[#This Row],[Aero (N)]]</f>
        <v>139.82420562188398</v>
      </c>
      <c r="M1245" s="27">
        <f>Table1[[#This Row],[Total (N)]]*$S$3/1000</f>
        <v>0.73461780696541923</v>
      </c>
      <c r="N1245" s="17"/>
      <c r="O1245" s="32"/>
      <c r="P1245" s="33"/>
      <c r="Q1245" s="42"/>
      <c r="R1245" s="43"/>
      <c r="S1245">
        <f t="shared" si="154"/>
        <v>93.9</v>
      </c>
      <c r="T1245">
        <f t="shared" si="155"/>
        <v>26.083333333333336</v>
      </c>
    </row>
    <row r="1246" spans="2:20" x14ac:dyDescent="0.2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157"/>
        <v>-0.15277777777777896</v>
      </c>
      <c r="G1246" s="17">
        <f t="shared" si="158"/>
        <v>-0.55000000000000426</v>
      </c>
      <c r="H1246" s="17">
        <f t="shared" si="156"/>
        <v>25.777777777777775</v>
      </c>
      <c r="I1246" s="17">
        <f t="shared" si="161"/>
        <v>-75.055555555556623</v>
      </c>
      <c r="J1246" s="17">
        <f t="shared" si="159"/>
        <v>185.54634000000001</v>
      </c>
      <c r="K1246" s="17">
        <f t="shared" si="160"/>
        <v>10.56953228855012</v>
      </c>
      <c r="L1246" s="17">
        <f>Table1[[#This Row],[Acceleration (N)]]+Table1[[#This Row],[Roll (N)]]+Table1[[#This Row],[Aero (N)]]</f>
        <v>121.06031673299351</v>
      </c>
      <c r="M1246" s="27">
        <f>Table1[[#This Row],[Total (N)]]*$S$3/1000</f>
        <v>0.63603482668391265</v>
      </c>
      <c r="N1246" s="17"/>
      <c r="O1246" s="30"/>
      <c r="P1246" s="31"/>
      <c r="Q1246" s="40"/>
      <c r="R1246" s="41"/>
      <c r="S1246">
        <f t="shared" si="154"/>
        <v>93.4</v>
      </c>
      <c r="T1246">
        <f t="shared" si="155"/>
        <v>25.944444444444446</v>
      </c>
    </row>
    <row r="1247" spans="2:20" x14ac:dyDescent="0.2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157"/>
        <v>-0.19444444444444522</v>
      </c>
      <c r="G1247" s="17">
        <f t="shared" si="158"/>
        <v>-0.70000000000000284</v>
      </c>
      <c r="H1247" s="17">
        <f t="shared" si="156"/>
        <v>25.555555555555554</v>
      </c>
      <c r="I1247" s="17">
        <f t="shared" si="161"/>
        <v>-56.291666666666131</v>
      </c>
      <c r="J1247" s="17">
        <f t="shared" si="159"/>
        <v>185.54634000000001</v>
      </c>
      <c r="K1247" s="17">
        <f t="shared" si="160"/>
        <v>10.56953228855012</v>
      </c>
      <c r="L1247" s="17">
        <f>Table1[[#This Row],[Acceleration (N)]]+Table1[[#This Row],[Roll (N)]]+Table1[[#This Row],[Aero (N)]]</f>
        <v>139.82420562188398</v>
      </c>
      <c r="M1247" s="27">
        <f>Table1[[#This Row],[Total (N)]]*$S$3/1000</f>
        <v>0.73461780696541923</v>
      </c>
      <c r="N1247" s="17"/>
      <c r="O1247" s="32"/>
      <c r="P1247" s="33"/>
      <c r="Q1247" s="42"/>
      <c r="R1247" s="43"/>
      <c r="S1247">
        <f t="shared" si="154"/>
        <v>92.8</v>
      </c>
      <c r="T1247">
        <f t="shared" si="155"/>
        <v>25.777777777777775</v>
      </c>
    </row>
    <row r="1248" spans="2:20" x14ac:dyDescent="0.2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157"/>
        <v>-0.20833333333333331</v>
      </c>
      <c r="G1248" s="17">
        <f t="shared" si="158"/>
        <v>-0.75</v>
      </c>
      <c r="H1248" s="17">
        <f t="shared" si="156"/>
        <v>25.361111111111111</v>
      </c>
      <c r="I1248" s="17">
        <f t="shared" si="161"/>
        <v>-18.76388888888782</v>
      </c>
      <c r="J1248" s="17">
        <f t="shared" si="159"/>
        <v>185.54634000000001</v>
      </c>
      <c r="K1248" s="17">
        <f t="shared" si="160"/>
        <v>10.56953228855012</v>
      </c>
      <c r="L1248" s="17">
        <f>Table1[[#This Row],[Acceleration (N)]]+Table1[[#This Row],[Roll (N)]]+Table1[[#This Row],[Aero (N)]]</f>
        <v>177.35198339966232</v>
      </c>
      <c r="M1248" s="27">
        <f>Table1[[#This Row],[Total (N)]]*$S$3/1000</f>
        <v>0.93178376752841885</v>
      </c>
      <c r="N1248" s="17"/>
      <c r="O1248" s="30"/>
      <c r="P1248" s="31"/>
      <c r="Q1248" s="40"/>
      <c r="R1248" s="41"/>
      <c r="S1248">
        <f t="shared" si="154"/>
        <v>92</v>
      </c>
      <c r="T1248">
        <f t="shared" si="155"/>
        <v>25.555555555555554</v>
      </c>
    </row>
    <row r="1249" spans="2:20" x14ac:dyDescent="0.2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157"/>
        <v>-0.19444444444444522</v>
      </c>
      <c r="G1249" s="17">
        <f t="shared" si="158"/>
        <v>-0.70000000000000284</v>
      </c>
      <c r="H1249" s="17">
        <f t="shared" si="156"/>
        <v>25.166666666666664</v>
      </c>
      <c r="I1249" s="17">
        <f t="shared" si="161"/>
        <v>-18.763888888890488</v>
      </c>
      <c r="J1249" s="17">
        <f t="shared" si="159"/>
        <v>185.54634000000001</v>
      </c>
      <c r="K1249" s="17">
        <f t="shared" si="160"/>
        <v>10.56953228855012</v>
      </c>
      <c r="L1249" s="17">
        <f>Table1[[#This Row],[Acceleration (N)]]+Table1[[#This Row],[Roll (N)]]+Table1[[#This Row],[Aero (N)]]</f>
        <v>177.35198339965964</v>
      </c>
      <c r="M1249" s="27">
        <f>Table1[[#This Row],[Total (N)]]*$S$3/1000</f>
        <v>0.93178376752840486</v>
      </c>
      <c r="N1249" s="17"/>
      <c r="O1249" s="32"/>
      <c r="P1249" s="33"/>
      <c r="Q1249" s="42"/>
      <c r="R1249" s="43"/>
      <c r="S1249">
        <f t="shared" si="154"/>
        <v>91.3</v>
      </c>
      <c r="T1249">
        <f t="shared" si="155"/>
        <v>25.361111111111111</v>
      </c>
    </row>
    <row r="1250" spans="2:20" x14ac:dyDescent="0.2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157"/>
        <v>-0.18055555555555516</v>
      </c>
      <c r="G1250" s="17">
        <f t="shared" si="158"/>
        <v>-0.64999999999999858</v>
      </c>
      <c r="H1250" s="17">
        <f t="shared" si="156"/>
        <v>25</v>
      </c>
      <c r="I1250" s="17">
        <f t="shared" si="161"/>
        <v>-18.763888888890488</v>
      </c>
      <c r="J1250" s="17">
        <f t="shared" si="159"/>
        <v>185.54634000000001</v>
      </c>
      <c r="K1250" s="17">
        <f t="shared" si="160"/>
        <v>10.56953228855012</v>
      </c>
      <c r="L1250" s="17">
        <f>Table1[[#This Row],[Acceleration (N)]]+Table1[[#This Row],[Roll (N)]]+Table1[[#This Row],[Aero (N)]]</f>
        <v>177.35198339965964</v>
      </c>
      <c r="M1250" s="27">
        <f>Table1[[#This Row],[Total (N)]]*$S$3/1000</f>
        <v>0.93178376752840486</v>
      </c>
      <c r="N1250" s="17"/>
      <c r="O1250" s="30"/>
      <c r="P1250" s="31"/>
      <c r="Q1250" s="40"/>
      <c r="R1250" s="41"/>
      <c r="S1250">
        <f t="shared" si="154"/>
        <v>90.6</v>
      </c>
      <c r="T1250">
        <f t="shared" si="155"/>
        <v>25.166666666666664</v>
      </c>
    </row>
    <row r="1251" spans="2:20" x14ac:dyDescent="0.2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157"/>
        <v>-0.18055555555555516</v>
      </c>
      <c r="G1251" s="17">
        <f t="shared" si="158"/>
        <v>-0.64999999999999858</v>
      </c>
      <c r="H1251" s="17">
        <f t="shared" si="156"/>
        <v>24.805555555555554</v>
      </c>
      <c r="I1251" s="17">
        <f t="shared" si="161"/>
        <v>-37.527777777778311</v>
      </c>
      <c r="J1251" s="17">
        <f t="shared" si="159"/>
        <v>185.54634000000001</v>
      </c>
      <c r="K1251" s="17">
        <f t="shared" si="160"/>
        <v>10.56953228855012</v>
      </c>
      <c r="L1251" s="17">
        <f>Table1[[#This Row],[Acceleration (N)]]+Table1[[#This Row],[Roll (N)]]+Table1[[#This Row],[Aero (N)]]</f>
        <v>158.58809451077181</v>
      </c>
      <c r="M1251" s="27">
        <f>Table1[[#This Row],[Total (N)]]*$S$3/1000</f>
        <v>0.83320078724691204</v>
      </c>
      <c r="N1251" s="17"/>
      <c r="O1251" s="32"/>
      <c r="P1251" s="33"/>
      <c r="Q1251" s="42"/>
      <c r="R1251" s="43"/>
      <c r="S1251">
        <f t="shared" si="154"/>
        <v>90</v>
      </c>
      <c r="T1251">
        <f t="shared" si="155"/>
        <v>25</v>
      </c>
    </row>
    <row r="1252" spans="2:20" x14ac:dyDescent="0.2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157"/>
        <v>-0.18055555555555516</v>
      </c>
      <c r="G1252" s="17">
        <f t="shared" si="158"/>
        <v>-0.64999999999999858</v>
      </c>
      <c r="H1252" s="17">
        <f t="shared" si="156"/>
        <v>24.638888888888889</v>
      </c>
      <c r="I1252" s="17">
        <f t="shared" si="161"/>
        <v>-75.055555555553951</v>
      </c>
      <c r="J1252" s="17">
        <f t="shared" si="159"/>
        <v>185.54634000000001</v>
      </c>
      <c r="K1252" s="17">
        <f t="shared" si="160"/>
        <v>10.56953228855012</v>
      </c>
      <c r="L1252" s="17">
        <f>Table1[[#This Row],[Acceleration (N)]]+Table1[[#This Row],[Roll (N)]]+Table1[[#This Row],[Aero (N)]]</f>
        <v>121.06031673299618</v>
      </c>
      <c r="M1252" s="27">
        <f>Table1[[#This Row],[Total (N)]]*$S$3/1000</f>
        <v>0.63603482668392664</v>
      </c>
      <c r="N1252" s="17"/>
      <c r="O1252" s="30"/>
      <c r="P1252" s="31"/>
      <c r="Q1252" s="40"/>
      <c r="R1252" s="41"/>
      <c r="S1252">
        <f t="shared" si="154"/>
        <v>89.3</v>
      </c>
      <c r="T1252">
        <f t="shared" si="155"/>
        <v>24.805555555555554</v>
      </c>
    </row>
    <row r="1253" spans="2:20" x14ac:dyDescent="0.2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157"/>
        <v>-0.16666666666666705</v>
      </c>
      <c r="G1253" s="17">
        <f t="shared" si="158"/>
        <v>-0.60000000000000142</v>
      </c>
      <c r="H1253" s="17">
        <f t="shared" si="156"/>
        <v>24.472222222222221</v>
      </c>
      <c r="I1253" s="17">
        <f t="shared" si="161"/>
        <v>-131.3472222222201</v>
      </c>
      <c r="J1253" s="17">
        <f t="shared" si="159"/>
        <v>185.54634000000001</v>
      </c>
      <c r="K1253" s="17">
        <f t="shared" si="160"/>
        <v>10.56953228855012</v>
      </c>
      <c r="L1253" s="17">
        <f>Table1[[#This Row],[Acceleration (N)]]+Table1[[#This Row],[Roll (N)]]+Table1[[#This Row],[Aero (N)]]</f>
        <v>64.768650066330039</v>
      </c>
      <c r="M1253" s="27">
        <f>Table1[[#This Row],[Total (N)]]*$S$3/1000</f>
        <v>0.34028588583943453</v>
      </c>
      <c r="N1253" s="17"/>
      <c r="O1253" s="32"/>
      <c r="P1253" s="33"/>
      <c r="Q1253" s="42"/>
      <c r="R1253" s="43"/>
      <c r="S1253">
        <f t="shared" si="154"/>
        <v>88.7</v>
      </c>
      <c r="T1253">
        <f t="shared" si="155"/>
        <v>24.638888888888889</v>
      </c>
    </row>
    <row r="1254" spans="2:20" x14ac:dyDescent="0.2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157"/>
        <v>-0.18055555555555516</v>
      </c>
      <c r="G1254" s="17">
        <f t="shared" si="158"/>
        <v>-0.64999999999999858</v>
      </c>
      <c r="H1254" s="17">
        <f t="shared" si="156"/>
        <v>24.277777777777779</v>
      </c>
      <c r="I1254" s="17">
        <f t="shared" si="161"/>
        <v>-206.40277777777936</v>
      </c>
      <c r="J1254" s="17">
        <f t="shared" si="159"/>
        <v>185.54634000000001</v>
      </c>
      <c r="K1254" s="17">
        <f t="shared" si="160"/>
        <v>10.56953228855012</v>
      </c>
      <c r="L1254" s="17">
        <f>Table1[[#This Row],[Acceleration (N)]]+Table1[[#This Row],[Roll (N)]]+Table1[[#This Row],[Aero (N)]]</f>
        <v>-10.286905489229229</v>
      </c>
      <c r="M1254" s="27">
        <f>Table1[[#This Row],[Total (N)]]*$S$3/1000</f>
        <v>-5.4046035286578212E-2</v>
      </c>
      <c r="N1254" s="17"/>
      <c r="O1254" s="30"/>
      <c r="P1254" s="31"/>
      <c r="Q1254" s="40"/>
      <c r="R1254" s="41"/>
      <c r="S1254">
        <f t="shared" si="154"/>
        <v>88.1</v>
      </c>
      <c r="T1254">
        <f t="shared" si="155"/>
        <v>24.472222222222221</v>
      </c>
    </row>
    <row r="1255" spans="2:20" x14ac:dyDescent="0.2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157"/>
        <v>-0.19444444444444325</v>
      </c>
      <c r="G1255" s="17">
        <f t="shared" si="158"/>
        <v>-0.69999999999999574</v>
      </c>
      <c r="H1255" s="17">
        <f t="shared" si="156"/>
        <v>24.083333333333332</v>
      </c>
      <c r="I1255" s="17">
        <f t="shared" si="161"/>
        <v>-262.69444444444548</v>
      </c>
      <c r="J1255" s="17">
        <f t="shared" si="159"/>
        <v>185.54634000000001</v>
      </c>
      <c r="K1255" s="17">
        <f t="shared" si="160"/>
        <v>10.56953228855012</v>
      </c>
      <c r="L1255" s="17">
        <f>Table1[[#This Row],[Acceleration (N)]]+Table1[[#This Row],[Roll (N)]]+Table1[[#This Row],[Aero (N)]]</f>
        <v>-66.578572155895344</v>
      </c>
      <c r="M1255" s="27">
        <f>Table1[[#This Row],[Total (N)]]*$S$3/1000</f>
        <v>-0.34979497613107025</v>
      </c>
      <c r="N1255" s="17"/>
      <c r="O1255" s="32"/>
      <c r="P1255" s="33"/>
      <c r="Q1255" s="42"/>
      <c r="R1255" s="43"/>
      <c r="S1255">
        <f t="shared" si="154"/>
        <v>87.4</v>
      </c>
      <c r="T1255">
        <f t="shared" si="155"/>
        <v>24.277777777777779</v>
      </c>
    </row>
    <row r="1256" spans="2:20" x14ac:dyDescent="0.2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157"/>
        <v>-0.19444444444444522</v>
      </c>
      <c r="G1256" s="17">
        <f t="shared" si="158"/>
        <v>-0.70000000000000284</v>
      </c>
      <c r="H1256" s="17">
        <f t="shared" si="156"/>
        <v>23.888888888888889</v>
      </c>
      <c r="I1256" s="17">
        <f t="shared" si="161"/>
        <v>-281.45833333333331</v>
      </c>
      <c r="J1256" s="17">
        <f t="shared" si="159"/>
        <v>185.54634000000001</v>
      </c>
      <c r="K1256" s="17">
        <f t="shared" si="160"/>
        <v>10.56953228855012</v>
      </c>
      <c r="L1256" s="17">
        <f>Table1[[#This Row],[Acceleration (N)]]+Table1[[#This Row],[Roll (N)]]+Table1[[#This Row],[Aero (N)]]</f>
        <v>-85.342461044783178</v>
      </c>
      <c r="M1256" s="27">
        <f>Table1[[#This Row],[Total (N)]]*$S$3/1000</f>
        <v>-0.44837795641256301</v>
      </c>
      <c r="N1256" s="17"/>
      <c r="O1256" s="30"/>
      <c r="P1256" s="31"/>
      <c r="Q1256" s="40"/>
      <c r="R1256" s="41"/>
      <c r="S1256">
        <f t="shared" si="154"/>
        <v>86.7</v>
      </c>
      <c r="T1256">
        <f t="shared" si="155"/>
        <v>24.083333333333332</v>
      </c>
    </row>
    <row r="1257" spans="2:20" x14ac:dyDescent="0.2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157"/>
        <v>-0.19444444444444522</v>
      </c>
      <c r="G1257" s="17">
        <f t="shared" si="158"/>
        <v>-0.70000000000000284</v>
      </c>
      <c r="H1257" s="17">
        <f t="shared" si="156"/>
        <v>23.694444444444443</v>
      </c>
      <c r="I1257" s="17">
        <f t="shared" si="161"/>
        <v>-262.69444444444548</v>
      </c>
      <c r="J1257" s="17">
        <f t="shared" si="159"/>
        <v>185.54634000000001</v>
      </c>
      <c r="K1257" s="17">
        <f t="shared" si="160"/>
        <v>10.56953228855012</v>
      </c>
      <c r="L1257" s="17">
        <f>Table1[[#This Row],[Acceleration (N)]]+Table1[[#This Row],[Roll (N)]]+Table1[[#This Row],[Aero (N)]]</f>
        <v>-66.578572155895344</v>
      </c>
      <c r="M1257" s="27">
        <f>Table1[[#This Row],[Total (N)]]*$S$3/1000</f>
        <v>-0.34979497613107025</v>
      </c>
      <c r="N1257" s="17"/>
      <c r="O1257" s="32"/>
      <c r="P1257" s="33"/>
      <c r="Q1257" s="42"/>
      <c r="R1257" s="43"/>
      <c r="S1257">
        <f t="shared" si="154"/>
        <v>86</v>
      </c>
      <c r="T1257">
        <f t="shared" si="155"/>
        <v>23.888888888888889</v>
      </c>
    </row>
    <row r="1258" spans="2:20" x14ac:dyDescent="0.2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157"/>
        <v>-0.18055555555555516</v>
      </c>
      <c r="G1258" s="17">
        <f t="shared" si="158"/>
        <v>-0.64999999999999858</v>
      </c>
      <c r="H1258" s="17">
        <f t="shared" si="156"/>
        <v>23.527777777777779</v>
      </c>
      <c r="I1258" s="17">
        <f t="shared" si="161"/>
        <v>-243.93055555555503</v>
      </c>
      <c r="J1258" s="17">
        <f t="shared" si="159"/>
        <v>185.54634000000001</v>
      </c>
      <c r="K1258" s="17">
        <f t="shared" si="160"/>
        <v>10.56953228855012</v>
      </c>
      <c r="L1258" s="17">
        <f>Table1[[#This Row],[Acceleration (N)]]+Table1[[#This Row],[Roll (N)]]+Table1[[#This Row],[Aero (N)]]</f>
        <v>-47.814683267004895</v>
      </c>
      <c r="M1258" s="27">
        <f>Table1[[#This Row],[Total (N)]]*$S$3/1000</f>
        <v>-0.25121199584956377</v>
      </c>
      <c r="N1258" s="17"/>
      <c r="O1258" s="30"/>
      <c r="P1258" s="31"/>
      <c r="Q1258" s="40"/>
      <c r="R1258" s="41"/>
      <c r="S1258">
        <f t="shared" si="154"/>
        <v>85.3</v>
      </c>
      <c r="T1258">
        <f t="shared" si="155"/>
        <v>23.694444444444443</v>
      </c>
    </row>
    <row r="1259" spans="2:20" x14ac:dyDescent="0.2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157"/>
        <v>-0.16666666666666705</v>
      </c>
      <c r="G1259" s="17">
        <f t="shared" si="158"/>
        <v>-0.60000000000000142</v>
      </c>
      <c r="H1259" s="17">
        <f t="shared" si="156"/>
        <v>23.361111111111111</v>
      </c>
      <c r="I1259" s="17">
        <f t="shared" si="161"/>
        <v>-243.93055555555503</v>
      </c>
      <c r="J1259" s="17">
        <f t="shared" si="159"/>
        <v>185.54634000000001</v>
      </c>
      <c r="K1259" s="17">
        <f t="shared" si="160"/>
        <v>10.56953228855012</v>
      </c>
      <c r="L1259" s="17">
        <f>Table1[[#This Row],[Acceleration (N)]]+Table1[[#This Row],[Roll (N)]]+Table1[[#This Row],[Aero (N)]]</f>
        <v>-47.814683267004895</v>
      </c>
      <c r="M1259" s="27">
        <f>Table1[[#This Row],[Total (N)]]*$S$3/1000</f>
        <v>-0.25121199584956377</v>
      </c>
      <c r="N1259" s="17"/>
      <c r="O1259" s="32"/>
      <c r="P1259" s="33"/>
      <c r="Q1259" s="42"/>
      <c r="R1259" s="43"/>
      <c r="S1259">
        <f t="shared" si="154"/>
        <v>84.7</v>
      </c>
      <c r="T1259">
        <f t="shared" si="155"/>
        <v>23.527777777777779</v>
      </c>
    </row>
    <row r="1260" spans="2:20" x14ac:dyDescent="0.2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157"/>
        <v>-0.16666666666666705</v>
      </c>
      <c r="G1260" s="17">
        <f t="shared" si="158"/>
        <v>-0.60000000000000142</v>
      </c>
      <c r="H1260" s="17">
        <f t="shared" si="156"/>
        <v>23.194444444444443</v>
      </c>
      <c r="I1260" s="17">
        <f t="shared" si="161"/>
        <v>-243.93055555555503</v>
      </c>
      <c r="J1260" s="17">
        <f t="shared" si="159"/>
        <v>185.54634000000001</v>
      </c>
      <c r="K1260" s="17">
        <f t="shared" si="160"/>
        <v>10.56953228855012</v>
      </c>
      <c r="L1260" s="17">
        <f>Table1[[#This Row],[Acceleration (N)]]+Table1[[#This Row],[Roll (N)]]+Table1[[#This Row],[Aero (N)]]</f>
        <v>-47.814683267004895</v>
      </c>
      <c r="M1260" s="27">
        <f>Table1[[#This Row],[Total (N)]]*$S$3/1000</f>
        <v>-0.25121199584956377</v>
      </c>
      <c r="N1260" s="17"/>
      <c r="O1260" s="30"/>
      <c r="P1260" s="31"/>
      <c r="Q1260" s="40"/>
      <c r="R1260" s="41"/>
      <c r="S1260">
        <f t="shared" si="154"/>
        <v>84.1</v>
      </c>
      <c r="T1260">
        <f t="shared" si="155"/>
        <v>23.361111111111111</v>
      </c>
    </row>
    <row r="1261" spans="2:20" x14ac:dyDescent="0.2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157"/>
        <v>-0.16666666666666508</v>
      </c>
      <c r="G1261" s="17">
        <f t="shared" si="158"/>
        <v>-0.59999999999999432</v>
      </c>
      <c r="H1261" s="17">
        <f t="shared" si="156"/>
        <v>23.027777777777779</v>
      </c>
      <c r="I1261" s="17">
        <f t="shared" si="161"/>
        <v>-225.16666666666717</v>
      </c>
      <c r="J1261" s="17">
        <f t="shared" si="159"/>
        <v>185.54634000000001</v>
      </c>
      <c r="K1261" s="17">
        <f t="shared" si="160"/>
        <v>10.56953228855012</v>
      </c>
      <c r="L1261" s="17">
        <f>Table1[[#This Row],[Acceleration (N)]]+Table1[[#This Row],[Roll (N)]]+Table1[[#This Row],[Aero (N)]]</f>
        <v>-29.050794378117033</v>
      </c>
      <c r="M1261" s="27">
        <f>Table1[[#This Row],[Total (N)]]*$S$3/1000</f>
        <v>-0.15262901556807082</v>
      </c>
      <c r="N1261" s="17"/>
      <c r="O1261" s="32"/>
      <c r="P1261" s="33"/>
      <c r="Q1261" s="42"/>
      <c r="R1261" s="43"/>
      <c r="S1261">
        <f t="shared" si="154"/>
        <v>83.5</v>
      </c>
      <c r="T1261">
        <f t="shared" si="155"/>
        <v>23.194444444444443</v>
      </c>
    </row>
    <row r="1262" spans="2:20" x14ac:dyDescent="0.2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157"/>
        <v>-0.16666666666666705</v>
      </c>
      <c r="G1262" s="17">
        <f t="shared" si="158"/>
        <v>-0.60000000000000142</v>
      </c>
      <c r="H1262" s="17">
        <f t="shared" si="156"/>
        <v>22.861111111111111</v>
      </c>
      <c r="I1262" s="17">
        <f t="shared" si="161"/>
        <v>-243.93055555555503</v>
      </c>
      <c r="J1262" s="17">
        <f t="shared" si="159"/>
        <v>185.54634000000001</v>
      </c>
      <c r="K1262" s="17">
        <f t="shared" si="160"/>
        <v>10.56953228855012</v>
      </c>
      <c r="L1262" s="17">
        <f>Table1[[#This Row],[Acceleration (N)]]+Table1[[#This Row],[Roll (N)]]+Table1[[#This Row],[Aero (N)]]</f>
        <v>-47.814683267004895</v>
      </c>
      <c r="M1262" s="27">
        <f>Table1[[#This Row],[Total (N)]]*$S$3/1000</f>
        <v>-0.25121199584956377</v>
      </c>
      <c r="N1262" s="17"/>
      <c r="O1262" s="30"/>
      <c r="P1262" s="31"/>
      <c r="Q1262" s="40"/>
      <c r="R1262" s="41"/>
      <c r="S1262">
        <f t="shared" si="154"/>
        <v>82.9</v>
      </c>
      <c r="T1262">
        <f t="shared" si="155"/>
        <v>23.027777777777779</v>
      </c>
    </row>
    <row r="1263" spans="2:20" x14ac:dyDescent="0.2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157"/>
        <v>-0.16666666666666705</v>
      </c>
      <c r="G1263" s="17">
        <f t="shared" si="158"/>
        <v>-0.60000000000000142</v>
      </c>
      <c r="H1263" s="17">
        <f t="shared" si="156"/>
        <v>22.694444444444446</v>
      </c>
      <c r="I1263" s="17">
        <f t="shared" si="161"/>
        <v>-262.69444444444281</v>
      </c>
      <c r="J1263" s="17">
        <f t="shared" si="159"/>
        <v>185.54634000000001</v>
      </c>
      <c r="K1263" s="17">
        <f t="shared" si="160"/>
        <v>10.56953228855012</v>
      </c>
      <c r="L1263" s="17">
        <f>Table1[[#This Row],[Acceleration (N)]]+Table1[[#This Row],[Roll (N)]]+Table1[[#This Row],[Aero (N)]]</f>
        <v>-66.578572155892672</v>
      </c>
      <c r="M1263" s="27">
        <f>Table1[[#This Row],[Total (N)]]*$S$3/1000</f>
        <v>-0.3497949761310562</v>
      </c>
      <c r="N1263" s="17"/>
      <c r="O1263" s="32"/>
      <c r="P1263" s="33"/>
      <c r="Q1263" s="42"/>
      <c r="R1263" s="43"/>
      <c r="S1263">
        <f t="shared" si="154"/>
        <v>82.3</v>
      </c>
      <c r="T1263">
        <f t="shared" si="155"/>
        <v>22.861111111111111</v>
      </c>
    </row>
    <row r="1264" spans="2:20" x14ac:dyDescent="0.2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157"/>
        <v>-0.16666666666666705</v>
      </c>
      <c r="G1264" s="17">
        <f t="shared" si="158"/>
        <v>-0.60000000000000142</v>
      </c>
      <c r="H1264" s="17">
        <f t="shared" si="156"/>
        <v>22.527777777777775</v>
      </c>
      <c r="I1264" s="17">
        <f t="shared" si="161"/>
        <v>-262.69444444444548</v>
      </c>
      <c r="J1264" s="17">
        <f t="shared" si="159"/>
        <v>185.54634000000001</v>
      </c>
      <c r="K1264" s="17">
        <f t="shared" si="160"/>
        <v>10.56953228855012</v>
      </c>
      <c r="L1264" s="17">
        <f>Table1[[#This Row],[Acceleration (N)]]+Table1[[#This Row],[Roll (N)]]+Table1[[#This Row],[Aero (N)]]</f>
        <v>-66.578572155895344</v>
      </c>
      <c r="M1264" s="27">
        <f>Table1[[#This Row],[Total (N)]]*$S$3/1000</f>
        <v>-0.34979497613107025</v>
      </c>
      <c r="N1264" s="17"/>
      <c r="O1264" s="30"/>
      <c r="P1264" s="31"/>
      <c r="Q1264" s="40"/>
      <c r="R1264" s="41"/>
      <c r="S1264">
        <f t="shared" si="154"/>
        <v>81.7</v>
      </c>
      <c r="T1264">
        <f t="shared" si="155"/>
        <v>22.694444444444446</v>
      </c>
    </row>
    <row r="1265" spans="2:20" x14ac:dyDescent="0.2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157"/>
        <v>-0.16666666666666705</v>
      </c>
      <c r="G1265" s="17">
        <f t="shared" si="158"/>
        <v>-0.60000000000000142</v>
      </c>
      <c r="H1265" s="17">
        <f t="shared" si="156"/>
        <v>22.361111111111111</v>
      </c>
      <c r="I1265" s="17">
        <f t="shared" si="161"/>
        <v>-262.69444444444548</v>
      </c>
      <c r="J1265" s="17">
        <f t="shared" si="159"/>
        <v>185.54634000000001</v>
      </c>
      <c r="K1265" s="17">
        <f t="shared" si="160"/>
        <v>10.56953228855012</v>
      </c>
      <c r="L1265" s="17">
        <f>Table1[[#This Row],[Acceleration (N)]]+Table1[[#This Row],[Roll (N)]]+Table1[[#This Row],[Aero (N)]]</f>
        <v>-66.578572155895344</v>
      </c>
      <c r="M1265" s="27">
        <f>Table1[[#This Row],[Total (N)]]*$S$3/1000</f>
        <v>-0.34979497613107025</v>
      </c>
      <c r="N1265" s="17"/>
      <c r="O1265" s="32"/>
      <c r="P1265" s="33"/>
      <c r="Q1265" s="42"/>
      <c r="R1265" s="43"/>
      <c r="S1265">
        <f t="shared" si="154"/>
        <v>81.099999999999994</v>
      </c>
      <c r="T1265">
        <f t="shared" si="155"/>
        <v>22.527777777777775</v>
      </c>
    </row>
    <row r="1266" spans="2:20" x14ac:dyDescent="0.2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157"/>
        <v>-0.16666666666666508</v>
      </c>
      <c r="G1266" s="17">
        <f t="shared" si="158"/>
        <v>-0.59999999999999432</v>
      </c>
      <c r="H1266" s="17">
        <f t="shared" si="156"/>
        <v>22.194444444444446</v>
      </c>
      <c r="I1266" s="17">
        <f t="shared" si="161"/>
        <v>-243.93055555555503</v>
      </c>
      <c r="J1266" s="17">
        <f t="shared" si="159"/>
        <v>185.54634000000001</v>
      </c>
      <c r="K1266" s="17">
        <f t="shared" si="160"/>
        <v>10.56953228855012</v>
      </c>
      <c r="L1266" s="17">
        <f>Table1[[#This Row],[Acceleration (N)]]+Table1[[#This Row],[Roll (N)]]+Table1[[#This Row],[Aero (N)]]</f>
        <v>-47.814683267004895</v>
      </c>
      <c r="M1266" s="27">
        <f>Table1[[#This Row],[Total (N)]]*$S$3/1000</f>
        <v>-0.25121199584956377</v>
      </c>
      <c r="N1266" s="17"/>
      <c r="O1266" s="30"/>
      <c r="P1266" s="31"/>
      <c r="Q1266" s="40"/>
      <c r="R1266" s="41"/>
      <c r="S1266">
        <f t="shared" si="154"/>
        <v>80.5</v>
      </c>
      <c r="T1266">
        <f t="shared" si="155"/>
        <v>22.361111111111111</v>
      </c>
    </row>
    <row r="1267" spans="2:20" x14ac:dyDescent="0.2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157"/>
        <v>-0.15277777777777699</v>
      </c>
      <c r="G1267" s="17">
        <f t="shared" si="158"/>
        <v>-0.54999999999999716</v>
      </c>
      <c r="H1267" s="17">
        <f t="shared" si="156"/>
        <v>22.055555555555557</v>
      </c>
      <c r="I1267" s="17">
        <f t="shared" si="161"/>
        <v>-225.16666666666717</v>
      </c>
      <c r="J1267" s="17">
        <f t="shared" si="159"/>
        <v>185.54634000000001</v>
      </c>
      <c r="K1267" s="17">
        <f t="shared" si="160"/>
        <v>10.56953228855012</v>
      </c>
      <c r="L1267" s="17">
        <f>Table1[[#This Row],[Acceleration (N)]]+Table1[[#This Row],[Roll (N)]]+Table1[[#This Row],[Aero (N)]]</f>
        <v>-29.050794378117033</v>
      </c>
      <c r="M1267" s="27">
        <f>Table1[[#This Row],[Total (N)]]*$S$3/1000</f>
        <v>-0.15262901556807082</v>
      </c>
      <c r="N1267" s="17"/>
      <c r="O1267" s="32"/>
      <c r="P1267" s="33"/>
      <c r="Q1267" s="42"/>
      <c r="R1267" s="43"/>
      <c r="S1267">
        <f t="shared" si="154"/>
        <v>79.900000000000006</v>
      </c>
      <c r="T1267">
        <f t="shared" si="155"/>
        <v>22.194444444444446</v>
      </c>
    </row>
    <row r="1268" spans="2:20" x14ac:dyDescent="0.2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157"/>
        <v>-0.12500000000000078</v>
      </c>
      <c r="G1268" s="17">
        <f t="shared" si="158"/>
        <v>-0.45000000000000284</v>
      </c>
      <c r="H1268" s="17">
        <f t="shared" si="156"/>
        <v>21.944444444444443</v>
      </c>
      <c r="I1268" s="17">
        <f t="shared" si="161"/>
        <v>-225.16666666666717</v>
      </c>
      <c r="J1268" s="17">
        <f t="shared" si="159"/>
        <v>185.54634000000001</v>
      </c>
      <c r="K1268" s="17">
        <f t="shared" si="160"/>
        <v>10.56953228855012</v>
      </c>
      <c r="L1268" s="17">
        <f>Table1[[#This Row],[Acceleration (N)]]+Table1[[#This Row],[Roll (N)]]+Table1[[#This Row],[Aero (N)]]</f>
        <v>-29.050794378117033</v>
      </c>
      <c r="M1268" s="27">
        <f>Table1[[#This Row],[Total (N)]]*$S$3/1000</f>
        <v>-0.15262901556807082</v>
      </c>
      <c r="N1268" s="17"/>
      <c r="O1268" s="30"/>
      <c r="P1268" s="31"/>
      <c r="Q1268" s="40"/>
      <c r="R1268" s="41"/>
      <c r="S1268">
        <f t="shared" si="154"/>
        <v>79.400000000000006</v>
      </c>
      <c r="T1268">
        <f t="shared" si="155"/>
        <v>22.055555555555557</v>
      </c>
    </row>
    <row r="1269" spans="2:20" x14ac:dyDescent="0.2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157"/>
        <v>-9.7222222222222612E-2</v>
      </c>
      <c r="G1269" s="17">
        <f t="shared" si="158"/>
        <v>-0.35000000000000142</v>
      </c>
      <c r="H1269" s="17">
        <f t="shared" si="156"/>
        <v>21.861111111111111</v>
      </c>
      <c r="I1269" s="17">
        <f t="shared" si="161"/>
        <v>-225.16666666666453</v>
      </c>
      <c r="J1269" s="17">
        <f t="shared" si="159"/>
        <v>185.54634000000001</v>
      </c>
      <c r="K1269" s="17">
        <f t="shared" si="160"/>
        <v>10.56953228855012</v>
      </c>
      <c r="L1269" s="17">
        <f>Table1[[#This Row],[Acceleration (N)]]+Table1[[#This Row],[Roll (N)]]+Table1[[#This Row],[Aero (N)]]</f>
        <v>-29.050794378114389</v>
      </c>
      <c r="M1269" s="27">
        <f>Table1[[#This Row],[Total (N)]]*$S$3/1000</f>
        <v>-0.15262901556805694</v>
      </c>
      <c r="N1269" s="17"/>
      <c r="O1269" s="32"/>
      <c r="P1269" s="33"/>
      <c r="Q1269" s="42"/>
      <c r="R1269" s="43"/>
      <c r="S1269">
        <f t="shared" si="154"/>
        <v>79</v>
      </c>
      <c r="T1269">
        <f t="shared" si="155"/>
        <v>21.944444444444443</v>
      </c>
    </row>
    <row r="1270" spans="2:20" x14ac:dyDescent="0.2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157"/>
        <v>-4.1666666666666269E-2</v>
      </c>
      <c r="G1270" s="17">
        <f t="shared" si="158"/>
        <v>-0.14999999999999858</v>
      </c>
      <c r="H1270" s="17">
        <f t="shared" si="156"/>
        <v>21.861111111111111</v>
      </c>
      <c r="I1270" s="17">
        <f t="shared" si="161"/>
        <v>-225.16666666666717</v>
      </c>
      <c r="J1270" s="17">
        <f t="shared" si="159"/>
        <v>185.54634000000001</v>
      </c>
      <c r="K1270" s="17">
        <f t="shared" si="160"/>
        <v>10.56953228855012</v>
      </c>
      <c r="L1270" s="17">
        <f>Table1[[#This Row],[Acceleration (N)]]+Table1[[#This Row],[Roll (N)]]+Table1[[#This Row],[Aero (N)]]</f>
        <v>-29.050794378117033</v>
      </c>
      <c r="M1270" s="27">
        <f>Table1[[#This Row],[Total (N)]]*$S$3/1000</f>
        <v>-0.15262901556807082</v>
      </c>
      <c r="N1270" s="17"/>
      <c r="O1270" s="30"/>
      <c r="P1270" s="31"/>
      <c r="Q1270" s="40"/>
      <c r="R1270" s="41"/>
      <c r="S1270">
        <f t="shared" si="154"/>
        <v>78.7</v>
      </c>
      <c r="T1270">
        <f t="shared" si="155"/>
        <v>21.861111111111111</v>
      </c>
    </row>
    <row r="1271" spans="2:20" x14ac:dyDescent="0.2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157"/>
        <v>1.3888888888888099E-2</v>
      </c>
      <c r="G1271" s="17">
        <f t="shared" si="158"/>
        <v>4.9999999999997158E-2</v>
      </c>
      <c r="H1271" s="17">
        <f t="shared" si="156"/>
        <v>21.888888888888889</v>
      </c>
      <c r="I1271" s="17">
        <f t="shared" si="161"/>
        <v>-225.16666666666717</v>
      </c>
      <c r="J1271" s="17">
        <f t="shared" si="159"/>
        <v>185.54634000000001</v>
      </c>
      <c r="K1271" s="17">
        <f t="shared" si="160"/>
        <v>10.56953228855012</v>
      </c>
      <c r="L1271" s="17">
        <f>Table1[[#This Row],[Acceleration (N)]]+Table1[[#This Row],[Roll (N)]]+Table1[[#This Row],[Aero (N)]]</f>
        <v>-29.050794378117033</v>
      </c>
      <c r="M1271" s="27">
        <f>Table1[[#This Row],[Total (N)]]*$S$3/1000</f>
        <v>-0.15262901556807082</v>
      </c>
      <c r="N1271" s="17"/>
      <c r="O1271" s="32"/>
      <c r="P1271" s="33"/>
      <c r="Q1271" s="42"/>
      <c r="R1271" s="43"/>
      <c r="S1271">
        <f t="shared" si="154"/>
        <v>78.7</v>
      </c>
      <c r="T1271">
        <f t="shared" si="155"/>
        <v>21.861111111111111</v>
      </c>
    </row>
    <row r="1272" spans="2:20" x14ac:dyDescent="0.2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157"/>
        <v>5.5555555555554373E-2</v>
      </c>
      <c r="G1272" s="17">
        <f t="shared" si="158"/>
        <v>0.19999999999999574</v>
      </c>
      <c r="H1272" s="17">
        <f t="shared" si="156"/>
        <v>21.972222222222221</v>
      </c>
      <c r="I1272" s="17">
        <f t="shared" si="161"/>
        <v>-225.16666666666717</v>
      </c>
      <c r="J1272" s="17">
        <f t="shared" si="159"/>
        <v>185.54634000000001</v>
      </c>
      <c r="K1272" s="17">
        <f t="shared" si="160"/>
        <v>10.56953228855012</v>
      </c>
      <c r="L1272" s="17">
        <f>Table1[[#This Row],[Acceleration (N)]]+Table1[[#This Row],[Roll (N)]]+Table1[[#This Row],[Aero (N)]]</f>
        <v>-29.050794378117033</v>
      </c>
      <c r="M1272" s="27">
        <f>Table1[[#This Row],[Total (N)]]*$S$3/1000</f>
        <v>-0.15262901556807082</v>
      </c>
      <c r="N1272" s="17"/>
      <c r="O1272" s="30"/>
      <c r="P1272" s="31"/>
      <c r="Q1272" s="40"/>
      <c r="R1272" s="41"/>
      <c r="S1272">
        <f t="shared" si="154"/>
        <v>78.8</v>
      </c>
      <c r="T1272">
        <f t="shared" si="155"/>
        <v>21.888888888888889</v>
      </c>
    </row>
    <row r="1273" spans="2:20" x14ac:dyDescent="0.2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157"/>
        <v>8.3333333333334522E-2</v>
      </c>
      <c r="G1273" s="17">
        <f t="shared" si="158"/>
        <v>0.30000000000000426</v>
      </c>
      <c r="H1273" s="17">
        <f t="shared" si="156"/>
        <v>22.055555555555557</v>
      </c>
      <c r="I1273" s="17">
        <f t="shared" si="161"/>
        <v>-225.16666666666717</v>
      </c>
      <c r="J1273" s="17">
        <f t="shared" si="159"/>
        <v>185.54634000000001</v>
      </c>
      <c r="K1273" s="17">
        <f t="shared" si="160"/>
        <v>10.56953228855012</v>
      </c>
      <c r="L1273" s="17">
        <f>Table1[[#This Row],[Acceleration (N)]]+Table1[[#This Row],[Roll (N)]]+Table1[[#This Row],[Aero (N)]]</f>
        <v>-29.050794378117033</v>
      </c>
      <c r="M1273" s="27">
        <f>Table1[[#This Row],[Total (N)]]*$S$3/1000</f>
        <v>-0.15262901556807082</v>
      </c>
      <c r="N1273" s="17"/>
      <c r="O1273" s="32"/>
      <c r="P1273" s="33"/>
      <c r="Q1273" s="42"/>
      <c r="R1273" s="43"/>
      <c r="S1273">
        <f t="shared" si="154"/>
        <v>79.099999999999994</v>
      </c>
      <c r="T1273">
        <f t="shared" si="155"/>
        <v>21.972222222222221</v>
      </c>
    </row>
    <row r="1274" spans="2:20" x14ac:dyDescent="0.2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157"/>
        <v>6.9444444444444448E-2</v>
      </c>
      <c r="G1274" s="17">
        <f t="shared" si="158"/>
        <v>0.25</v>
      </c>
      <c r="H1274" s="17">
        <f t="shared" si="156"/>
        <v>22.111111111111111</v>
      </c>
      <c r="I1274" s="17">
        <f t="shared" si="161"/>
        <v>-225.16666666666453</v>
      </c>
      <c r="J1274" s="17">
        <f t="shared" si="159"/>
        <v>185.54634000000001</v>
      </c>
      <c r="K1274" s="17">
        <f t="shared" si="160"/>
        <v>10.56953228855012</v>
      </c>
      <c r="L1274" s="17">
        <f>Table1[[#This Row],[Acceleration (N)]]+Table1[[#This Row],[Roll (N)]]+Table1[[#This Row],[Aero (N)]]</f>
        <v>-29.050794378114389</v>
      </c>
      <c r="M1274" s="27">
        <f>Table1[[#This Row],[Total (N)]]*$S$3/1000</f>
        <v>-0.15262901556805694</v>
      </c>
      <c r="N1274" s="17"/>
      <c r="O1274" s="30"/>
      <c r="P1274" s="31"/>
      <c r="Q1274" s="40"/>
      <c r="R1274" s="41"/>
      <c r="S1274">
        <f t="shared" si="154"/>
        <v>79.400000000000006</v>
      </c>
      <c r="T1274">
        <f t="shared" si="155"/>
        <v>22.055555555555557</v>
      </c>
    </row>
    <row r="1275" spans="2:20" x14ac:dyDescent="0.2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157"/>
        <v>5.5555555555554373E-2</v>
      </c>
      <c r="G1275" s="17">
        <f t="shared" si="158"/>
        <v>0.19999999999999574</v>
      </c>
      <c r="H1275" s="17">
        <f t="shared" si="156"/>
        <v>22.166666666666664</v>
      </c>
      <c r="I1275" s="17">
        <f t="shared" si="161"/>
        <v>-206.40277777777672</v>
      </c>
      <c r="J1275" s="17">
        <f t="shared" si="159"/>
        <v>185.54634000000001</v>
      </c>
      <c r="K1275" s="17">
        <f t="shared" si="160"/>
        <v>10.56953228855012</v>
      </c>
      <c r="L1275" s="17">
        <f>Table1[[#This Row],[Acceleration (N)]]+Table1[[#This Row],[Roll (N)]]+Table1[[#This Row],[Aero (N)]]</f>
        <v>-10.286905489226585</v>
      </c>
      <c r="M1275" s="27">
        <f>Table1[[#This Row],[Total (N)]]*$S$3/1000</f>
        <v>-5.4046035286564327E-2</v>
      </c>
      <c r="N1275" s="17"/>
      <c r="O1275" s="32"/>
      <c r="P1275" s="33"/>
      <c r="Q1275" s="42"/>
      <c r="R1275" s="43"/>
      <c r="S1275">
        <f t="shared" si="154"/>
        <v>79.599999999999994</v>
      </c>
      <c r="T1275">
        <f t="shared" si="155"/>
        <v>22.111111111111111</v>
      </c>
    </row>
    <row r="1276" spans="2:20" x14ac:dyDescent="0.2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157"/>
        <v>2.7777777777778172E-2</v>
      </c>
      <c r="G1276" s="17">
        <f t="shared" si="158"/>
        <v>0.10000000000000142</v>
      </c>
      <c r="H1276" s="17">
        <f t="shared" si="156"/>
        <v>22.166666666666664</v>
      </c>
      <c r="I1276" s="17">
        <f t="shared" si="161"/>
        <v>-168.87500000000105</v>
      </c>
      <c r="J1276" s="17">
        <f t="shared" si="159"/>
        <v>185.54634000000001</v>
      </c>
      <c r="K1276" s="17">
        <f t="shared" si="160"/>
        <v>10.56953228855012</v>
      </c>
      <c r="L1276" s="17">
        <f>Table1[[#This Row],[Acceleration (N)]]+Table1[[#This Row],[Roll (N)]]+Table1[[#This Row],[Aero (N)]]</f>
        <v>27.240872288549085</v>
      </c>
      <c r="M1276" s="27">
        <f>Table1[[#This Row],[Total (N)]]*$S$3/1000</f>
        <v>0.1431199252764212</v>
      </c>
      <c r="N1276" s="17"/>
      <c r="O1276" s="30"/>
      <c r="P1276" s="31"/>
      <c r="Q1276" s="40"/>
      <c r="R1276" s="41"/>
      <c r="S1276">
        <f t="shared" si="154"/>
        <v>79.8</v>
      </c>
      <c r="T1276">
        <f t="shared" si="155"/>
        <v>22.166666666666664</v>
      </c>
    </row>
    <row r="1277" spans="2:20" x14ac:dyDescent="0.2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157"/>
        <v>-2.7777777777778172E-2</v>
      </c>
      <c r="G1277" s="17">
        <f t="shared" si="158"/>
        <v>-0.10000000000000142</v>
      </c>
      <c r="H1277" s="17">
        <f t="shared" si="156"/>
        <v>22.111111111111111</v>
      </c>
      <c r="I1277" s="17">
        <f t="shared" si="161"/>
        <v>-131.34722222222274</v>
      </c>
      <c r="J1277" s="17">
        <f t="shared" si="159"/>
        <v>185.54634000000001</v>
      </c>
      <c r="K1277" s="17">
        <f t="shared" si="160"/>
        <v>10.56953228855012</v>
      </c>
      <c r="L1277" s="17">
        <f>Table1[[#This Row],[Acceleration (N)]]+Table1[[#This Row],[Roll (N)]]+Table1[[#This Row],[Aero (N)]]</f>
        <v>64.768650066327396</v>
      </c>
      <c r="M1277" s="27">
        <f>Table1[[#This Row],[Total (N)]]*$S$3/1000</f>
        <v>0.34028588583942065</v>
      </c>
      <c r="N1277" s="17"/>
      <c r="O1277" s="32"/>
      <c r="P1277" s="33"/>
      <c r="Q1277" s="42"/>
      <c r="R1277" s="43"/>
      <c r="S1277">
        <f t="shared" si="154"/>
        <v>79.8</v>
      </c>
      <c r="T1277">
        <f t="shared" si="155"/>
        <v>22.166666666666664</v>
      </c>
    </row>
    <row r="1278" spans="2:20" x14ac:dyDescent="0.2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157"/>
        <v>-6.9444444444444448E-2</v>
      </c>
      <c r="G1278" s="17">
        <f t="shared" si="158"/>
        <v>-0.25</v>
      </c>
      <c r="H1278" s="17">
        <f t="shared" si="156"/>
        <v>22.027777777777775</v>
      </c>
      <c r="I1278" s="17">
        <f t="shared" si="161"/>
        <v>-56.291666666666131</v>
      </c>
      <c r="J1278" s="17">
        <f t="shared" si="159"/>
        <v>185.54634000000001</v>
      </c>
      <c r="K1278" s="17">
        <f t="shared" si="160"/>
        <v>10.56953228855012</v>
      </c>
      <c r="L1278" s="17">
        <f>Table1[[#This Row],[Acceleration (N)]]+Table1[[#This Row],[Roll (N)]]+Table1[[#This Row],[Aero (N)]]</f>
        <v>139.82420562188398</v>
      </c>
      <c r="M1278" s="27">
        <f>Table1[[#This Row],[Total (N)]]*$S$3/1000</f>
        <v>0.73461780696541923</v>
      </c>
      <c r="N1278" s="17"/>
      <c r="O1278" s="30"/>
      <c r="P1278" s="31"/>
      <c r="Q1278" s="40"/>
      <c r="R1278" s="41"/>
      <c r="S1278">
        <f t="shared" si="154"/>
        <v>79.599999999999994</v>
      </c>
      <c r="T1278">
        <f t="shared" si="155"/>
        <v>22.111111111111111</v>
      </c>
    </row>
    <row r="1279" spans="2:20" x14ac:dyDescent="0.2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157"/>
        <v>-9.7222222222220642E-2</v>
      </c>
      <c r="G1279" s="17">
        <f t="shared" si="158"/>
        <v>-0.34999999999999432</v>
      </c>
      <c r="H1279" s="17">
        <f t="shared" si="156"/>
        <v>21.916666666666668</v>
      </c>
      <c r="I1279" s="17">
        <f t="shared" si="161"/>
        <v>18.76388888888782</v>
      </c>
      <c r="J1279" s="17">
        <f t="shared" si="159"/>
        <v>185.54634000000001</v>
      </c>
      <c r="K1279" s="17">
        <f t="shared" si="160"/>
        <v>10.56953228855012</v>
      </c>
      <c r="L1279" s="17">
        <f>Table1[[#This Row],[Acceleration (N)]]+Table1[[#This Row],[Roll (N)]]+Table1[[#This Row],[Aero (N)]]</f>
        <v>214.87976117743793</v>
      </c>
      <c r="M1279" s="27">
        <f>Table1[[#This Row],[Total (N)]]*$S$3/1000</f>
        <v>1.128949728091404</v>
      </c>
      <c r="N1279" s="17"/>
      <c r="O1279" s="32"/>
      <c r="P1279" s="33"/>
      <c r="Q1279" s="42"/>
      <c r="R1279" s="43"/>
      <c r="S1279">
        <f t="shared" si="154"/>
        <v>79.3</v>
      </c>
      <c r="T1279">
        <f t="shared" si="155"/>
        <v>22.027777777777775</v>
      </c>
    </row>
    <row r="1280" spans="2:20" x14ac:dyDescent="0.2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157"/>
        <v>-0.11111111111111072</v>
      </c>
      <c r="G1280" s="17">
        <f t="shared" si="158"/>
        <v>-0.39999999999999858</v>
      </c>
      <c r="H1280" s="17">
        <f t="shared" si="156"/>
        <v>21.805555555555554</v>
      </c>
      <c r="I1280" s="17">
        <f t="shared" si="161"/>
        <v>75.055555555553951</v>
      </c>
      <c r="J1280" s="17">
        <f t="shared" si="159"/>
        <v>185.54634000000001</v>
      </c>
      <c r="K1280" s="17">
        <f t="shared" si="160"/>
        <v>10.56953228855012</v>
      </c>
      <c r="L1280" s="17">
        <f>Table1[[#This Row],[Acceleration (N)]]+Table1[[#This Row],[Roll (N)]]+Table1[[#This Row],[Aero (N)]]</f>
        <v>271.17142784410407</v>
      </c>
      <c r="M1280" s="27">
        <f>Table1[[#This Row],[Total (N)]]*$S$3/1000</f>
        <v>1.4246986689358963</v>
      </c>
      <c r="N1280" s="17"/>
      <c r="O1280" s="30"/>
      <c r="P1280" s="31"/>
      <c r="Q1280" s="40"/>
      <c r="R1280" s="41"/>
      <c r="S1280">
        <f t="shared" si="154"/>
        <v>78.900000000000006</v>
      </c>
      <c r="T1280">
        <f t="shared" si="155"/>
        <v>21.916666666666668</v>
      </c>
    </row>
    <row r="1281" spans="2:20" x14ac:dyDescent="0.2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157"/>
        <v>-9.7222222222222612E-2</v>
      </c>
      <c r="G1281" s="17">
        <f t="shared" si="158"/>
        <v>-0.35000000000000142</v>
      </c>
      <c r="H1281" s="17">
        <f t="shared" si="156"/>
        <v>21.722222222222221</v>
      </c>
      <c r="I1281" s="17">
        <f t="shared" si="161"/>
        <v>112.58333333333493</v>
      </c>
      <c r="J1281" s="17">
        <f t="shared" si="159"/>
        <v>185.54634000000001</v>
      </c>
      <c r="K1281" s="17">
        <f t="shared" si="160"/>
        <v>10.56953228855012</v>
      </c>
      <c r="L1281" s="17">
        <f>Table1[[#This Row],[Acceleration (N)]]+Table1[[#This Row],[Roll (N)]]+Table1[[#This Row],[Aero (N)]]</f>
        <v>308.69920562188508</v>
      </c>
      <c r="M1281" s="27">
        <f>Table1[[#This Row],[Total (N)]]*$S$3/1000</f>
        <v>1.6218646294989099</v>
      </c>
      <c r="N1281" s="17"/>
      <c r="O1281" s="32"/>
      <c r="P1281" s="33"/>
      <c r="Q1281" s="42"/>
      <c r="R1281" s="43"/>
      <c r="S1281">
        <f t="shared" si="154"/>
        <v>78.5</v>
      </c>
      <c r="T1281">
        <f t="shared" si="155"/>
        <v>21.805555555555554</v>
      </c>
    </row>
    <row r="1282" spans="2:20" x14ac:dyDescent="0.2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157"/>
        <v>-8.3333333333332538E-2</v>
      </c>
      <c r="G1282" s="17">
        <f t="shared" si="158"/>
        <v>-0.29999999999999716</v>
      </c>
      <c r="H1282" s="17">
        <f t="shared" si="156"/>
        <v>21.638888888888889</v>
      </c>
      <c r="I1282" s="17">
        <f t="shared" si="161"/>
        <v>93.819444444444443</v>
      </c>
      <c r="J1282" s="17">
        <f t="shared" si="159"/>
        <v>185.54634000000001</v>
      </c>
      <c r="K1282" s="17">
        <f t="shared" si="160"/>
        <v>10.56953228855012</v>
      </c>
      <c r="L1282" s="17">
        <f>Table1[[#This Row],[Acceleration (N)]]+Table1[[#This Row],[Roll (N)]]+Table1[[#This Row],[Aero (N)]]</f>
        <v>289.93531673299458</v>
      </c>
      <c r="M1282" s="27">
        <f>Table1[[#This Row],[Total (N)]]*$S$3/1000</f>
        <v>1.5232816492174031</v>
      </c>
      <c r="N1282" s="17"/>
      <c r="O1282" s="30"/>
      <c r="P1282" s="31"/>
      <c r="Q1282" s="40"/>
      <c r="R1282" s="41"/>
      <c r="S1282">
        <f t="shared" si="154"/>
        <v>78.2</v>
      </c>
      <c r="T1282">
        <f t="shared" si="155"/>
        <v>21.722222222222221</v>
      </c>
    </row>
    <row r="1283" spans="2:20" x14ac:dyDescent="0.2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157"/>
        <v>-6.9444444444444448E-2</v>
      </c>
      <c r="G1283" s="17">
        <f t="shared" si="158"/>
        <v>-0.25</v>
      </c>
      <c r="H1283" s="17">
        <f t="shared" si="156"/>
        <v>21.583333333333332</v>
      </c>
      <c r="I1283" s="17">
        <f t="shared" si="161"/>
        <v>75.055555555553951</v>
      </c>
      <c r="J1283" s="17">
        <f t="shared" si="159"/>
        <v>185.54634000000001</v>
      </c>
      <c r="K1283" s="17">
        <f t="shared" si="160"/>
        <v>10.56953228855012</v>
      </c>
      <c r="L1283" s="17">
        <f>Table1[[#This Row],[Acceleration (N)]]+Table1[[#This Row],[Roll (N)]]+Table1[[#This Row],[Aero (N)]]</f>
        <v>271.17142784410407</v>
      </c>
      <c r="M1283" s="27">
        <f>Table1[[#This Row],[Total (N)]]*$S$3/1000</f>
        <v>1.4246986689358963</v>
      </c>
      <c r="N1283" s="17"/>
      <c r="O1283" s="32"/>
      <c r="P1283" s="33"/>
      <c r="Q1283" s="42"/>
      <c r="R1283" s="43"/>
      <c r="S1283">
        <f t="shared" si="154"/>
        <v>77.900000000000006</v>
      </c>
      <c r="T1283">
        <f t="shared" si="155"/>
        <v>21.638888888888889</v>
      </c>
    </row>
    <row r="1284" spans="2:20" x14ac:dyDescent="0.2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157"/>
        <v>-2.7777777777778172E-2</v>
      </c>
      <c r="G1284" s="17">
        <f t="shared" si="158"/>
        <v>-0.10000000000000142</v>
      </c>
      <c r="H1284" s="17">
        <f t="shared" si="156"/>
        <v>21.583333333333332</v>
      </c>
      <c r="I1284" s="17">
        <f t="shared" si="161"/>
        <v>37.527777777778311</v>
      </c>
      <c r="J1284" s="17">
        <f t="shared" si="159"/>
        <v>185.54634000000001</v>
      </c>
      <c r="K1284" s="17">
        <f t="shared" si="160"/>
        <v>10.56953228855012</v>
      </c>
      <c r="L1284" s="17">
        <f>Table1[[#This Row],[Acceleration (N)]]+Table1[[#This Row],[Roll (N)]]+Table1[[#This Row],[Aero (N)]]</f>
        <v>233.64365006632843</v>
      </c>
      <c r="M1284" s="27">
        <f>Table1[[#This Row],[Total (N)]]*$S$3/1000</f>
        <v>1.2275327083729108</v>
      </c>
      <c r="N1284" s="17"/>
      <c r="O1284" s="30"/>
      <c r="P1284" s="31"/>
      <c r="Q1284" s="40"/>
      <c r="R1284" s="41"/>
      <c r="S1284">
        <f t="shared" si="154"/>
        <v>77.7</v>
      </c>
      <c r="T1284">
        <f t="shared" si="155"/>
        <v>21.583333333333332</v>
      </c>
    </row>
    <row r="1285" spans="2:20" x14ac:dyDescent="0.2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157"/>
        <v>1.3888888888888099E-2</v>
      </c>
      <c r="G1285" s="17">
        <f t="shared" si="158"/>
        <v>4.9999999999997158E-2</v>
      </c>
      <c r="H1285" s="17">
        <f t="shared" si="156"/>
        <v>21.611111111111111</v>
      </c>
      <c r="I1285" s="17">
        <f t="shared" si="161"/>
        <v>-37.527777777778311</v>
      </c>
      <c r="J1285" s="17">
        <f t="shared" si="159"/>
        <v>185.54634000000001</v>
      </c>
      <c r="K1285" s="17">
        <f t="shared" si="160"/>
        <v>10.56953228855012</v>
      </c>
      <c r="L1285" s="17">
        <f>Table1[[#This Row],[Acceleration (N)]]+Table1[[#This Row],[Roll (N)]]+Table1[[#This Row],[Aero (N)]]</f>
        <v>158.58809451077181</v>
      </c>
      <c r="M1285" s="27">
        <f>Table1[[#This Row],[Total (N)]]*$S$3/1000</f>
        <v>0.83320078724691204</v>
      </c>
      <c r="N1285" s="17"/>
      <c r="O1285" s="32"/>
      <c r="P1285" s="33"/>
      <c r="Q1285" s="42"/>
      <c r="R1285" s="43"/>
      <c r="S1285">
        <f t="shared" si="154"/>
        <v>77.7</v>
      </c>
      <c r="T1285">
        <f t="shared" si="155"/>
        <v>21.583333333333332</v>
      </c>
    </row>
    <row r="1286" spans="2:20" x14ac:dyDescent="0.2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157"/>
        <v>2.7777777777778172E-2</v>
      </c>
      <c r="G1286" s="17">
        <f t="shared" si="158"/>
        <v>0.10000000000000142</v>
      </c>
      <c r="H1286" s="17">
        <f t="shared" si="156"/>
        <v>21.638888888888889</v>
      </c>
      <c r="I1286" s="17">
        <f t="shared" si="161"/>
        <v>-93.819444444444443</v>
      </c>
      <c r="J1286" s="17">
        <f t="shared" si="159"/>
        <v>185.54634000000001</v>
      </c>
      <c r="K1286" s="17">
        <f t="shared" si="160"/>
        <v>10.56953228855012</v>
      </c>
      <c r="L1286" s="17">
        <f>Table1[[#This Row],[Acceleration (N)]]+Table1[[#This Row],[Roll (N)]]+Table1[[#This Row],[Aero (N)]]</f>
        <v>102.29642784410569</v>
      </c>
      <c r="M1286" s="27">
        <f>Table1[[#This Row],[Total (N)]]*$S$3/1000</f>
        <v>0.53745184640241994</v>
      </c>
      <c r="N1286" s="17"/>
      <c r="O1286" s="30"/>
      <c r="P1286" s="31"/>
      <c r="Q1286" s="40"/>
      <c r="R1286" s="41"/>
      <c r="S1286">
        <f t="shared" si="154"/>
        <v>77.8</v>
      </c>
      <c r="T1286">
        <f t="shared" si="155"/>
        <v>21.611111111111111</v>
      </c>
    </row>
    <row r="1287" spans="2:20" x14ac:dyDescent="0.2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157"/>
        <v>4.1666666666666269E-2</v>
      </c>
      <c r="G1287" s="17">
        <f t="shared" si="158"/>
        <v>0.14999999999999858</v>
      </c>
      <c r="H1287" s="17">
        <f t="shared" si="156"/>
        <v>21.694444444444443</v>
      </c>
      <c r="I1287" s="17">
        <f t="shared" si="161"/>
        <v>-131.3472222222201</v>
      </c>
      <c r="J1287" s="17">
        <f t="shared" si="159"/>
        <v>185.54634000000001</v>
      </c>
      <c r="K1287" s="17">
        <f t="shared" si="160"/>
        <v>10.56953228855012</v>
      </c>
      <c r="L1287" s="17">
        <f>Table1[[#This Row],[Acceleration (N)]]+Table1[[#This Row],[Roll (N)]]+Table1[[#This Row],[Aero (N)]]</f>
        <v>64.768650066330039</v>
      </c>
      <c r="M1287" s="27">
        <f>Table1[[#This Row],[Total (N)]]*$S$3/1000</f>
        <v>0.34028588583943453</v>
      </c>
      <c r="N1287" s="17"/>
      <c r="O1287" s="32"/>
      <c r="P1287" s="33"/>
      <c r="Q1287" s="42"/>
      <c r="R1287" s="43"/>
      <c r="S1287">
        <f t="shared" si="154"/>
        <v>77.900000000000006</v>
      </c>
      <c r="T1287">
        <f t="shared" si="155"/>
        <v>21.638888888888889</v>
      </c>
    </row>
    <row r="1288" spans="2:20" x14ac:dyDescent="0.2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157"/>
        <v>5.5555555555554373E-2</v>
      </c>
      <c r="G1288" s="17">
        <f t="shared" si="158"/>
        <v>0.19999999999999574</v>
      </c>
      <c r="H1288" s="17">
        <f t="shared" si="156"/>
        <v>21.75</v>
      </c>
      <c r="I1288" s="17">
        <f t="shared" si="161"/>
        <v>-150.11111111111057</v>
      </c>
      <c r="J1288" s="17">
        <f t="shared" si="159"/>
        <v>185.54634000000001</v>
      </c>
      <c r="K1288" s="17">
        <f t="shared" si="160"/>
        <v>10.56953228855012</v>
      </c>
      <c r="L1288" s="17">
        <f>Table1[[#This Row],[Acceleration (N)]]+Table1[[#This Row],[Roll (N)]]+Table1[[#This Row],[Aero (N)]]</f>
        <v>46.004761177439562</v>
      </c>
      <c r="M1288" s="27">
        <f>Table1[[#This Row],[Total (N)]]*$S$3/1000</f>
        <v>0.24170290555792787</v>
      </c>
      <c r="N1288" s="17"/>
      <c r="O1288" s="30"/>
      <c r="P1288" s="31"/>
      <c r="Q1288" s="40"/>
      <c r="R1288" s="41"/>
      <c r="S1288">
        <f t="shared" ref="S1288:S1351" si="162">IF(R1288=1,"",E1288)</f>
        <v>78.099999999999994</v>
      </c>
      <c r="T1288">
        <f t="shared" ref="T1288:T1351" si="163">E1288/3.6</f>
        <v>21.694444444444443</v>
      </c>
    </row>
    <row r="1289" spans="2:20" x14ac:dyDescent="0.2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157"/>
        <v>2.7777777777778172E-2</v>
      </c>
      <c r="G1289" s="17">
        <f t="shared" si="158"/>
        <v>0.10000000000000142</v>
      </c>
      <c r="H1289" s="17">
        <f t="shared" ref="H1289:H1352" si="164">E1290/3.6</f>
        <v>21.75</v>
      </c>
      <c r="I1289" s="17">
        <f t="shared" si="161"/>
        <v>-131.34722222222274</v>
      </c>
      <c r="J1289" s="17">
        <f t="shared" si="159"/>
        <v>185.54634000000001</v>
      </c>
      <c r="K1289" s="17">
        <f t="shared" si="160"/>
        <v>10.56953228855012</v>
      </c>
      <c r="L1289" s="17">
        <f>Table1[[#This Row],[Acceleration (N)]]+Table1[[#This Row],[Roll (N)]]+Table1[[#This Row],[Aero (N)]]</f>
        <v>64.768650066327396</v>
      </c>
      <c r="M1289" s="27">
        <f>Table1[[#This Row],[Total (N)]]*$S$3/1000</f>
        <v>0.34028588583942065</v>
      </c>
      <c r="N1289" s="17"/>
      <c r="O1289" s="32"/>
      <c r="P1289" s="33"/>
      <c r="Q1289" s="42"/>
      <c r="R1289" s="43"/>
      <c r="S1289">
        <f t="shared" si="162"/>
        <v>78.3</v>
      </c>
      <c r="T1289">
        <f t="shared" si="163"/>
        <v>21.75</v>
      </c>
    </row>
    <row r="1290" spans="2:20" x14ac:dyDescent="0.2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165">($E1291-$E1289)/2/3.6</f>
        <v>1.3888888888890073E-2</v>
      </c>
      <c r="G1290" s="17">
        <f t="shared" ref="G1290:G1353" si="166">($E1291-$E1289)/2</f>
        <v>5.0000000000004263E-2</v>
      </c>
      <c r="H1290" s="17">
        <f t="shared" si="164"/>
        <v>21.777777777777779</v>
      </c>
      <c r="I1290" s="17">
        <f t="shared" si="161"/>
        <v>-112.58333333333226</v>
      </c>
      <c r="J1290" s="17">
        <f t="shared" si="159"/>
        <v>185.54634000000001</v>
      </c>
      <c r="K1290" s="17">
        <f t="shared" si="160"/>
        <v>10.56953228855012</v>
      </c>
      <c r="L1290" s="17">
        <f>Table1[[#This Row],[Acceleration (N)]]+Table1[[#This Row],[Roll (N)]]+Table1[[#This Row],[Aero (N)]]</f>
        <v>83.532538955217873</v>
      </c>
      <c r="M1290" s="27">
        <f>Table1[[#This Row],[Total (N)]]*$S$3/1000</f>
        <v>0.43886886612092729</v>
      </c>
      <c r="N1290" s="17"/>
      <c r="O1290" s="30"/>
      <c r="P1290" s="31"/>
      <c r="Q1290" s="40"/>
      <c r="R1290" s="41"/>
      <c r="S1290">
        <f t="shared" si="162"/>
        <v>78.3</v>
      </c>
      <c r="T1290">
        <f t="shared" si="163"/>
        <v>21.75</v>
      </c>
    </row>
    <row r="1291" spans="2:20" x14ac:dyDescent="0.2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165"/>
        <v>1.3888888888890073E-2</v>
      </c>
      <c r="G1291" s="17">
        <f t="shared" si="166"/>
        <v>5.0000000000004263E-2</v>
      </c>
      <c r="H1291" s="17">
        <f t="shared" si="164"/>
        <v>21.777777777777779</v>
      </c>
      <c r="I1291" s="17">
        <f t="shared" si="161"/>
        <v>-93.819444444444443</v>
      </c>
      <c r="J1291" s="17">
        <f t="shared" si="159"/>
        <v>185.54634000000001</v>
      </c>
      <c r="K1291" s="17">
        <f t="shared" si="160"/>
        <v>10.56953228855012</v>
      </c>
      <c r="L1291" s="17">
        <f>Table1[[#This Row],[Acceleration (N)]]+Table1[[#This Row],[Roll (N)]]+Table1[[#This Row],[Aero (N)]]</f>
        <v>102.29642784410569</v>
      </c>
      <c r="M1291" s="27">
        <f>Table1[[#This Row],[Total (N)]]*$S$3/1000</f>
        <v>0.53745184640241994</v>
      </c>
      <c r="N1291" s="17"/>
      <c r="O1291" s="32"/>
      <c r="P1291" s="33"/>
      <c r="Q1291" s="42"/>
      <c r="R1291" s="43"/>
      <c r="S1291">
        <f t="shared" si="162"/>
        <v>78.400000000000006</v>
      </c>
      <c r="T1291">
        <f t="shared" si="163"/>
        <v>21.777777777777779</v>
      </c>
    </row>
    <row r="1292" spans="2:20" x14ac:dyDescent="0.2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165"/>
        <v>0</v>
      </c>
      <c r="G1292" s="17">
        <f t="shared" si="166"/>
        <v>0</v>
      </c>
      <c r="H1292" s="17">
        <f t="shared" si="164"/>
        <v>21.777777777777779</v>
      </c>
      <c r="I1292" s="17">
        <f t="shared" si="161"/>
        <v>-37.527777777778311</v>
      </c>
      <c r="J1292" s="17">
        <f t="shared" si="159"/>
        <v>185.54634000000001</v>
      </c>
      <c r="K1292" s="17">
        <f t="shared" si="160"/>
        <v>10.56953228855012</v>
      </c>
      <c r="L1292" s="17">
        <f>Table1[[#This Row],[Acceleration (N)]]+Table1[[#This Row],[Roll (N)]]+Table1[[#This Row],[Aero (N)]]</f>
        <v>158.58809451077181</v>
      </c>
      <c r="M1292" s="27">
        <f>Table1[[#This Row],[Total (N)]]*$S$3/1000</f>
        <v>0.83320078724691204</v>
      </c>
      <c r="N1292" s="17"/>
      <c r="O1292" s="30"/>
      <c r="P1292" s="31"/>
      <c r="Q1292" s="40"/>
      <c r="R1292" s="41"/>
      <c r="S1292">
        <f t="shared" si="162"/>
        <v>78.400000000000006</v>
      </c>
      <c r="T1292">
        <f t="shared" si="163"/>
        <v>21.777777777777779</v>
      </c>
    </row>
    <row r="1293" spans="2:20" x14ac:dyDescent="0.2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165"/>
        <v>-2.7777777777778172E-2</v>
      </c>
      <c r="G1293" s="17">
        <f t="shared" si="166"/>
        <v>-0.10000000000000142</v>
      </c>
      <c r="H1293" s="17">
        <f t="shared" si="164"/>
        <v>21.722222222222221</v>
      </c>
      <c r="I1293" s="17">
        <f t="shared" si="161"/>
        <v>18.76388888888782</v>
      </c>
      <c r="J1293" s="17">
        <f t="shared" si="159"/>
        <v>185.54634000000001</v>
      </c>
      <c r="K1293" s="17">
        <f t="shared" si="160"/>
        <v>10.56953228855012</v>
      </c>
      <c r="L1293" s="17">
        <f>Table1[[#This Row],[Acceleration (N)]]+Table1[[#This Row],[Roll (N)]]+Table1[[#This Row],[Aero (N)]]</f>
        <v>214.87976117743793</v>
      </c>
      <c r="M1293" s="27">
        <f>Table1[[#This Row],[Total (N)]]*$S$3/1000</f>
        <v>1.128949728091404</v>
      </c>
      <c r="N1293" s="17"/>
      <c r="O1293" s="32"/>
      <c r="P1293" s="33"/>
      <c r="Q1293" s="42"/>
      <c r="R1293" s="43"/>
      <c r="S1293">
        <f t="shared" si="162"/>
        <v>78.400000000000006</v>
      </c>
      <c r="T1293">
        <f t="shared" si="163"/>
        <v>21.777777777777779</v>
      </c>
    </row>
    <row r="1294" spans="2:20" x14ac:dyDescent="0.2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165"/>
        <v>-5.5555555555556344E-2</v>
      </c>
      <c r="G1294" s="17">
        <f t="shared" si="166"/>
        <v>-0.20000000000000284</v>
      </c>
      <c r="H1294" s="17">
        <f t="shared" si="164"/>
        <v>21.666666666666668</v>
      </c>
      <c r="I1294" s="17">
        <f t="shared" si="161"/>
        <v>37.527777777778311</v>
      </c>
      <c r="J1294" s="17">
        <f t="shared" si="159"/>
        <v>185.54634000000001</v>
      </c>
      <c r="K1294" s="17">
        <f t="shared" si="160"/>
        <v>10.56953228855012</v>
      </c>
      <c r="L1294" s="17">
        <f>Table1[[#This Row],[Acceleration (N)]]+Table1[[#This Row],[Roll (N)]]+Table1[[#This Row],[Aero (N)]]</f>
        <v>233.64365006632843</v>
      </c>
      <c r="M1294" s="27">
        <f>Table1[[#This Row],[Total (N)]]*$S$3/1000</f>
        <v>1.2275327083729108</v>
      </c>
      <c r="N1294" s="17"/>
      <c r="O1294" s="30"/>
      <c r="P1294" s="31"/>
      <c r="Q1294" s="40"/>
      <c r="R1294" s="41"/>
      <c r="S1294">
        <f t="shared" si="162"/>
        <v>78.2</v>
      </c>
      <c r="T1294">
        <f t="shared" si="163"/>
        <v>21.722222222222221</v>
      </c>
    </row>
    <row r="1295" spans="2:20" x14ac:dyDescent="0.2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165"/>
        <v>-6.9444444444444448E-2</v>
      </c>
      <c r="G1295" s="17">
        <f t="shared" si="166"/>
        <v>-0.25</v>
      </c>
      <c r="H1295" s="17">
        <f t="shared" si="164"/>
        <v>21.583333333333332</v>
      </c>
      <c r="I1295" s="17">
        <f t="shared" si="161"/>
        <v>56.291666666666131</v>
      </c>
      <c r="J1295" s="17">
        <f t="shared" si="159"/>
        <v>185.54634000000001</v>
      </c>
      <c r="K1295" s="17">
        <f t="shared" si="160"/>
        <v>10.56953228855012</v>
      </c>
      <c r="L1295" s="17">
        <f>Table1[[#This Row],[Acceleration (N)]]+Table1[[#This Row],[Roll (N)]]+Table1[[#This Row],[Aero (N)]]</f>
        <v>252.40753895521627</v>
      </c>
      <c r="M1295" s="27">
        <f>Table1[[#This Row],[Total (N)]]*$S$3/1000</f>
        <v>1.3261156886544037</v>
      </c>
      <c r="N1295" s="17"/>
      <c r="O1295" s="32"/>
      <c r="P1295" s="33"/>
      <c r="Q1295" s="42"/>
      <c r="R1295" s="43"/>
      <c r="S1295">
        <f t="shared" si="162"/>
        <v>78</v>
      </c>
      <c r="T1295">
        <f t="shared" si="163"/>
        <v>21.666666666666668</v>
      </c>
    </row>
    <row r="1296" spans="2:20" x14ac:dyDescent="0.2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165"/>
        <v>-9.7222222222222612E-2</v>
      </c>
      <c r="G1296" s="17">
        <f t="shared" si="166"/>
        <v>-0.35000000000000142</v>
      </c>
      <c r="H1296" s="17">
        <f t="shared" si="164"/>
        <v>21.472222222222221</v>
      </c>
      <c r="I1296" s="17">
        <f t="shared" si="161"/>
        <v>75.055555555553951</v>
      </c>
      <c r="J1296" s="17">
        <f t="shared" ref="J1296:J1359" si="167">$O$11*9.81*$O$12</f>
        <v>185.54634000000001</v>
      </c>
      <c r="K1296" s="17">
        <f t="shared" ref="K1296:K1359" si="168">0.5*1.383*0.014*1.293^2*$S$6^2</f>
        <v>10.56953228855012</v>
      </c>
      <c r="L1296" s="17">
        <f>Table1[[#This Row],[Acceleration (N)]]+Table1[[#This Row],[Roll (N)]]+Table1[[#This Row],[Aero (N)]]</f>
        <v>271.17142784410407</v>
      </c>
      <c r="M1296" s="27">
        <f>Table1[[#This Row],[Total (N)]]*$S$3/1000</f>
        <v>1.4246986689358963</v>
      </c>
      <c r="N1296" s="17"/>
      <c r="O1296" s="30"/>
      <c r="P1296" s="31"/>
      <c r="Q1296" s="40"/>
      <c r="R1296" s="41"/>
      <c r="S1296">
        <f t="shared" si="162"/>
        <v>77.7</v>
      </c>
      <c r="T1296">
        <f t="shared" si="163"/>
        <v>21.583333333333332</v>
      </c>
    </row>
    <row r="1297" spans="2:20" x14ac:dyDescent="0.2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165"/>
        <v>-0.11111111111111072</v>
      </c>
      <c r="G1297" s="17">
        <f t="shared" si="166"/>
        <v>-0.39999999999999858</v>
      </c>
      <c r="H1297" s="17">
        <f t="shared" si="164"/>
        <v>21.361111111111111</v>
      </c>
      <c r="I1297" s="17">
        <f t="shared" ref="I1297:I1360" si="169">$O$11*F1289</f>
        <v>37.527777777778311</v>
      </c>
      <c r="J1297" s="17">
        <f t="shared" si="167"/>
        <v>185.54634000000001</v>
      </c>
      <c r="K1297" s="17">
        <f t="shared" si="168"/>
        <v>10.56953228855012</v>
      </c>
      <c r="L1297" s="17">
        <f>Table1[[#This Row],[Acceleration (N)]]+Table1[[#This Row],[Roll (N)]]+Table1[[#This Row],[Aero (N)]]</f>
        <v>233.64365006632843</v>
      </c>
      <c r="M1297" s="27">
        <f>Table1[[#This Row],[Total (N)]]*$S$3/1000</f>
        <v>1.2275327083729108</v>
      </c>
      <c r="N1297" s="17"/>
      <c r="O1297" s="32"/>
      <c r="P1297" s="33"/>
      <c r="Q1297" s="42"/>
      <c r="R1297" s="43"/>
      <c r="S1297">
        <f t="shared" si="162"/>
        <v>77.3</v>
      </c>
      <c r="T1297">
        <f t="shared" si="163"/>
        <v>21.472222222222221</v>
      </c>
    </row>
    <row r="1298" spans="2:20" x14ac:dyDescent="0.2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165"/>
        <v>-9.7222222222222612E-2</v>
      </c>
      <c r="G1298" s="17">
        <f t="shared" si="166"/>
        <v>-0.35000000000000142</v>
      </c>
      <c r="H1298" s="17">
        <f t="shared" si="164"/>
        <v>21.277777777777775</v>
      </c>
      <c r="I1298" s="17">
        <f t="shared" si="169"/>
        <v>18.763888888890488</v>
      </c>
      <c r="J1298" s="17">
        <f t="shared" si="167"/>
        <v>185.54634000000001</v>
      </c>
      <c r="K1298" s="17">
        <f t="shared" si="168"/>
        <v>10.56953228855012</v>
      </c>
      <c r="L1298" s="17">
        <f>Table1[[#This Row],[Acceleration (N)]]+Table1[[#This Row],[Roll (N)]]+Table1[[#This Row],[Aero (N)]]</f>
        <v>214.8797611774406</v>
      </c>
      <c r="M1298" s="27">
        <f>Table1[[#This Row],[Total (N)]]*$S$3/1000</f>
        <v>1.1289497280914182</v>
      </c>
      <c r="N1298" s="17"/>
      <c r="O1298" s="30"/>
      <c r="P1298" s="31"/>
      <c r="Q1298" s="40"/>
      <c r="R1298" s="41"/>
      <c r="S1298">
        <f t="shared" si="162"/>
        <v>76.900000000000006</v>
      </c>
      <c r="T1298">
        <f t="shared" si="163"/>
        <v>21.361111111111111</v>
      </c>
    </row>
    <row r="1299" spans="2:20" x14ac:dyDescent="0.2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165"/>
        <v>-9.7222222222222612E-2</v>
      </c>
      <c r="G1299" s="17">
        <f t="shared" si="166"/>
        <v>-0.35000000000000142</v>
      </c>
      <c r="H1299" s="17">
        <f t="shared" si="164"/>
        <v>21.166666666666668</v>
      </c>
      <c r="I1299" s="17">
        <f t="shared" si="169"/>
        <v>18.763888888890488</v>
      </c>
      <c r="J1299" s="17">
        <f t="shared" si="167"/>
        <v>185.54634000000001</v>
      </c>
      <c r="K1299" s="17">
        <f t="shared" si="168"/>
        <v>10.56953228855012</v>
      </c>
      <c r="L1299" s="17">
        <f>Table1[[#This Row],[Acceleration (N)]]+Table1[[#This Row],[Roll (N)]]+Table1[[#This Row],[Aero (N)]]</f>
        <v>214.8797611774406</v>
      </c>
      <c r="M1299" s="27">
        <f>Table1[[#This Row],[Total (N)]]*$S$3/1000</f>
        <v>1.1289497280914182</v>
      </c>
      <c r="N1299" s="17"/>
      <c r="O1299" s="32"/>
      <c r="P1299" s="33"/>
      <c r="Q1299" s="42"/>
      <c r="R1299" s="43"/>
      <c r="S1299">
        <f t="shared" si="162"/>
        <v>76.599999999999994</v>
      </c>
      <c r="T1299">
        <f t="shared" si="163"/>
        <v>21.277777777777775</v>
      </c>
    </row>
    <row r="1300" spans="2:20" x14ac:dyDescent="0.2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165"/>
        <v>-0.12499999999999881</v>
      </c>
      <c r="G1300" s="17">
        <f t="shared" si="166"/>
        <v>-0.44999999999999574</v>
      </c>
      <c r="H1300" s="17">
        <f t="shared" si="164"/>
        <v>21.027777777777779</v>
      </c>
      <c r="I1300" s="17">
        <f t="shared" si="169"/>
        <v>0</v>
      </c>
      <c r="J1300" s="17">
        <f t="shared" si="167"/>
        <v>185.54634000000001</v>
      </c>
      <c r="K1300" s="17">
        <f t="shared" si="168"/>
        <v>10.56953228855012</v>
      </c>
      <c r="L1300" s="17">
        <f>Table1[[#This Row],[Acceleration (N)]]+Table1[[#This Row],[Roll (N)]]+Table1[[#This Row],[Aero (N)]]</f>
        <v>196.11587228855012</v>
      </c>
      <c r="M1300" s="27">
        <f>Table1[[#This Row],[Total (N)]]*$S$3/1000</f>
        <v>1.0303667478099114</v>
      </c>
      <c r="N1300" s="17"/>
      <c r="O1300" s="30"/>
      <c r="P1300" s="31"/>
      <c r="Q1300" s="40"/>
      <c r="R1300" s="41"/>
      <c r="S1300">
        <f t="shared" si="162"/>
        <v>76.2</v>
      </c>
      <c r="T1300">
        <f t="shared" si="163"/>
        <v>21.166666666666668</v>
      </c>
    </row>
    <row r="1301" spans="2:20" x14ac:dyDescent="0.2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165"/>
        <v>-0.1388888888888889</v>
      </c>
      <c r="G1301" s="17">
        <f t="shared" si="166"/>
        <v>-0.5</v>
      </c>
      <c r="H1301" s="17">
        <f t="shared" si="164"/>
        <v>20.888888888888889</v>
      </c>
      <c r="I1301" s="17">
        <f t="shared" si="169"/>
        <v>-37.527777777778311</v>
      </c>
      <c r="J1301" s="17">
        <f t="shared" si="167"/>
        <v>185.54634000000001</v>
      </c>
      <c r="K1301" s="17">
        <f t="shared" si="168"/>
        <v>10.56953228855012</v>
      </c>
      <c r="L1301" s="17">
        <f>Table1[[#This Row],[Acceleration (N)]]+Table1[[#This Row],[Roll (N)]]+Table1[[#This Row],[Aero (N)]]</f>
        <v>158.58809451077181</v>
      </c>
      <c r="M1301" s="27">
        <f>Table1[[#This Row],[Total (N)]]*$S$3/1000</f>
        <v>0.83320078724691204</v>
      </c>
      <c r="N1301" s="17"/>
      <c r="O1301" s="32"/>
      <c r="P1301" s="33"/>
      <c r="Q1301" s="42"/>
      <c r="R1301" s="43"/>
      <c r="S1301">
        <f t="shared" si="162"/>
        <v>75.7</v>
      </c>
      <c r="T1301">
        <f t="shared" si="163"/>
        <v>21.027777777777779</v>
      </c>
    </row>
    <row r="1302" spans="2:20" x14ac:dyDescent="0.2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165"/>
        <v>-0.1388888888888889</v>
      </c>
      <c r="G1302" s="17">
        <f t="shared" si="166"/>
        <v>-0.5</v>
      </c>
      <c r="H1302" s="17">
        <f t="shared" si="164"/>
        <v>20.75</v>
      </c>
      <c r="I1302" s="17">
        <f t="shared" si="169"/>
        <v>-75.055555555556623</v>
      </c>
      <c r="J1302" s="17">
        <f t="shared" si="167"/>
        <v>185.54634000000001</v>
      </c>
      <c r="K1302" s="17">
        <f t="shared" si="168"/>
        <v>10.56953228855012</v>
      </c>
      <c r="L1302" s="17">
        <f>Table1[[#This Row],[Acceleration (N)]]+Table1[[#This Row],[Roll (N)]]+Table1[[#This Row],[Aero (N)]]</f>
        <v>121.06031673299351</v>
      </c>
      <c r="M1302" s="27">
        <f>Table1[[#This Row],[Total (N)]]*$S$3/1000</f>
        <v>0.63603482668391265</v>
      </c>
      <c r="N1302" s="17"/>
      <c r="O1302" s="30"/>
      <c r="P1302" s="31"/>
      <c r="Q1302" s="40"/>
      <c r="R1302" s="41"/>
      <c r="S1302">
        <f t="shared" si="162"/>
        <v>75.2</v>
      </c>
      <c r="T1302">
        <f t="shared" si="163"/>
        <v>20.888888888888889</v>
      </c>
    </row>
    <row r="1303" spans="2:20" x14ac:dyDescent="0.2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165"/>
        <v>-0.11111111111111072</v>
      </c>
      <c r="G1303" s="17">
        <f t="shared" si="166"/>
        <v>-0.39999999999999858</v>
      </c>
      <c r="H1303" s="17">
        <f t="shared" si="164"/>
        <v>20.666666666666668</v>
      </c>
      <c r="I1303" s="17">
        <f t="shared" si="169"/>
        <v>-93.819444444444443</v>
      </c>
      <c r="J1303" s="17">
        <f t="shared" si="167"/>
        <v>185.54634000000001</v>
      </c>
      <c r="K1303" s="17">
        <f t="shared" si="168"/>
        <v>10.56953228855012</v>
      </c>
      <c r="L1303" s="17">
        <f>Table1[[#This Row],[Acceleration (N)]]+Table1[[#This Row],[Roll (N)]]+Table1[[#This Row],[Aero (N)]]</f>
        <v>102.29642784410569</v>
      </c>
      <c r="M1303" s="27">
        <f>Table1[[#This Row],[Total (N)]]*$S$3/1000</f>
        <v>0.53745184640241994</v>
      </c>
      <c r="N1303" s="17"/>
      <c r="O1303" s="32"/>
      <c r="P1303" s="33"/>
      <c r="Q1303" s="42"/>
      <c r="R1303" s="43"/>
      <c r="S1303">
        <f t="shared" si="162"/>
        <v>74.7</v>
      </c>
      <c r="T1303">
        <f t="shared" si="163"/>
        <v>20.75</v>
      </c>
    </row>
    <row r="1304" spans="2:20" x14ac:dyDescent="0.2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165"/>
        <v>-5.5555555555556344E-2</v>
      </c>
      <c r="G1304" s="17">
        <f t="shared" si="166"/>
        <v>-0.20000000000000284</v>
      </c>
      <c r="H1304" s="17">
        <f t="shared" si="164"/>
        <v>20.638888888888889</v>
      </c>
      <c r="I1304" s="17">
        <f t="shared" si="169"/>
        <v>-131.34722222222274</v>
      </c>
      <c r="J1304" s="17">
        <f t="shared" si="167"/>
        <v>185.54634000000001</v>
      </c>
      <c r="K1304" s="17">
        <f t="shared" si="168"/>
        <v>10.56953228855012</v>
      </c>
      <c r="L1304" s="17">
        <f>Table1[[#This Row],[Acceleration (N)]]+Table1[[#This Row],[Roll (N)]]+Table1[[#This Row],[Aero (N)]]</f>
        <v>64.768650066327396</v>
      </c>
      <c r="M1304" s="27">
        <f>Table1[[#This Row],[Total (N)]]*$S$3/1000</f>
        <v>0.34028588583942065</v>
      </c>
      <c r="N1304" s="17"/>
      <c r="O1304" s="30"/>
      <c r="P1304" s="31"/>
      <c r="Q1304" s="40"/>
      <c r="R1304" s="41"/>
      <c r="S1304">
        <f t="shared" si="162"/>
        <v>74.400000000000006</v>
      </c>
      <c r="T1304">
        <f t="shared" si="163"/>
        <v>20.666666666666668</v>
      </c>
    </row>
    <row r="1305" spans="2:20" x14ac:dyDescent="0.2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165"/>
        <v>0</v>
      </c>
      <c r="G1305" s="17">
        <f t="shared" si="166"/>
        <v>0</v>
      </c>
      <c r="H1305" s="17">
        <f t="shared" si="164"/>
        <v>20.666666666666668</v>
      </c>
      <c r="I1305" s="17">
        <f t="shared" si="169"/>
        <v>-150.11111111111057</v>
      </c>
      <c r="J1305" s="17">
        <f t="shared" si="167"/>
        <v>185.54634000000001</v>
      </c>
      <c r="K1305" s="17">
        <f t="shared" si="168"/>
        <v>10.56953228855012</v>
      </c>
      <c r="L1305" s="17">
        <f>Table1[[#This Row],[Acceleration (N)]]+Table1[[#This Row],[Roll (N)]]+Table1[[#This Row],[Aero (N)]]</f>
        <v>46.004761177439562</v>
      </c>
      <c r="M1305" s="27">
        <f>Table1[[#This Row],[Total (N)]]*$S$3/1000</f>
        <v>0.24170290555792787</v>
      </c>
      <c r="N1305" s="17"/>
      <c r="O1305" s="32"/>
      <c r="P1305" s="33"/>
      <c r="Q1305" s="42"/>
      <c r="R1305" s="43"/>
      <c r="S1305">
        <f t="shared" si="162"/>
        <v>74.3</v>
      </c>
      <c r="T1305">
        <f t="shared" si="163"/>
        <v>20.638888888888889</v>
      </c>
    </row>
    <row r="1306" spans="2:20" x14ac:dyDescent="0.2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165"/>
        <v>4.1666666666666269E-2</v>
      </c>
      <c r="G1306" s="17">
        <f t="shared" si="166"/>
        <v>0.14999999999999858</v>
      </c>
      <c r="H1306" s="17">
        <f t="shared" si="164"/>
        <v>20.722222222222221</v>
      </c>
      <c r="I1306" s="17">
        <f t="shared" si="169"/>
        <v>-131.34722222222274</v>
      </c>
      <c r="J1306" s="17">
        <f t="shared" si="167"/>
        <v>185.54634000000001</v>
      </c>
      <c r="K1306" s="17">
        <f t="shared" si="168"/>
        <v>10.56953228855012</v>
      </c>
      <c r="L1306" s="17">
        <f>Table1[[#This Row],[Acceleration (N)]]+Table1[[#This Row],[Roll (N)]]+Table1[[#This Row],[Aero (N)]]</f>
        <v>64.768650066327396</v>
      </c>
      <c r="M1306" s="27">
        <f>Table1[[#This Row],[Total (N)]]*$S$3/1000</f>
        <v>0.34028588583942065</v>
      </c>
      <c r="N1306" s="17"/>
      <c r="O1306" s="30"/>
      <c r="P1306" s="31"/>
      <c r="Q1306" s="40"/>
      <c r="R1306" s="41"/>
      <c r="S1306">
        <f t="shared" si="162"/>
        <v>74.400000000000006</v>
      </c>
      <c r="T1306">
        <f t="shared" si="163"/>
        <v>20.666666666666668</v>
      </c>
    </row>
    <row r="1307" spans="2:20" x14ac:dyDescent="0.2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165"/>
        <v>6.9444444444444448E-2</v>
      </c>
      <c r="G1307" s="17">
        <f t="shared" si="166"/>
        <v>0.25</v>
      </c>
      <c r="H1307" s="17">
        <f t="shared" si="164"/>
        <v>20.805555555555557</v>
      </c>
      <c r="I1307" s="17">
        <f t="shared" si="169"/>
        <v>-131.34722222222274</v>
      </c>
      <c r="J1307" s="17">
        <f t="shared" si="167"/>
        <v>185.54634000000001</v>
      </c>
      <c r="K1307" s="17">
        <f t="shared" si="168"/>
        <v>10.56953228855012</v>
      </c>
      <c r="L1307" s="17">
        <f>Table1[[#This Row],[Acceleration (N)]]+Table1[[#This Row],[Roll (N)]]+Table1[[#This Row],[Aero (N)]]</f>
        <v>64.768650066327396</v>
      </c>
      <c r="M1307" s="27">
        <f>Table1[[#This Row],[Total (N)]]*$S$3/1000</f>
        <v>0.34028588583942065</v>
      </c>
      <c r="N1307" s="17"/>
      <c r="O1307" s="32"/>
      <c r="P1307" s="33"/>
      <c r="Q1307" s="42"/>
      <c r="R1307" s="43"/>
      <c r="S1307">
        <f t="shared" si="162"/>
        <v>74.599999999999994</v>
      </c>
      <c r="T1307">
        <f t="shared" si="163"/>
        <v>20.722222222222221</v>
      </c>
    </row>
    <row r="1308" spans="2:20" x14ac:dyDescent="0.2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165"/>
        <v>6.9444444444444448E-2</v>
      </c>
      <c r="G1308" s="17">
        <f t="shared" si="166"/>
        <v>0.25</v>
      </c>
      <c r="H1308" s="17">
        <f t="shared" si="164"/>
        <v>20.861111111111111</v>
      </c>
      <c r="I1308" s="17">
        <f t="shared" si="169"/>
        <v>-168.87499999999838</v>
      </c>
      <c r="J1308" s="17">
        <f t="shared" si="167"/>
        <v>185.54634000000001</v>
      </c>
      <c r="K1308" s="17">
        <f t="shared" si="168"/>
        <v>10.56953228855012</v>
      </c>
      <c r="L1308" s="17">
        <f>Table1[[#This Row],[Acceleration (N)]]+Table1[[#This Row],[Roll (N)]]+Table1[[#This Row],[Aero (N)]]</f>
        <v>27.240872288551756</v>
      </c>
      <c r="M1308" s="27">
        <f>Table1[[#This Row],[Total (N)]]*$S$3/1000</f>
        <v>0.14311992527643524</v>
      </c>
      <c r="N1308" s="17"/>
      <c r="O1308" s="30"/>
      <c r="P1308" s="31"/>
      <c r="Q1308" s="40"/>
      <c r="R1308" s="41"/>
      <c r="S1308">
        <f t="shared" si="162"/>
        <v>74.900000000000006</v>
      </c>
      <c r="T1308">
        <f t="shared" si="163"/>
        <v>20.805555555555557</v>
      </c>
    </row>
    <row r="1309" spans="2:20" x14ac:dyDescent="0.2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165"/>
        <v>5.5555555555554373E-2</v>
      </c>
      <c r="G1309" s="17">
        <f t="shared" si="166"/>
        <v>0.19999999999999574</v>
      </c>
      <c r="H1309" s="17">
        <f t="shared" si="164"/>
        <v>20.916666666666664</v>
      </c>
      <c r="I1309" s="17">
        <f t="shared" si="169"/>
        <v>-187.63888888888889</v>
      </c>
      <c r="J1309" s="17">
        <f t="shared" si="167"/>
        <v>185.54634000000001</v>
      </c>
      <c r="K1309" s="17">
        <f t="shared" si="168"/>
        <v>10.56953228855012</v>
      </c>
      <c r="L1309" s="17">
        <f>Table1[[#This Row],[Acceleration (N)]]+Table1[[#This Row],[Roll (N)]]+Table1[[#This Row],[Aero (N)]]</f>
        <v>8.4769833996612487</v>
      </c>
      <c r="M1309" s="27">
        <f>Table1[[#This Row],[Total (N)]]*$S$3/1000</f>
        <v>4.453694499492844E-2</v>
      </c>
      <c r="N1309" s="17"/>
      <c r="O1309" s="32"/>
      <c r="P1309" s="33"/>
      <c r="Q1309" s="42"/>
      <c r="R1309" s="43"/>
      <c r="S1309">
        <f t="shared" si="162"/>
        <v>75.099999999999994</v>
      </c>
      <c r="T1309">
        <f t="shared" si="163"/>
        <v>20.861111111111111</v>
      </c>
    </row>
    <row r="1310" spans="2:20" x14ac:dyDescent="0.2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165"/>
        <v>5.5555555555556344E-2</v>
      </c>
      <c r="G1310" s="17">
        <f t="shared" si="166"/>
        <v>0.20000000000000284</v>
      </c>
      <c r="H1310" s="17">
        <f t="shared" si="164"/>
        <v>20.972222222222221</v>
      </c>
      <c r="I1310" s="17">
        <f t="shared" si="169"/>
        <v>-187.63888888888889</v>
      </c>
      <c r="J1310" s="17">
        <f t="shared" si="167"/>
        <v>185.54634000000001</v>
      </c>
      <c r="K1310" s="17">
        <f t="shared" si="168"/>
        <v>10.56953228855012</v>
      </c>
      <c r="L1310" s="17">
        <f>Table1[[#This Row],[Acceleration (N)]]+Table1[[#This Row],[Roll (N)]]+Table1[[#This Row],[Aero (N)]]</f>
        <v>8.4769833996612487</v>
      </c>
      <c r="M1310" s="27">
        <f>Table1[[#This Row],[Total (N)]]*$S$3/1000</f>
        <v>4.453694499492844E-2</v>
      </c>
      <c r="N1310" s="17"/>
      <c r="O1310" s="30"/>
      <c r="P1310" s="31"/>
      <c r="Q1310" s="40"/>
      <c r="R1310" s="41"/>
      <c r="S1310">
        <f t="shared" si="162"/>
        <v>75.3</v>
      </c>
      <c r="T1310">
        <f t="shared" si="163"/>
        <v>20.916666666666664</v>
      </c>
    </row>
    <row r="1311" spans="2:20" x14ac:dyDescent="0.2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165"/>
        <v>6.9444444444444448E-2</v>
      </c>
      <c r="G1311" s="17">
        <f t="shared" si="166"/>
        <v>0.25</v>
      </c>
      <c r="H1311" s="17">
        <f t="shared" si="164"/>
        <v>21.055555555555554</v>
      </c>
      <c r="I1311" s="17">
        <f t="shared" si="169"/>
        <v>-150.11111111111057</v>
      </c>
      <c r="J1311" s="17">
        <f t="shared" si="167"/>
        <v>185.54634000000001</v>
      </c>
      <c r="K1311" s="17">
        <f t="shared" si="168"/>
        <v>10.56953228855012</v>
      </c>
      <c r="L1311" s="17">
        <f>Table1[[#This Row],[Acceleration (N)]]+Table1[[#This Row],[Roll (N)]]+Table1[[#This Row],[Aero (N)]]</f>
        <v>46.004761177439562</v>
      </c>
      <c r="M1311" s="27">
        <f>Table1[[#This Row],[Total (N)]]*$S$3/1000</f>
        <v>0.24170290555792787</v>
      </c>
      <c r="N1311" s="17"/>
      <c r="O1311" s="32"/>
      <c r="P1311" s="33"/>
      <c r="Q1311" s="42"/>
      <c r="R1311" s="43"/>
      <c r="S1311">
        <f t="shared" si="162"/>
        <v>75.5</v>
      </c>
      <c r="T1311">
        <f t="shared" si="163"/>
        <v>20.972222222222221</v>
      </c>
    </row>
    <row r="1312" spans="2:20" x14ac:dyDescent="0.2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165"/>
        <v>5.5555555555556344E-2</v>
      </c>
      <c r="G1312" s="17">
        <f t="shared" si="166"/>
        <v>0.20000000000000284</v>
      </c>
      <c r="H1312" s="17">
        <f t="shared" si="164"/>
        <v>21.083333333333336</v>
      </c>
      <c r="I1312" s="17">
        <f t="shared" si="169"/>
        <v>-75.055555555556623</v>
      </c>
      <c r="J1312" s="17">
        <f t="shared" si="167"/>
        <v>185.54634000000001</v>
      </c>
      <c r="K1312" s="17">
        <f t="shared" si="168"/>
        <v>10.56953228855012</v>
      </c>
      <c r="L1312" s="17">
        <f>Table1[[#This Row],[Acceleration (N)]]+Table1[[#This Row],[Roll (N)]]+Table1[[#This Row],[Aero (N)]]</f>
        <v>121.06031673299351</v>
      </c>
      <c r="M1312" s="27">
        <f>Table1[[#This Row],[Total (N)]]*$S$3/1000</f>
        <v>0.63603482668391265</v>
      </c>
      <c r="N1312" s="17"/>
      <c r="O1312" s="30"/>
      <c r="P1312" s="31"/>
      <c r="Q1312" s="40"/>
      <c r="R1312" s="41"/>
      <c r="S1312">
        <f t="shared" si="162"/>
        <v>75.8</v>
      </c>
      <c r="T1312">
        <f t="shared" si="163"/>
        <v>21.055555555555554</v>
      </c>
    </row>
    <row r="1313" spans="2:20" x14ac:dyDescent="0.2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165"/>
        <v>2.7777777777778172E-2</v>
      </c>
      <c r="G1313" s="17">
        <f t="shared" si="166"/>
        <v>0.10000000000000142</v>
      </c>
      <c r="H1313" s="17">
        <f t="shared" si="164"/>
        <v>21.111111111111111</v>
      </c>
      <c r="I1313" s="17">
        <f t="shared" si="169"/>
        <v>0</v>
      </c>
      <c r="J1313" s="17">
        <f t="shared" si="167"/>
        <v>185.54634000000001</v>
      </c>
      <c r="K1313" s="17">
        <f t="shared" si="168"/>
        <v>10.56953228855012</v>
      </c>
      <c r="L1313" s="17">
        <f>Table1[[#This Row],[Acceleration (N)]]+Table1[[#This Row],[Roll (N)]]+Table1[[#This Row],[Aero (N)]]</f>
        <v>196.11587228855012</v>
      </c>
      <c r="M1313" s="27">
        <f>Table1[[#This Row],[Total (N)]]*$S$3/1000</f>
        <v>1.0303667478099114</v>
      </c>
      <c r="N1313" s="17"/>
      <c r="O1313" s="32"/>
      <c r="P1313" s="33"/>
      <c r="Q1313" s="42"/>
      <c r="R1313" s="43"/>
      <c r="S1313">
        <f t="shared" si="162"/>
        <v>75.900000000000006</v>
      </c>
      <c r="T1313">
        <f t="shared" si="163"/>
        <v>21.083333333333336</v>
      </c>
    </row>
    <row r="1314" spans="2:20" x14ac:dyDescent="0.2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165"/>
        <v>1.3888888888888099E-2</v>
      </c>
      <c r="G1314" s="17">
        <f t="shared" si="166"/>
        <v>4.9999999999997158E-2</v>
      </c>
      <c r="H1314" s="17">
        <f t="shared" si="164"/>
        <v>21.111111111111111</v>
      </c>
      <c r="I1314" s="17">
        <f t="shared" si="169"/>
        <v>56.291666666666131</v>
      </c>
      <c r="J1314" s="17">
        <f t="shared" si="167"/>
        <v>185.54634000000001</v>
      </c>
      <c r="K1314" s="17">
        <f t="shared" si="168"/>
        <v>10.56953228855012</v>
      </c>
      <c r="L1314" s="17">
        <f>Table1[[#This Row],[Acceleration (N)]]+Table1[[#This Row],[Roll (N)]]+Table1[[#This Row],[Aero (N)]]</f>
        <v>252.40753895521627</v>
      </c>
      <c r="M1314" s="27">
        <f>Table1[[#This Row],[Total (N)]]*$S$3/1000</f>
        <v>1.3261156886544037</v>
      </c>
      <c r="N1314" s="17"/>
      <c r="O1314" s="30"/>
      <c r="P1314" s="31"/>
      <c r="Q1314" s="40"/>
      <c r="R1314" s="41"/>
      <c r="S1314">
        <f t="shared" si="162"/>
        <v>76</v>
      </c>
      <c r="T1314">
        <f t="shared" si="163"/>
        <v>21.111111111111111</v>
      </c>
    </row>
    <row r="1315" spans="2:20" x14ac:dyDescent="0.2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165"/>
        <v>0</v>
      </c>
      <c r="G1315" s="17">
        <f t="shared" si="166"/>
        <v>0</v>
      </c>
      <c r="H1315" s="17">
        <f t="shared" si="164"/>
        <v>21.111111111111111</v>
      </c>
      <c r="I1315" s="17">
        <f t="shared" si="169"/>
        <v>93.819444444444443</v>
      </c>
      <c r="J1315" s="17">
        <f t="shared" si="167"/>
        <v>185.54634000000001</v>
      </c>
      <c r="K1315" s="17">
        <f t="shared" si="168"/>
        <v>10.56953228855012</v>
      </c>
      <c r="L1315" s="17">
        <f>Table1[[#This Row],[Acceleration (N)]]+Table1[[#This Row],[Roll (N)]]+Table1[[#This Row],[Aero (N)]]</f>
        <v>289.93531673299458</v>
      </c>
      <c r="M1315" s="27">
        <f>Table1[[#This Row],[Total (N)]]*$S$3/1000</f>
        <v>1.5232816492174031</v>
      </c>
      <c r="N1315" s="17"/>
      <c r="O1315" s="32"/>
      <c r="P1315" s="33"/>
      <c r="Q1315" s="42"/>
      <c r="R1315" s="43"/>
      <c r="S1315">
        <f t="shared" si="162"/>
        <v>76</v>
      </c>
      <c r="T1315">
        <f t="shared" si="163"/>
        <v>21.111111111111111</v>
      </c>
    </row>
    <row r="1316" spans="2:20" x14ac:dyDescent="0.2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165"/>
        <v>-1.3888888888888099E-2</v>
      </c>
      <c r="G1316" s="17">
        <f t="shared" si="166"/>
        <v>-4.9999999999997158E-2</v>
      </c>
      <c r="H1316" s="17">
        <f t="shared" si="164"/>
        <v>21.083333333333336</v>
      </c>
      <c r="I1316" s="17">
        <f t="shared" si="169"/>
        <v>93.819444444444443</v>
      </c>
      <c r="J1316" s="17">
        <f t="shared" si="167"/>
        <v>185.54634000000001</v>
      </c>
      <c r="K1316" s="17">
        <f t="shared" si="168"/>
        <v>10.56953228855012</v>
      </c>
      <c r="L1316" s="17">
        <f>Table1[[#This Row],[Acceleration (N)]]+Table1[[#This Row],[Roll (N)]]+Table1[[#This Row],[Aero (N)]]</f>
        <v>289.93531673299458</v>
      </c>
      <c r="M1316" s="27">
        <f>Table1[[#This Row],[Total (N)]]*$S$3/1000</f>
        <v>1.5232816492174031</v>
      </c>
      <c r="N1316" s="17"/>
      <c r="O1316" s="30"/>
      <c r="P1316" s="31"/>
      <c r="Q1316" s="40"/>
      <c r="R1316" s="41"/>
      <c r="S1316">
        <f t="shared" si="162"/>
        <v>76</v>
      </c>
      <c r="T1316">
        <f t="shared" si="163"/>
        <v>21.111111111111111</v>
      </c>
    </row>
    <row r="1317" spans="2:20" x14ac:dyDescent="0.2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165"/>
        <v>-1.3888888888888099E-2</v>
      </c>
      <c r="G1317" s="17">
        <f t="shared" si="166"/>
        <v>-4.9999999999997158E-2</v>
      </c>
      <c r="H1317" s="17">
        <f t="shared" si="164"/>
        <v>21.083333333333336</v>
      </c>
      <c r="I1317" s="17">
        <f t="shared" si="169"/>
        <v>75.055555555553951</v>
      </c>
      <c r="J1317" s="17">
        <f t="shared" si="167"/>
        <v>185.54634000000001</v>
      </c>
      <c r="K1317" s="17">
        <f t="shared" si="168"/>
        <v>10.56953228855012</v>
      </c>
      <c r="L1317" s="17">
        <f>Table1[[#This Row],[Acceleration (N)]]+Table1[[#This Row],[Roll (N)]]+Table1[[#This Row],[Aero (N)]]</f>
        <v>271.17142784410407</v>
      </c>
      <c r="M1317" s="27">
        <f>Table1[[#This Row],[Total (N)]]*$S$3/1000</f>
        <v>1.4246986689358963</v>
      </c>
      <c r="N1317" s="17"/>
      <c r="O1317" s="32"/>
      <c r="P1317" s="33"/>
      <c r="Q1317" s="42"/>
      <c r="R1317" s="43"/>
      <c r="S1317">
        <f t="shared" si="162"/>
        <v>75.900000000000006</v>
      </c>
      <c r="T1317">
        <f t="shared" si="163"/>
        <v>21.083333333333336</v>
      </c>
    </row>
    <row r="1318" spans="2:20" x14ac:dyDescent="0.2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165"/>
        <v>-1.3888888888890073E-2</v>
      </c>
      <c r="G1318" s="17">
        <f t="shared" si="166"/>
        <v>-5.0000000000004263E-2</v>
      </c>
      <c r="H1318" s="17">
        <f t="shared" si="164"/>
        <v>21.055555555555554</v>
      </c>
      <c r="I1318" s="17">
        <f t="shared" si="169"/>
        <v>75.055555555556623</v>
      </c>
      <c r="J1318" s="17">
        <f t="shared" si="167"/>
        <v>185.54634000000001</v>
      </c>
      <c r="K1318" s="17">
        <f t="shared" si="168"/>
        <v>10.56953228855012</v>
      </c>
      <c r="L1318" s="17">
        <f>Table1[[#This Row],[Acceleration (N)]]+Table1[[#This Row],[Roll (N)]]+Table1[[#This Row],[Aero (N)]]</f>
        <v>271.1714278441068</v>
      </c>
      <c r="M1318" s="27">
        <f>Table1[[#This Row],[Total (N)]]*$S$3/1000</f>
        <v>1.4246986689359105</v>
      </c>
      <c r="N1318" s="17"/>
      <c r="O1318" s="30"/>
      <c r="P1318" s="31"/>
      <c r="Q1318" s="40"/>
      <c r="R1318" s="41"/>
      <c r="S1318">
        <f t="shared" si="162"/>
        <v>75.900000000000006</v>
      </c>
      <c r="T1318">
        <f t="shared" si="163"/>
        <v>21.083333333333336</v>
      </c>
    </row>
    <row r="1319" spans="2:20" x14ac:dyDescent="0.2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165"/>
        <v>-2.7777777777778172E-2</v>
      </c>
      <c r="G1319" s="17">
        <f t="shared" si="166"/>
        <v>-0.10000000000000142</v>
      </c>
      <c r="H1319" s="17">
        <f t="shared" si="164"/>
        <v>21.027777777777779</v>
      </c>
      <c r="I1319" s="17">
        <f t="shared" si="169"/>
        <v>93.819444444444443</v>
      </c>
      <c r="J1319" s="17">
        <f t="shared" si="167"/>
        <v>185.54634000000001</v>
      </c>
      <c r="K1319" s="17">
        <f t="shared" si="168"/>
        <v>10.56953228855012</v>
      </c>
      <c r="L1319" s="17">
        <f>Table1[[#This Row],[Acceleration (N)]]+Table1[[#This Row],[Roll (N)]]+Table1[[#This Row],[Aero (N)]]</f>
        <v>289.93531673299458</v>
      </c>
      <c r="M1319" s="27">
        <f>Table1[[#This Row],[Total (N)]]*$S$3/1000</f>
        <v>1.5232816492174031</v>
      </c>
      <c r="N1319" s="17"/>
      <c r="O1319" s="32"/>
      <c r="P1319" s="33"/>
      <c r="Q1319" s="42"/>
      <c r="R1319" s="43"/>
      <c r="S1319">
        <f t="shared" si="162"/>
        <v>75.8</v>
      </c>
      <c r="T1319">
        <f t="shared" si="163"/>
        <v>21.055555555555554</v>
      </c>
    </row>
    <row r="1320" spans="2:20" x14ac:dyDescent="0.2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165"/>
        <v>-4.1666666666666269E-2</v>
      </c>
      <c r="G1320" s="17">
        <f t="shared" si="166"/>
        <v>-0.14999999999999858</v>
      </c>
      <c r="H1320" s="17">
        <f t="shared" si="164"/>
        <v>20.972222222222221</v>
      </c>
      <c r="I1320" s="17">
        <f t="shared" si="169"/>
        <v>75.055555555556623</v>
      </c>
      <c r="J1320" s="17">
        <f t="shared" si="167"/>
        <v>185.54634000000001</v>
      </c>
      <c r="K1320" s="17">
        <f t="shared" si="168"/>
        <v>10.56953228855012</v>
      </c>
      <c r="L1320" s="17">
        <f>Table1[[#This Row],[Acceleration (N)]]+Table1[[#This Row],[Roll (N)]]+Table1[[#This Row],[Aero (N)]]</f>
        <v>271.1714278441068</v>
      </c>
      <c r="M1320" s="27">
        <f>Table1[[#This Row],[Total (N)]]*$S$3/1000</f>
        <v>1.4246986689359105</v>
      </c>
      <c r="N1320" s="17"/>
      <c r="O1320" s="30"/>
      <c r="P1320" s="31"/>
      <c r="Q1320" s="40"/>
      <c r="R1320" s="41"/>
      <c r="S1320">
        <f t="shared" si="162"/>
        <v>75.7</v>
      </c>
      <c r="T1320">
        <f t="shared" si="163"/>
        <v>21.027777777777779</v>
      </c>
    </row>
    <row r="1321" spans="2:20" x14ac:dyDescent="0.2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165"/>
        <v>-6.9444444444444448E-2</v>
      </c>
      <c r="G1321" s="17">
        <f t="shared" si="166"/>
        <v>-0.25</v>
      </c>
      <c r="H1321" s="17">
        <f t="shared" si="164"/>
        <v>20.888888888888889</v>
      </c>
      <c r="I1321" s="17">
        <f t="shared" si="169"/>
        <v>37.527777777778311</v>
      </c>
      <c r="J1321" s="17">
        <f t="shared" si="167"/>
        <v>185.54634000000001</v>
      </c>
      <c r="K1321" s="17">
        <f t="shared" si="168"/>
        <v>10.56953228855012</v>
      </c>
      <c r="L1321" s="17">
        <f>Table1[[#This Row],[Acceleration (N)]]+Table1[[#This Row],[Roll (N)]]+Table1[[#This Row],[Aero (N)]]</f>
        <v>233.64365006632843</v>
      </c>
      <c r="M1321" s="27">
        <f>Table1[[#This Row],[Total (N)]]*$S$3/1000</f>
        <v>1.2275327083729108</v>
      </c>
      <c r="N1321" s="17"/>
      <c r="O1321" s="32"/>
      <c r="P1321" s="33"/>
      <c r="Q1321" s="42"/>
      <c r="R1321" s="43"/>
      <c r="S1321">
        <f t="shared" si="162"/>
        <v>75.5</v>
      </c>
      <c r="T1321">
        <f t="shared" si="163"/>
        <v>20.972222222222221</v>
      </c>
    </row>
    <row r="1322" spans="2:20" x14ac:dyDescent="0.2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165"/>
        <v>-6.9444444444444448E-2</v>
      </c>
      <c r="G1322" s="17">
        <f t="shared" si="166"/>
        <v>-0.25</v>
      </c>
      <c r="H1322" s="17">
        <f t="shared" si="164"/>
        <v>20.833333333333332</v>
      </c>
      <c r="I1322" s="17">
        <f t="shared" si="169"/>
        <v>18.76388888888782</v>
      </c>
      <c r="J1322" s="17">
        <f t="shared" si="167"/>
        <v>185.54634000000001</v>
      </c>
      <c r="K1322" s="17">
        <f t="shared" si="168"/>
        <v>10.56953228855012</v>
      </c>
      <c r="L1322" s="17">
        <f>Table1[[#This Row],[Acceleration (N)]]+Table1[[#This Row],[Roll (N)]]+Table1[[#This Row],[Aero (N)]]</f>
        <v>214.87976117743793</v>
      </c>
      <c r="M1322" s="27">
        <f>Table1[[#This Row],[Total (N)]]*$S$3/1000</f>
        <v>1.128949728091404</v>
      </c>
      <c r="N1322" s="17"/>
      <c r="O1322" s="30"/>
      <c r="P1322" s="31"/>
      <c r="Q1322" s="40"/>
      <c r="R1322" s="41"/>
      <c r="S1322">
        <f t="shared" si="162"/>
        <v>75.2</v>
      </c>
      <c r="T1322">
        <f t="shared" si="163"/>
        <v>20.888888888888889</v>
      </c>
    </row>
    <row r="1323" spans="2:20" x14ac:dyDescent="0.2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165"/>
        <v>-6.9444444444444448E-2</v>
      </c>
      <c r="G1323" s="17">
        <f t="shared" si="166"/>
        <v>-0.25</v>
      </c>
      <c r="H1323" s="17">
        <f t="shared" si="164"/>
        <v>20.75</v>
      </c>
      <c r="I1323" s="17">
        <f t="shared" si="169"/>
        <v>0</v>
      </c>
      <c r="J1323" s="17">
        <f t="shared" si="167"/>
        <v>185.54634000000001</v>
      </c>
      <c r="K1323" s="17">
        <f t="shared" si="168"/>
        <v>10.56953228855012</v>
      </c>
      <c r="L1323" s="17">
        <f>Table1[[#This Row],[Acceleration (N)]]+Table1[[#This Row],[Roll (N)]]+Table1[[#This Row],[Aero (N)]]</f>
        <v>196.11587228855012</v>
      </c>
      <c r="M1323" s="27">
        <f>Table1[[#This Row],[Total (N)]]*$S$3/1000</f>
        <v>1.0303667478099114</v>
      </c>
      <c r="N1323" s="17"/>
      <c r="O1323" s="32"/>
      <c r="P1323" s="33"/>
      <c r="Q1323" s="42"/>
      <c r="R1323" s="43"/>
      <c r="S1323">
        <f t="shared" si="162"/>
        <v>75</v>
      </c>
      <c r="T1323">
        <f t="shared" si="163"/>
        <v>20.833333333333332</v>
      </c>
    </row>
    <row r="1324" spans="2:20" x14ac:dyDescent="0.2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165"/>
        <v>-0.12500000000000078</v>
      </c>
      <c r="G1324" s="17">
        <f t="shared" si="166"/>
        <v>-0.45000000000000284</v>
      </c>
      <c r="H1324" s="17">
        <f t="shared" si="164"/>
        <v>20.583333333333332</v>
      </c>
      <c r="I1324" s="17">
        <f t="shared" si="169"/>
        <v>-18.76388888888782</v>
      </c>
      <c r="J1324" s="17">
        <f t="shared" si="167"/>
        <v>185.54634000000001</v>
      </c>
      <c r="K1324" s="17">
        <f t="shared" si="168"/>
        <v>10.56953228855012</v>
      </c>
      <c r="L1324" s="17">
        <f>Table1[[#This Row],[Acceleration (N)]]+Table1[[#This Row],[Roll (N)]]+Table1[[#This Row],[Aero (N)]]</f>
        <v>177.35198339966232</v>
      </c>
      <c r="M1324" s="27">
        <f>Table1[[#This Row],[Total (N)]]*$S$3/1000</f>
        <v>0.93178376752841885</v>
      </c>
      <c r="N1324" s="17"/>
      <c r="O1324" s="30"/>
      <c r="P1324" s="31"/>
      <c r="Q1324" s="40"/>
      <c r="R1324" s="41"/>
      <c r="S1324">
        <f t="shared" si="162"/>
        <v>74.7</v>
      </c>
      <c r="T1324">
        <f t="shared" si="163"/>
        <v>20.75</v>
      </c>
    </row>
    <row r="1325" spans="2:20" x14ac:dyDescent="0.2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165"/>
        <v>-0.1388888888888889</v>
      </c>
      <c r="G1325" s="17">
        <f t="shared" si="166"/>
        <v>-0.5</v>
      </c>
      <c r="H1325" s="17">
        <f t="shared" si="164"/>
        <v>20.472222222222221</v>
      </c>
      <c r="I1325" s="17">
        <f t="shared" si="169"/>
        <v>-18.76388888888782</v>
      </c>
      <c r="J1325" s="17">
        <f t="shared" si="167"/>
        <v>185.54634000000001</v>
      </c>
      <c r="K1325" s="17">
        <f t="shared" si="168"/>
        <v>10.56953228855012</v>
      </c>
      <c r="L1325" s="17">
        <f>Table1[[#This Row],[Acceleration (N)]]+Table1[[#This Row],[Roll (N)]]+Table1[[#This Row],[Aero (N)]]</f>
        <v>177.35198339966232</v>
      </c>
      <c r="M1325" s="27">
        <f>Table1[[#This Row],[Total (N)]]*$S$3/1000</f>
        <v>0.93178376752841885</v>
      </c>
      <c r="N1325" s="17"/>
      <c r="O1325" s="32"/>
      <c r="P1325" s="33"/>
      <c r="Q1325" s="42"/>
      <c r="R1325" s="43"/>
      <c r="S1325">
        <f t="shared" si="162"/>
        <v>74.099999999999994</v>
      </c>
      <c r="T1325">
        <f t="shared" si="163"/>
        <v>20.583333333333332</v>
      </c>
    </row>
    <row r="1326" spans="2:20" x14ac:dyDescent="0.2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165"/>
        <v>-0.11111111111111072</v>
      </c>
      <c r="G1326" s="17">
        <f t="shared" si="166"/>
        <v>-0.39999999999999858</v>
      </c>
      <c r="H1326" s="17">
        <f t="shared" si="164"/>
        <v>20.361111111111111</v>
      </c>
      <c r="I1326" s="17">
        <f t="shared" si="169"/>
        <v>-18.763888888890488</v>
      </c>
      <c r="J1326" s="17">
        <f t="shared" si="167"/>
        <v>185.54634000000001</v>
      </c>
      <c r="K1326" s="17">
        <f t="shared" si="168"/>
        <v>10.56953228855012</v>
      </c>
      <c r="L1326" s="17">
        <f>Table1[[#This Row],[Acceleration (N)]]+Table1[[#This Row],[Roll (N)]]+Table1[[#This Row],[Aero (N)]]</f>
        <v>177.35198339965964</v>
      </c>
      <c r="M1326" s="27">
        <f>Table1[[#This Row],[Total (N)]]*$S$3/1000</f>
        <v>0.93178376752840486</v>
      </c>
      <c r="N1326" s="17"/>
      <c r="O1326" s="30"/>
      <c r="P1326" s="31"/>
      <c r="Q1326" s="40"/>
      <c r="R1326" s="41"/>
      <c r="S1326">
        <f t="shared" si="162"/>
        <v>73.7</v>
      </c>
      <c r="T1326">
        <f t="shared" si="163"/>
        <v>20.472222222222221</v>
      </c>
    </row>
    <row r="1327" spans="2:20" x14ac:dyDescent="0.2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165"/>
        <v>-2.7777777777778172E-2</v>
      </c>
      <c r="G1327" s="17">
        <f t="shared" si="166"/>
        <v>-0.10000000000000142</v>
      </c>
      <c r="H1327" s="17">
        <f t="shared" si="164"/>
        <v>20.416666666666668</v>
      </c>
      <c r="I1327" s="17">
        <f t="shared" si="169"/>
        <v>-37.527777777778311</v>
      </c>
      <c r="J1327" s="17">
        <f t="shared" si="167"/>
        <v>185.54634000000001</v>
      </c>
      <c r="K1327" s="17">
        <f t="shared" si="168"/>
        <v>10.56953228855012</v>
      </c>
      <c r="L1327" s="17">
        <f>Table1[[#This Row],[Acceleration (N)]]+Table1[[#This Row],[Roll (N)]]+Table1[[#This Row],[Aero (N)]]</f>
        <v>158.58809451077181</v>
      </c>
      <c r="M1327" s="27">
        <f>Table1[[#This Row],[Total (N)]]*$S$3/1000</f>
        <v>0.83320078724691204</v>
      </c>
      <c r="N1327" s="17"/>
      <c r="O1327" s="32"/>
      <c r="P1327" s="33"/>
      <c r="Q1327" s="42"/>
      <c r="R1327" s="43"/>
      <c r="S1327">
        <f t="shared" si="162"/>
        <v>73.3</v>
      </c>
      <c r="T1327">
        <f t="shared" si="163"/>
        <v>20.361111111111111</v>
      </c>
    </row>
    <row r="1328" spans="2:20" x14ac:dyDescent="0.2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165"/>
        <v>9.7222222222222612E-2</v>
      </c>
      <c r="G1328" s="17">
        <f t="shared" si="166"/>
        <v>0.35000000000000142</v>
      </c>
      <c r="H1328" s="17">
        <f t="shared" si="164"/>
        <v>20.555555555555554</v>
      </c>
      <c r="I1328" s="17">
        <f t="shared" si="169"/>
        <v>-56.291666666666131</v>
      </c>
      <c r="J1328" s="17">
        <f t="shared" si="167"/>
        <v>185.54634000000001</v>
      </c>
      <c r="K1328" s="17">
        <f t="shared" si="168"/>
        <v>10.56953228855012</v>
      </c>
      <c r="L1328" s="17">
        <f>Table1[[#This Row],[Acceleration (N)]]+Table1[[#This Row],[Roll (N)]]+Table1[[#This Row],[Aero (N)]]</f>
        <v>139.82420562188398</v>
      </c>
      <c r="M1328" s="27">
        <f>Table1[[#This Row],[Total (N)]]*$S$3/1000</f>
        <v>0.73461780696541923</v>
      </c>
      <c r="N1328" s="17"/>
      <c r="O1328" s="30"/>
      <c r="P1328" s="31"/>
      <c r="Q1328" s="40"/>
      <c r="R1328" s="41"/>
      <c r="S1328">
        <f t="shared" si="162"/>
        <v>73.5</v>
      </c>
      <c r="T1328">
        <f t="shared" si="163"/>
        <v>20.416666666666668</v>
      </c>
    </row>
    <row r="1329" spans="2:20" x14ac:dyDescent="0.2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165"/>
        <v>0.19444444444444522</v>
      </c>
      <c r="G1329" s="17">
        <f t="shared" si="166"/>
        <v>0.70000000000000284</v>
      </c>
      <c r="H1329" s="17">
        <f t="shared" si="164"/>
        <v>20.805555555555557</v>
      </c>
      <c r="I1329" s="17">
        <f t="shared" si="169"/>
        <v>-93.819444444444443</v>
      </c>
      <c r="J1329" s="17">
        <f t="shared" si="167"/>
        <v>185.54634000000001</v>
      </c>
      <c r="K1329" s="17">
        <f t="shared" si="168"/>
        <v>10.56953228855012</v>
      </c>
      <c r="L1329" s="17">
        <f>Table1[[#This Row],[Acceleration (N)]]+Table1[[#This Row],[Roll (N)]]+Table1[[#This Row],[Aero (N)]]</f>
        <v>102.29642784410569</v>
      </c>
      <c r="M1329" s="27">
        <f>Table1[[#This Row],[Total (N)]]*$S$3/1000</f>
        <v>0.53745184640241994</v>
      </c>
      <c r="N1329" s="17"/>
      <c r="O1329" s="32"/>
      <c r="P1329" s="33"/>
      <c r="Q1329" s="42"/>
      <c r="R1329" s="43"/>
      <c r="S1329">
        <f t="shared" si="162"/>
        <v>74</v>
      </c>
      <c r="T1329">
        <f t="shared" si="163"/>
        <v>20.555555555555554</v>
      </c>
    </row>
    <row r="1330" spans="2:20" x14ac:dyDescent="0.2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165"/>
        <v>0.29166666666666585</v>
      </c>
      <c r="G1330" s="17">
        <f t="shared" si="166"/>
        <v>1.0499999999999972</v>
      </c>
      <c r="H1330" s="17">
        <f t="shared" si="164"/>
        <v>21.138888888888886</v>
      </c>
      <c r="I1330" s="17">
        <f t="shared" si="169"/>
        <v>-93.819444444444443</v>
      </c>
      <c r="J1330" s="17">
        <f t="shared" si="167"/>
        <v>185.54634000000001</v>
      </c>
      <c r="K1330" s="17">
        <f t="shared" si="168"/>
        <v>10.56953228855012</v>
      </c>
      <c r="L1330" s="17">
        <f>Table1[[#This Row],[Acceleration (N)]]+Table1[[#This Row],[Roll (N)]]+Table1[[#This Row],[Aero (N)]]</f>
        <v>102.29642784410569</v>
      </c>
      <c r="M1330" s="27">
        <f>Table1[[#This Row],[Total (N)]]*$S$3/1000</f>
        <v>0.53745184640241994</v>
      </c>
      <c r="N1330" s="17"/>
      <c r="O1330" s="30"/>
      <c r="P1330" s="31"/>
      <c r="Q1330" s="40"/>
      <c r="R1330" s="41"/>
      <c r="S1330">
        <f t="shared" si="162"/>
        <v>74.900000000000006</v>
      </c>
      <c r="T1330">
        <f t="shared" si="163"/>
        <v>20.805555555555557</v>
      </c>
    </row>
    <row r="1331" spans="2:20" x14ac:dyDescent="0.2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165"/>
        <v>0.38888888888888851</v>
      </c>
      <c r="G1331" s="17">
        <f t="shared" si="166"/>
        <v>1.3999999999999986</v>
      </c>
      <c r="H1331" s="17">
        <f t="shared" si="164"/>
        <v>21.583333333333332</v>
      </c>
      <c r="I1331" s="17">
        <f t="shared" si="169"/>
        <v>-93.819444444444443</v>
      </c>
      <c r="J1331" s="17">
        <f t="shared" si="167"/>
        <v>185.54634000000001</v>
      </c>
      <c r="K1331" s="17">
        <f t="shared" si="168"/>
        <v>10.56953228855012</v>
      </c>
      <c r="L1331" s="17">
        <f>Table1[[#This Row],[Acceleration (N)]]+Table1[[#This Row],[Roll (N)]]+Table1[[#This Row],[Aero (N)]]</f>
        <v>102.29642784410569</v>
      </c>
      <c r="M1331" s="27">
        <f>Table1[[#This Row],[Total (N)]]*$S$3/1000</f>
        <v>0.53745184640241994</v>
      </c>
      <c r="N1331" s="17"/>
      <c r="O1331" s="32"/>
      <c r="P1331" s="33"/>
      <c r="Q1331" s="42"/>
      <c r="R1331" s="43"/>
      <c r="S1331">
        <f t="shared" si="162"/>
        <v>76.099999999999994</v>
      </c>
      <c r="T1331">
        <f t="shared" si="163"/>
        <v>21.138888888888886</v>
      </c>
    </row>
    <row r="1332" spans="2:20" x14ac:dyDescent="0.2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165"/>
        <v>0.43055555555555675</v>
      </c>
      <c r="G1332" s="17">
        <f t="shared" si="166"/>
        <v>1.5500000000000043</v>
      </c>
      <c r="H1332" s="17">
        <f t="shared" si="164"/>
        <v>22</v>
      </c>
      <c r="I1332" s="17">
        <f t="shared" si="169"/>
        <v>-168.87500000000105</v>
      </c>
      <c r="J1332" s="17">
        <f t="shared" si="167"/>
        <v>185.54634000000001</v>
      </c>
      <c r="K1332" s="17">
        <f t="shared" si="168"/>
        <v>10.56953228855012</v>
      </c>
      <c r="L1332" s="17">
        <f>Table1[[#This Row],[Acceleration (N)]]+Table1[[#This Row],[Roll (N)]]+Table1[[#This Row],[Aero (N)]]</f>
        <v>27.240872288549085</v>
      </c>
      <c r="M1332" s="27">
        <f>Table1[[#This Row],[Total (N)]]*$S$3/1000</f>
        <v>0.1431199252764212</v>
      </c>
      <c r="N1332" s="17"/>
      <c r="O1332" s="30"/>
      <c r="P1332" s="31"/>
      <c r="Q1332" s="40"/>
      <c r="R1332" s="41"/>
      <c r="S1332">
        <f t="shared" si="162"/>
        <v>77.7</v>
      </c>
      <c r="T1332">
        <f t="shared" si="163"/>
        <v>21.583333333333332</v>
      </c>
    </row>
    <row r="1333" spans="2:20" x14ac:dyDescent="0.2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165"/>
        <v>0.36111111111111033</v>
      </c>
      <c r="G1333" s="17">
        <f t="shared" si="166"/>
        <v>1.2999999999999972</v>
      </c>
      <c r="H1333" s="17">
        <f t="shared" si="164"/>
        <v>22.305555555555554</v>
      </c>
      <c r="I1333" s="17">
        <f t="shared" si="169"/>
        <v>-187.63888888888889</v>
      </c>
      <c r="J1333" s="17">
        <f t="shared" si="167"/>
        <v>185.54634000000001</v>
      </c>
      <c r="K1333" s="17">
        <f t="shared" si="168"/>
        <v>10.56953228855012</v>
      </c>
      <c r="L1333" s="17">
        <f>Table1[[#This Row],[Acceleration (N)]]+Table1[[#This Row],[Roll (N)]]+Table1[[#This Row],[Aero (N)]]</f>
        <v>8.4769833996612487</v>
      </c>
      <c r="M1333" s="27">
        <f>Table1[[#This Row],[Total (N)]]*$S$3/1000</f>
        <v>4.453694499492844E-2</v>
      </c>
      <c r="N1333" s="17"/>
      <c r="O1333" s="32"/>
      <c r="P1333" s="33"/>
      <c r="Q1333" s="42"/>
      <c r="R1333" s="43"/>
      <c r="S1333">
        <f t="shared" si="162"/>
        <v>79.2</v>
      </c>
      <c r="T1333">
        <f t="shared" si="163"/>
        <v>22</v>
      </c>
    </row>
    <row r="1334" spans="2:20" x14ac:dyDescent="0.2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165"/>
        <v>0.22222222222222143</v>
      </c>
      <c r="G1334" s="17">
        <f t="shared" si="166"/>
        <v>0.79999999999999716</v>
      </c>
      <c r="H1334" s="17">
        <f t="shared" si="164"/>
        <v>22.444444444444443</v>
      </c>
      <c r="I1334" s="17">
        <f t="shared" si="169"/>
        <v>-150.11111111111057</v>
      </c>
      <c r="J1334" s="17">
        <f t="shared" si="167"/>
        <v>185.54634000000001</v>
      </c>
      <c r="K1334" s="17">
        <f t="shared" si="168"/>
        <v>10.56953228855012</v>
      </c>
      <c r="L1334" s="17">
        <f>Table1[[#This Row],[Acceleration (N)]]+Table1[[#This Row],[Roll (N)]]+Table1[[#This Row],[Aero (N)]]</f>
        <v>46.004761177439562</v>
      </c>
      <c r="M1334" s="27">
        <f>Table1[[#This Row],[Total (N)]]*$S$3/1000</f>
        <v>0.24170290555792787</v>
      </c>
      <c r="N1334" s="17"/>
      <c r="O1334" s="30"/>
      <c r="P1334" s="31"/>
      <c r="Q1334" s="40"/>
      <c r="R1334" s="41"/>
      <c r="S1334">
        <f t="shared" si="162"/>
        <v>80.3</v>
      </c>
      <c r="T1334">
        <f t="shared" si="163"/>
        <v>22.305555555555554</v>
      </c>
    </row>
    <row r="1335" spans="2:20" x14ac:dyDescent="0.2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165"/>
        <v>9.7222222222222612E-2</v>
      </c>
      <c r="G1335" s="17">
        <f t="shared" si="166"/>
        <v>0.35000000000000142</v>
      </c>
      <c r="H1335" s="17">
        <f t="shared" si="164"/>
        <v>22.5</v>
      </c>
      <c r="I1335" s="17">
        <f t="shared" si="169"/>
        <v>-37.527777777778311</v>
      </c>
      <c r="J1335" s="17">
        <f t="shared" si="167"/>
        <v>185.54634000000001</v>
      </c>
      <c r="K1335" s="17">
        <f t="shared" si="168"/>
        <v>10.56953228855012</v>
      </c>
      <c r="L1335" s="17">
        <f>Table1[[#This Row],[Acceleration (N)]]+Table1[[#This Row],[Roll (N)]]+Table1[[#This Row],[Aero (N)]]</f>
        <v>158.58809451077181</v>
      </c>
      <c r="M1335" s="27">
        <f>Table1[[#This Row],[Total (N)]]*$S$3/1000</f>
        <v>0.83320078724691204</v>
      </c>
      <c r="N1335" s="17"/>
      <c r="O1335" s="32"/>
      <c r="P1335" s="33"/>
      <c r="Q1335" s="42"/>
      <c r="R1335" s="43"/>
      <c r="S1335">
        <f t="shared" si="162"/>
        <v>80.8</v>
      </c>
      <c r="T1335">
        <f t="shared" si="163"/>
        <v>22.444444444444443</v>
      </c>
    </row>
    <row r="1336" spans="2:20" x14ac:dyDescent="0.2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165"/>
        <v>2.7777777777778172E-2</v>
      </c>
      <c r="G1336" s="17">
        <f t="shared" si="166"/>
        <v>0.10000000000000142</v>
      </c>
      <c r="H1336" s="17">
        <f t="shared" si="164"/>
        <v>22.5</v>
      </c>
      <c r="I1336" s="17">
        <f t="shared" si="169"/>
        <v>131.34722222222274</v>
      </c>
      <c r="J1336" s="17">
        <f t="shared" si="167"/>
        <v>185.54634000000001</v>
      </c>
      <c r="K1336" s="17">
        <f t="shared" si="168"/>
        <v>10.56953228855012</v>
      </c>
      <c r="L1336" s="17">
        <f>Table1[[#This Row],[Acceleration (N)]]+Table1[[#This Row],[Roll (N)]]+Table1[[#This Row],[Aero (N)]]</f>
        <v>327.46309451077286</v>
      </c>
      <c r="M1336" s="27">
        <f>Table1[[#This Row],[Total (N)]]*$S$3/1000</f>
        <v>1.7204476097804022</v>
      </c>
      <c r="N1336" s="17"/>
      <c r="O1336" s="30"/>
      <c r="P1336" s="31"/>
      <c r="Q1336" s="40"/>
      <c r="R1336" s="41"/>
      <c r="S1336">
        <f t="shared" si="162"/>
        <v>81</v>
      </c>
      <c r="T1336">
        <f t="shared" si="163"/>
        <v>22.5</v>
      </c>
    </row>
    <row r="1337" spans="2:20" x14ac:dyDescent="0.2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165"/>
        <v>0</v>
      </c>
      <c r="G1337" s="17">
        <f t="shared" si="166"/>
        <v>0</v>
      </c>
      <c r="H1337" s="17">
        <f t="shared" si="164"/>
        <v>22.5</v>
      </c>
      <c r="I1337" s="17">
        <f t="shared" si="169"/>
        <v>262.69444444444548</v>
      </c>
      <c r="J1337" s="17">
        <f t="shared" si="167"/>
        <v>185.54634000000001</v>
      </c>
      <c r="K1337" s="17">
        <f t="shared" si="168"/>
        <v>10.56953228855012</v>
      </c>
      <c r="L1337" s="17">
        <f>Table1[[#This Row],[Acceleration (N)]]+Table1[[#This Row],[Roll (N)]]+Table1[[#This Row],[Aero (N)]]</f>
        <v>458.8103167329956</v>
      </c>
      <c r="M1337" s="27">
        <f>Table1[[#This Row],[Total (N)]]*$S$3/1000</f>
        <v>2.4105284717508928</v>
      </c>
      <c r="N1337" s="17"/>
      <c r="O1337" s="32"/>
      <c r="P1337" s="33"/>
      <c r="Q1337" s="42"/>
      <c r="R1337" s="43"/>
      <c r="S1337">
        <f t="shared" si="162"/>
        <v>81</v>
      </c>
      <c r="T1337">
        <f t="shared" si="163"/>
        <v>22.5</v>
      </c>
    </row>
    <row r="1338" spans="2:20" x14ac:dyDescent="0.2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165"/>
        <v>0</v>
      </c>
      <c r="G1338" s="17">
        <f t="shared" si="166"/>
        <v>0</v>
      </c>
      <c r="H1338" s="17">
        <f t="shared" si="164"/>
        <v>22.5</v>
      </c>
      <c r="I1338" s="17">
        <f t="shared" si="169"/>
        <v>394.04166666666555</v>
      </c>
      <c r="J1338" s="17">
        <f t="shared" si="167"/>
        <v>185.54634000000001</v>
      </c>
      <c r="K1338" s="17">
        <f t="shared" si="168"/>
        <v>10.56953228855012</v>
      </c>
      <c r="L1338" s="17">
        <f>Table1[[#This Row],[Acceleration (N)]]+Table1[[#This Row],[Roll (N)]]+Table1[[#This Row],[Aero (N)]]</f>
        <v>590.15753895521573</v>
      </c>
      <c r="M1338" s="27">
        <f>Table1[[#This Row],[Total (N)]]*$S$3/1000</f>
        <v>3.10060933372137</v>
      </c>
      <c r="N1338" s="17"/>
      <c r="O1338" s="30"/>
      <c r="P1338" s="31"/>
      <c r="Q1338" s="40"/>
      <c r="R1338" s="41"/>
      <c r="S1338">
        <f t="shared" si="162"/>
        <v>81</v>
      </c>
      <c r="T1338">
        <f t="shared" si="163"/>
        <v>22.5</v>
      </c>
    </row>
    <row r="1339" spans="2:20" x14ac:dyDescent="0.2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165"/>
        <v>0</v>
      </c>
      <c r="G1339" s="17">
        <f t="shared" si="166"/>
        <v>0</v>
      </c>
      <c r="H1339" s="17">
        <f t="shared" si="164"/>
        <v>22.5</v>
      </c>
      <c r="I1339" s="17">
        <f t="shared" si="169"/>
        <v>525.38888888888835</v>
      </c>
      <c r="J1339" s="17">
        <f t="shared" si="167"/>
        <v>185.54634000000001</v>
      </c>
      <c r="K1339" s="17">
        <f t="shared" si="168"/>
        <v>10.56953228855012</v>
      </c>
      <c r="L1339" s="17">
        <f>Table1[[#This Row],[Acceleration (N)]]+Table1[[#This Row],[Roll (N)]]+Table1[[#This Row],[Aero (N)]]</f>
        <v>721.50476117743847</v>
      </c>
      <c r="M1339" s="27">
        <f>Table1[[#This Row],[Total (N)]]*$S$3/1000</f>
        <v>3.7906901956918615</v>
      </c>
      <c r="N1339" s="17"/>
      <c r="O1339" s="32"/>
      <c r="P1339" s="33"/>
      <c r="Q1339" s="42"/>
      <c r="R1339" s="43"/>
      <c r="S1339">
        <f t="shared" si="162"/>
        <v>81</v>
      </c>
      <c r="T1339">
        <f t="shared" si="163"/>
        <v>22.5</v>
      </c>
    </row>
    <row r="1340" spans="2:20" x14ac:dyDescent="0.2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165"/>
        <v>-1.3888888888888099E-2</v>
      </c>
      <c r="G1340" s="17">
        <f t="shared" si="166"/>
        <v>-4.9999999999997158E-2</v>
      </c>
      <c r="H1340" s="17">
        <f t="shared" si="164"/>
        <v>22.472222222222225</v>
      </c>
      <c r="I1340" s="17">
        <f t="shared" si="169"/>
        <v>581.68055555555713</v>
      </c>
      <c r="J1340" s="17">
        <f t="shared" si="167"/>
        <v>185.54634000000001</v>
      </c>
      <c r="K1340" s="17">
        <f t="shared" si="168"/>
        <v>10.56953228855012</v>
      </c>
      <c r="L1340" s="17">
        <f>Table1[[#This Row],[Acceleration (N)]]+Table1[[#This Row],[Roll (N)]]+Table1[[#This Row],[Aero (N)]]</f>
        <v>777.79642784410726</v>
      </c>
      <c r="M1340" s="27">
        <f>Table1[[#This Row],[Total (N)]]*$S$3/1000</f>
        <v>4.0864391365363675</v>
      </c>
      <c r="N1340" s="17"/>
      <c r="O1340" s="30"/>
      <c r="P1340" s="31"/>
      <c r="Q1340" s="40"/>
      <c r="R1340" s="41"/>
      <c r="S1340">
        <f t="shared" si="162"/>
        <v>81</v>
      </c>
      <c r="T1340">
        <f t="shared" si="163"/>
        <v>22.5</v>
      </c>
    </row>
    <row r="1341" spans="2:20" x14ac:dyDescent="0.2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165"/>
        <v>-5.5555555555556344E-2</v>
      </c>
      <c r="G1341" s="17">
        <f t="shared" si="166"/>
        <v>-0.20000000000000284</v>
      </c>
      <c r="H1341" s="17">
        <f t="shared" si="164"/>
        <v>22.388888888888886</v>
      </c>
      <c r="I1341" s="17">
        <f t="shared" si="169"/>
        <v>487.86111111111006</v>
      </c>
      <c r="J1341" s="17">
        <f t="shared" si="167"/>
        <v>185.54634000000001</v>
      </c>
      <c r="K1341" s="17">
        <f t="shared" si="168"/>
        <v>10.56953228855012</v>
      </c>
      <c r="L1341" s="17">
        <f>Table1[[#This Row],[Acceleration (N)]]+Table1[[#This Row],[Roll (N)]]+Table1[[#This Row],[Aero (N)]]</f>
        <v>683.97698339966018</v>
      </c>
      <c r="M1341" s="27">
        <f>Table1[[#This Row],[Total (N)]]*$S$3/1000</f>
        <v>3.5935242351288621</v>
      </c>
      <c r="N1341" s="17"/>
      <c r="O1341" s="32"/>
      <c r="P1341" s="33"/>
      <c r="Q1341" s="42"/>
      <c r="R1341" s="43"/>
      <c r="S1341">
        <f t="shared" si="162"/>
        <v>80.900000000000006</v>
      </c>
      <c r="T1341">
        <f t="shared" si="163"/>
        <v>22.472222222222225</v>
      </c>
    </row>
    <row r="1342" spans="2:20" x14ac:dyDescent="0.2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165"/>
        <v>-8.3333333333334522E-2</v>
      </c>
      <c r="G1342" s="17">
        <f t="shared" si="166"/>
        <v>-0.30000000000000426</v>
      </c>
      <c r="H1342" s="17">
        <f t="shared" si="164"/>
        <v>22.305555555555554</v>
      </c>
      <c r="I1342" s="17">
        <f t="shared" si="169"/>
        <v>300.22222222222115</v>
      </c>
      <c r="J1342" s="17">
        <f t="shared" si="167"/>
        <v>185.54634000000001</v>
      </c>
      <c r="K1342" s="17">
        <f t="shared" si="168"/>
        <v>10.56953228855012</v>
      </c>
      <c r="L1342" s="17">
        <f>Table1[[#This Row],[Acceleration (N)]]+Table1[[#This Row],[Roll (N)]]+Table1[[#This Row],[Aero (N)]]</f>
        <v>496.33809451077127</v>
      </c>
      <c r="M1342" s="27">
        <f>Table1[[#This Row],[Total (N)]]*$S$3/1000</f>
        <v>2.6076944323138789</v>
      </c>
      <c r="N1342" s="17"/>
      <c r="O1342" s="30"/>
      <c r="P1342" s="31"/>
      <c r="Q1342" s="40"/>
      <c r="R1342" s="41"/>
      <c r="S1342">
        <f t="shared" si="162"/>
        <v>80.599999999999994</v>
      </c>
      <c r="T1342">
        <f t="shared" si="163"/>
        <v>22.388888888888886</v>
      </c>
    </row>
    <row r="1343" spans="2:20" x14ac:dyDescent="0.2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165"/>
        <v>-8.3333333333332538E-2</v>
      </c>
      <c r="G1343" s="17">
        <f t="shared" si="166"/>
        <v>-0.29999999999999716</v>
      </c>
      <c r="H1343" s="17">
        <f t="shared" si="164"/>
        <v>22.222222222222221</v>
      </c>
      <c r="I1343" s="17">
        <f t="shared" si="169"/>
        <v>131.34722222222274</v>
      </c>
      <c r="J1343" s="17">
        <f t="shared" si="167"/>
        <v>185.54634000000001</v>
      </c>
      <c r="K1343" s="17">
        <f t="shared" si="168"/>
        <v>10.56953228855012</v>
      </c>
      <c r="L1343" s="17">
        <f>Table1[[#This Row],[Acceleration (N)]]+Table1[[#This Row],[Roll (N)]]+Table1[[#This Row],[Aero (N)]]</f>
        <v>327.46309451077286</v>
      </c>
      <c r="M1343" s="27">
        <f>Table1[[#This Row],[Total (N)]]*$S$3/1000</f>
        <v>1.7204476097804022</v>
      </c>
      <c r="N1343" s="17"/>
      <c r="O1343" s="32"/>
      <c r="P1343" s="33"/>
      <c r="Q1343" s="42"/>
      <c r="R1343" s="43"/>
      <c r="S1343">
        <f t="shared" si="162"/>
        <v>80.3</v>
      </c>
      <c r="T1343">
        <f t="shared" si="163"/>
        <v>22.305555555555554</v>
      </c>
    </row>
    <row r="1344" spans="2:20" x14ac:dyDescent="0.2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165"/>
        <v>-5.5555555555554373E-2</v>
      </c>
      <c r="G1344" s="17">
        <f t="shared" si="166"/>
        <v>-0.19999999999999574</v>
      </c>
      <c r="H1344" s="17">
        <f t="shared" si="164"/>
        <v>22.194444444444446</v>
      </c>
      <c r="I1344" s="17">
        <f t="shared" si="169"/>
        <v>37.527777777778311</v>
      </c>
      <c r="J1344" s="17">
        <f t="shared" si="167"/>
        <v>185.54634000000001</v>
      </c>
      <c r="K1344" s="17">
        <f t="shared" si="168"/>
        <v>10.56953228855012</v>
      </c>
      <c r="L1344" s="17">
        <f>Table1[[#This Row],[Acceleration (N)]]+Table1[[#This Row],[Roll (N)]]+Table1[[#This Row],[Aero (N)]]</f>
        <v>233.64365006632843</v>
      </c>
      <c r="M1344" s="27">
        <f>Table1[[#This Row],[Total (N)]]*$S$3/1000</f>
        <v>1.2275327083729108</v>
      </c>
      <c r="N1344" s="17"/>
      <c r="O1344" s="30"/>
      <c r="P1344" s="31"/>
      <c r="Q1344" s="40"/>
      <c r="R1344" s="41"/>
      <c r="S1344">
        <f t="shared" si="162"/>
        <v>80</v>
      </c>
      <c r="T1344">
        <f t="shared" si="163"/>
        <v>22.222222222222221</v>
      </c>
    </row>
    <row r="1345" spans="2:20" x14ac:dyDescent="0.2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165"/>
        <v>-2.7777777777778172E-2</v>
      </c>
      <c r="G1345" s="17">
        <f t="shared" si="166"/>
        <v>-0.10000000000000142</v>
      </c>
      <c r="H1345" s="17">
        <f t="shared" si="164"/>
        <v>22.166666666666664</v>
      </c>
      <c r="I1345" s="17">
        <f t="shared" si="169"/>
        <v>0</v>
      </c>
      <c r="J1345" s="17">
        <f t="shared" si="167"/>
        <v>185.54634000000001</v>
      </c>
      <c r="K1345" s="17">
        <f t="shared" si="168"/>
        <v>10.56953228855012</v>
      </c>
      <c r="L1345" s="17">
        <f>Table1[[#This Row],[Acceleration (N)]]+Table1[[#This Row],[Roll (N)]]+Table1[[#This Row],[Aero (N)]]</f>
        <v>196.11587228855012</v>
      </c>
      <c r="M1345" s="27">
        <f>Table1[[#This Row],[Total (N)]]*$S$3/1000</f>
        <v>1.0303667478099114</v>
      </c>
      <c r="N1345" s="17"/>
      <c r="O1345" s="32"/>
      <c r="P1345" s="33"/>
      <c r="Q1345" s="42"/>
      <c r="R1345" s="43"/>
      <c r="S1345">
        <f t="shared" si="162"/>
        <v>79.900000000000006</v>
      </c>
      <c r="T1345">
        <f t="shared" si="163"/>
        <v>22.194444444444446</v>
      </c>
    </row>
    <row r="1346" spans="2:20" x14ac:dyDescent="0.2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165"/>
        <v>-1.3888888888890073E-2</v>
      </c>
      <c r="G1346" s="17">
        <f t="shared" si="166"/>
        <v>-5.0000000000004263E-2</v>
      </c>
      <c r="H1346" s="17">
        <f t="shared" si="164"/>
        <v>22.166666666666664</v>
      </c>
      <c r="I1346" s="17">
        <f t="shared" si="169"/>
        <v>0</v>
      </c>
      <c r="J1346" s="17">
        <f t="shared" si="167"/>
        <v>185.54634000000001</v>
      </c>
      <c r="K1346" s="17">
        <f t="shared" si="168"/>
        <v>10.56953228855012</v>
      </c>
      <c r="L1346" s="17">
        <f>Table1[[#This Row],[Acceleration (N)]]+Table1[[#This Row],[Roll (N)]]+Table1[[#This Row],[Aero (N)]]</f>
        <v>196.11587228855012</v>
      </c>
      <c r="M1346" s="27">
        <f>Table1[[#This Row],[Total (N)]]*$S$3/1000</f>
        <v>1.0303667478099114</v>
      </c>
      <c r="N1346" s="17"/>
      <c r="O1346" s="30"/>
      <c r="P1346" s="31"/>
      <c r="Q1346" s="40"/>
      <c r="R1346" s="41"/>
      <c r="S1346">
        <f t="shared" si="162"/>
        <v>79.8</v>
      </c>
      <c r="T1346">
        <f t="shared" si="163"/>
        <v>22.166666666666664</v>
      </c>
    </row>
    <row r="1347" spans="2:20" x14ac:dyDescent="0.2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165"/>
        <v>0</v>
      </c>
      <c r="G1347" s="17">
        <f t="shared" si="166"/>
        <v>0</v>
      </c>
      <c r="H1347" s="17">
        <f t="shared" si="164"/>
        <v>22.166666666666664</v>
      </c>
      <c r="I1347" s="17">
        <f t="shared" si="169"/>
        <v>0</v>
      </c>
      <c r="J1347" s="17">
        <f t="shared" si="167"/>
        <v>185.54634000000001</v>
      </c>
      <c r="K1347" s="17">
        <f t="shared" si="168"/>
        <v>10.56953228855012</v>
      </c>
      <c r="L1347" s="17">
        <f>Table1[[#This Row],[Acceleration (N)]]+Table1[[#This Row],[Roll (N)]]+Table1[[#This Row],[Aero (N)]]</f>
        <v>196.11587228855012</v>
      </c>
      <c r="M1347" s="27">
        <f>Table1[[#This Row],[Total (N)]]*$S$3/1000</f>
        <v>1.0303667478099114</v>
      </c>
      <c r="N1347" s="17"/>
      <c r="O1347" s="32"/>
      <c r="P1347" s="33"/>
      <c r="Q1347" s="42"/>
      <c r="R1347" s="43"/>
      <c r="S1347">
        <f t="shared" si="162"/>
        <v>79.8</v>
      </c>
      <c r="T1347">
        <f t="shared" si="163"/>
        <v>22.166666666666664</v>
      </c>
    </row>
    <row r="1348" spans="2:20" x14ac:dyDescent="0.2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165"/>
        <v>1.3888888888890073E-2</v>
      </c>
      <c r="G1348" s="17">
        <f t="shared" si="166"/>
        <v>5.0000000000004263E-2</v>
      </c>
      <c r="H1348" s="17">
        <f t="shared" si="164"/>
        <v>22.194444444444446</v>
      </c>
      <c r="I1348" s="17">
        <f t="shared" si="169"/>
        <v>-18.76388888888782</v>
      </c>
      <c r="J1348" s="17">
        <f t="shared" si="167"/>
        <v>185.54634000000001</v>
      </c>
      <c r="K1348" s="17">
        <f t="shared" si="168"/>
        <v>10.56953228855012</v>
      </c>
      <c r="L1348" s="17">
        <f>Table1[[#This Row],[Acceleration (N)]]+Table1[[#This Row],[Roll (N)]]+Table1[[#This Row],[Aero (N)]]</f>
        <v>177.35198339966232</v>
      </c>
      <c r="M1348" s="27">
        <f>Table1[[#This Row],[Total (N)]]*$S$3/1000</f>
        <v>0.93178376752841885</v>
      </c>
      <c r="N1348" s="17"/>
      <c r="O1348" s="30"/>
      <c r="P1348" s="31"/>
      <c r="Q1348" s="40"/>
      <c r="R1348" s="41"/>
      <c r="S1348">
        <f t="shared" si="162"/>
        <v>79.8</v>
      </c>
      <c r="T1348">
        <f t="shared" si="163"/>
        <v>22.166666666666664</v>
      </c>
    </row>
    <row r="1349" spans="2:20" x14ac:dyDescent="0.2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165"/>
        <v>2.7777777777778172E-2</v>
      </c>
      <c r="G1349" s="17">
        <f t="shared" si="166"/>
        <v>0.10000000000000142</v>
      </c>
      <c r="H1349" s="17">
        <f t="shared" si="164"/>
        <v>22.222222222222221</v>
      </c>
      <c r="I1349" s="17">
        <f t="shared" si="169"/>
        <v>-75.055555555556623</v>
      </c>
      <c r="J1349" s="17">
        <f t="shared" si="167"/>
        <v>185.54634000000001</v>
      </c>
      <c r="K1349" s="17">
        <f t="shared" si="168"/>
        <v>10.56953228855012</v>
      </c>
      <c r="L1349" s="17">
        <f>Table1[[#This Row],[Acceleration (N)]]+Table1[[#This Row],[Roll (N)]]+Table1[[#This Row],[Aero (N)]]</f>
        <v>121.06031673299351</v>
      </c>
      <c r="M1349" s="27">
        <f>Table1[[#This Row],[Total (N)]]*$S$3/1000</f>
        <v>0.63603482668391265</v>
      </c>
      <c r="N1349" s="17"/>
      <c r="O1349" s="32"/>
      <c r="P1349" s="33"/>
      <c r="Q1349" s="42"/>
      <c r="R1349" s="43"/>
      <c r="S1349">
        <f t="shared" si="162"/>
        <v>79.900000000000006</v>
      </c>
      <c r="T1349">
        <f t="shared" si="163"/>
        <v>22.194444444444446</v>
      </c>
    </row>
    <row r="1350" spans="2:20" x14ac:dyDescent="0.2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165"/>
        <v>6.9444444444444448E-2</v>
      </c>
      <c r="G1350" s="17">
        <f t="shared" si="166"/>
        <v>0.25</v>
      </c>
      <c r="H1350" s="17">
        <f t="shared" si="164"/>
        <v>22.333333333333336</v>
      </c>
      <c r="I1350" s="17">
        <f t="shared" si="169"/>
        <v>-112.58333333333493</v>
      </c>
      <c r="J1350" s="17">
        <f t="shared" si="167"/>
        <v>185.54634000000001</v>
      </c>
      <c r="K1350" s="17">
        <f t="shared" si="168"/>
        <v>10.56953228855012</v>
      </c>
      <c r="L1350" s="17">
        <f>Table1[[#This Row],[Acceleration (N)]]+Table1[[#This Row],[Roll (N)]]+Table1[[#This Row],[Aero (N)]]</f>
        <v>83.532538955215202</v>
      </c>
      <c r="M1350" s="27">
        <f>Table1[[#This Row],[Total (N)]]*$S$3/1000</f>
        <v>0.43886886612091325</v>
      </c>
      <c r="N1350" s="17"/>
      <c r="O1350" s="30"/>
      <c r="P1350" s="31"/>
      <c r="Q1350" s="40"/>
      <c r="R1350" s="41"/>
      <c r="S1350">
        <f t="shared" si="162"/>
        <v>80</v>
      </c>
      <c r="T1350">
        <f t="shared" si="163"/>
        <v>22.222222222222221</v>
      </c>
    </row>
    <row r="1351" spans="2:20" x14ac:dyDescent="0.2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165"/>
        <v>0.11111111111111072</v>
      </c>
      <c r="G1351" s="17">
        <f t="shared" si="166"/>
        <v>0.39999999999999858</v>
      </c>
      <c r="H1351" s="17">
        <f t="shared" si="164"/>
        <v>22.444444444444443</v>
      </c>
      <c r="I1351" s="17">
        <f t="shared" si="169"/>
        <v>-112.58333333333226</v>
      </c>
      <c r="J1351" s="17">
        <f t="shared" si="167"/>
        <v>185.54634000000001</v>
      </c>
      <c r="K1351" s="17">
        <f t="shared" si="168"/>
        <v>10.56953228855012</v>
      </c>
      <c r="L1351" s="17">
        <f>Table1[[#This Row],[Acceleration (N)]]+Table1[[#This Row],[Roll (N)]]+Table1[[#This Row],[Aero (N)]]</f>
        <v>83.532538955217873</v>
      </c>
      <c r="M1351" s="27">
        <f>Table1[[#This Row],[Total (N)]]*$S$3/1000</f>
        <v>0.43886886612092729</v>
      </c>
      <c r="N1351" s="17"/>
      <c r="O1351" s="32"/>
      <c r="P1351" s="33"/>
      <c r="Q1351" s="42"/>
      <c r="R1351" s="43"/>
      <c r="S1351">
        <f t="shared" si="162"/>
        <v>80.400000000000006</v>
      </c>
      <c r="T1351">
        <f t="shared" si="163"/>
        <v>22.333333333333336</v>
      </c>
    </row>
    <row r="1352" spans="2:20" x14ac:dyDescent="0.2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165"/>
        <v>0.11111111111111072</v>
      </c>
      <c r="G1352" s="17">
        <f t="shared" si="166"/>
        <v>0.39999999999999858</v>
      </c>
      <c r="H1352" s="17">
        <f t="shared" si="164"/>
        <v>22.555555555555557</v>
      </c>
      <c r="I1352" s="17">
        <f t="shared" si="169"/>
        <v>-75.055555555553951</v>
      </c>
      <c r="J1352" s="17">
        <f t="shared" si="167"/>
        <v>185.54634000000001</v>
      </c>
      <c r="K1352" s="17">
        <f t="shared" si="168"/>
        <v>10.56953228855012</v>
      </c>
      <c r="L1352" s="17">
        <f>Table1[[#This Row],[Acceleration (N)]]+Table1[[#This Row],[Roll (N)]]+Table1[[#This Row],[Aero (N)]]</f>
        <v>121.06031673299618</v>
      </c>
      <c r="M1352" s="27">
        <f>Table1[[#This Row],[Total (N)]]*$S$3/1000</f>
        <v>0.63603482668392664</v>
      </c>
      <c r="N1352" s="17"/>
      <c r="O1352" s="30"/>
      <c r="P1352" s="31"/>
      <c r="Q1352" s="40"/>
      <c r="R1352" s="41"/>
      <c r="S1352">
        <f t="shared" ref="S1352:S1415" si="170">IF(R1352=1,"",E1352)</f>
        <v>80.8</v>
      </c>
      <c r="T1352">
        <f t="shared" ref="T1352:T1415" si="171">E1352/3.6</f>
        <v>22.444444444444443</v>
      </c>
    </row>
    <row r="1353" spans="2:20" x14ac:dyDescent="0.2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165"/>
        <v>9.7222222222222612E-2</v>
      </c>
      <c r="G1353" s="17">
        <f t="shared" si="166"/>
        <v>0.35000000000000142</v>
      </c>
      <c r="H1353" s="17">
        <f t="shared" ref="H1353:H1416" si="172">E1354/3.6</f>
        <v>22.638888888888889</v>
      </c>
      <c r="I1353" s="17">
        <f t="shared" si="169"/>
        <v>-37.527777777778311</v>
      </c>
      <c r="J1353" s="17">
        <f t="shared" si="167"/>
        <v>185.54634000000001</v>
      </c>
      <c r="K1353" s="17">
        <f t="shared" si="168"/>
        <v>10.56953228855012</v>
      </c>
      <c r="L1353" s="17">
        <f>Table1[[#This Row],[Acceleration (N)]]+Table1[[#This Row],[Roll (N)]]+Table1[[#This Row],[Aero (N)]]</f>
        <v>158.58809451077181</v>
      </c>
      <c r="M1353" s="27">
        <f>Table1[[#This Row],[Total (N)]]*$S$3/1000</f>
        <v>0.83320078724691204</v>
      </c>
      <c r="N1353" s="17"/>
      <c r="O1353" s="32"/>
      <c r="P1353" s="33"/>
      <c r="Q1353" s="42"/>
      <c r="R1353" s="43"/>
      <c r="S1353">
        <f t="shared" si="170"/>
        <v>81.2</v>
      </c>
      <c r="T1353">
        <f t="shared" si="171"/>
        <v>22.555555555555557</v>
      </c>
    </row>
    <row r="1354" spans="2:20" x14ac:dyDescent="0.2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173">($E1355-$E1353)/2/3.6</f>
        <v>5.5555555555554373E-2</v>
      </c>
      <c r="G1354" s="17">
        <f t="shared" ref="G1354:G1417" si="174">($E1355-$E1353)/2</f>
        <v>0.19999999999999574</v>
      </c>
      <c r="H1354" s="17">
        <f t="shared" si="172"/>
        <v>22.666666666666664</v>
      </c>
      <c r="I1354" s="17">
        <f t="shared" si="169"/>
        <v>-18.763888888890488</v>
      </c>
      <c r="J1354" s="17">
        <f t="shared" si="167"/>
        <v>185.54634000000001</v>
      </c>
      <c r="K1354" s="17">
        <f t="shared" si="168"/>
        <v>10.56953228855012</v>
      </c>
      <c r="L1354" s="17">
        <f>Table1[[#This Row],[Acceleration (N)]]+Table1[[#This Row],[Roll (N)]]+Table1[[#This Row],[Aero (N)]]</f>
        <v>177.35198339965964</v>
      </c>
      <c r="M1354" s="27">
        <f>Table1[[#This Row],[Total (N)]]*$S$3/1000</f>
        <v>0.93178376752840486</v>
      </c>
      <c r="N1354" s="17"/>
      <c r="O1354" s="30"/>
      <c r="P1354" s="31"/>
      <c r="Q1354" s="40"/>
      <c r="R1354" s="41"/>
      <c r="S1354">
        <f t="shared" si="170"/>
        <v>81.5</v>
      </c>
      <c r="T1354">
        <f t="shared" si="171"/>
        <v>22.638888888888889</v>
      </c>
    </row>
    <row r="1355" spans="2:20" x14ac:dyDescent="0.2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173"/>
        <v>1.3888888888888099E-2</v>
      </c>
      <c r="G1355" s="17">
        <f t="shared" si="174"/>
        <v>4.9999999999997158E-2</v>
      </c>
      <c r="H1355" s="17">
        <f t="shared" si="172"/>
        <v>22.666666666666664</v>
      </c>
      <c r="I1355" s="17">
        <f t="shared" si="169"/>
        <v>0</v>
      </c>
      <c r="J1355" s="17">
        <f t="shared" si="167"/>
        <v>185.54634000000001</v>
      </c>
      <c r="K1355" s="17">
        <f t="shared" si="168"/>
        <v>10.56953228855012</v>
      </c>
      <c r="L1355" s="17">
        <f>Table1[[#This Row],[Acceleration (N)]]+Table1[[#This Row],[Roll (N)]]+Table1[[#This Row],[Aero (N)]]</f>
        <v>196.11587228855012</v>
      </c>
      <c r="M1355" s="27">
        <f>Table1[[#This Row],[Total (N)]]*$S$3/1000</f>
        <v>1.0303667478099114</v>
      </c>
      <c r="N1355" s="17"/>
      <c r="O1355" s="32"/>
      <c r="P1355" s="33"/>
      <c r="Q1355" s="42"/>
      <c r="R1355" s="43"/>
      <c r="S1355">
        <f t="shared" si="170"/>
        <v>81.599999999999994</v>
      </c>
      <c r="T1355">
        <f t="shared" si="171"/>
        <v>22.666666666666664</v>
      </c>
    </row>
    <row r="1356" spans="2:20" x14ac:dyDescent="0.2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173"/>
        <v>-2.7777777777776198E-2</v>
      </c>
      <c r="G1356" s="17">
        <f t="shared" si="174"/>
        <v>-9.9999999999994316E-2</v>
      </c>
      <c r="H1356" s="17">
        <f t="shared" si="172"/>
        <v>22.611111111111111</v>
      </c>
      <c r="I1356" s="17">
        <f t="shared" si="169"/>
        <v>18.763888888890488</v>
      </c>
      <c r="J1356" s="17">
        <f t="shared" si="167"/>
        <v>185.54634000000001</v>
      </c>
      <c r="K1356" s="17">
        <f t="shared" si="168"/>
        <v>10.56953228855012</v>
      </c>
      <c r="L1356" s="17">
        <f>Table1[[#This Row],[Acceleration (N)]]+Table1[[#This Row],[Roll (N)]]+Table1[[#This Row],[Aero (N)]]</f>
        <v>214.8797611774406</v>
      </c>
      <c r="M1356" s="27">
        <f>Table1[[#This Row],[Total (N)]]*$S$3/1000</f>
        <v>1.1289497280914182</v>
      </c>
      <c r="N1356" s="17"/>
      <c r="O1356" s="30"/>
      <c r="P1356" s="31"/>
      <c r="Q1356" s="40"/>
      <c r="R1356" s="41"/>
      <c r="S1356">
        <f t="shared" si="170"/>
        <v>81.599999999999994</v>
      </c>
      <c r="T1356">
        <f t="shared" si="171"/>
        <v>22.666666666666664</v>
      </c>
    </row>
    <row r="1357" spans="2:20" x14ac:dyDescent="0.2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173"/>
        <v>-0.12499999999999881</v>
      </c>
      <c r="G1357" s="17">
        <f t="shared" si="174"/>
        <v>-0.44999999999999574</v>
      </c>
      <c r="H1357" s="17">
        <f t="shared" si="172"/>
        <v>22.416666666666668</v>
      </c>
      <c r="I1357" s="17">
        <f t="shared" si="169"/>
        <v>37.527777777778311</v>
      </c>
      <c r="J1357" s="17">
        <f t="shared" si="167"/>
        <v>185.54634000000001</v>
      </c>
      <c r="K1357" s="17">
        <f t="shared" si="168"/>
        <v>10.56953228855012</v>
      </c>
      <c r="L1357" s="17">
        <f>Table1[[#This Row],[Acceleration (N)]]+Table1[[#This Row],[Roll (N)]]+Table1[[#This Row],[Aero (N)]]</f>
        <v>233.64365006632843</v>
      </c>
      <c r="M1357" s="27">
        <f>Table1[[#This Row],[Total (N)]]*$S$3/1000</f>
        <v>1.2275327083729108</v>
      </c>
      <c r="N1357" s="17"/>
      <c r="O1357" s="32"/>
      <c r="P1357" s="33"/>
      <c r="Q1357" s="42"/>
      <c r="R1357" s="43"/>
      <c r="S1357">
        <f t="shared" si="170"/>
        <v>81.400000000000006</v>
      </c>
      <c r="T1357">
        <f t="shared" si="171"/>
        <v>22.611111111111111</v>
      </c>
    </row>
    <row r="1358" spans="2:20" x14ac:dyDescent="0.2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173"/>
        <v>-0.25000000000000155</v>
      </c>
      <c r="G1358" s="17">
        <f t="shared" si="174"/>
        <v>-0.90000000000000568</v>
      </c>
      <c r="H1358" s="17">
        <f t="shared" si="172"/>
        <v>22.111111111111111</v>
      </c>
      <c r="I1358" s="17">
        <f t="shared" si="169"/>
        <v>93.819444444444443</v>
      </c>
      <c r="J1358" s="17">
        <f t="shared" si="167"/>
        <v>185.54634000000001</v>
      </c>
      <c r="K1358" s="17">
        <f t="shared" si="168"/>
        <v>10.56953228855012</v>
      </c>
      <c r="L1358" s="17">
        <f>Table1[[#This Row],[Acceleration (N)]]+Table1[[#This Row],[Roll (N)]]+Table1[[#This Row],[Aero (N)]]</f>
        <v>289.93531673299458</v>
      </c>
      <c r="M1358" s="27">
        <f>Table1[[#This Row],[Total (N)]]*$S$3/1000</f>
        <v>1.5232816492174031</v>
      </c>
      <c r="N1358" s="17"/>
      <c r="O1358" s="30"/>
      <c r="P1358" s="31"/>
      <c r="Q1358" s="40"/>
      <c r="R1358" s="41"/>
      <c r="S1358">
        <f t="shared" si="170"/>
        <v>80.7</v>
      </c>
      <c r="T1358">
        <f t="shared" si="171"/>
        <v>22.416666666666668</v>
      </c>
    </row>
    <row r="1359" spans="2:20" x14ac:dyDescent="0.2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173"/>
        <v>-0.34722222222222221</v>
      </c>
      <c r="G1359" s="17">
        <f t="shared" si="174"/>
        <v>-1.25</v>
      </c>
      <c r="H1359" s="17">
        <f t="shared" si="172"/>
        <v>21.722222222222221</v>
      </c>
      <c r="I1359" s="17">
        <f t="shared" si="169"/>
        <v>150.11111111111057</v>
      </c>
      <c r="J1359" s="17">
        <f t="shared" si="167"/>
        <v>185.54634000000001</v>
      </c>
      <c r="K1359" s="17">
        <f t="shared" si="168"/>
        <v>10.56953228855012</v>
      </c>
      <c r="L1359" s="17">
        <f>Table1[[#This Row],[Acceleration (N)]]+Table1[[#This Row],[Roll (N)]]+Table1[[#This Row],[Aero (N)]]</f>
        <v>346.22698339966075</v>
      </c>
      <c r="M1359" s="27">
        <f>Table1[[#This Row],[Total (N)]]*$S$3/1000</f>
        <v>1.8190305900618953</v>
      </c>
      <c r="N1359" s="17"/>
      <c r="O1359" s="32"/>
      <c r="P1359" s="33"/>
      <c r="Q1359" s="42"/>
      <c r="R1359" s="43"/>
      <c r="S1359">
        <f t="shared" si="170"/>
        <v>79.599999999999994</v>
      </c>
      <c r="T1359">
        <f t="shared" si="171"/>
        <v>22.111111111111111</v>
      </c>
    </row>
    <row r="1360" spans="2:20" x14ac:dyDescent="0.2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173"/>
        <v>-0.38888888888888851</v>
      </c>
      <c r="G1360" s="17">
        <f t="shared" si="174"/>
        <v>-1.3999999999999986</v>
      </c>
      <c r="H1360" s="17">
        <f t="shared" si="172"/>
        <v>21.333333333333332</v>
      </c>
      <c r="I1360" s="17">
        <f t="shared" si="169"/>
        <v>150.11111111111057</v>
      </c>
      <c r="J1360" s="17">
        <f t="shared" ref="J1360:J1423" si="175">$O$11*9.81*$O$12</f>
        <v>185.54634000000001</v>
      </c>
      <c r="K1360" s="17">
        <f t="shared" ref="K1360:K1423" si="176">0.5*1.383*0.014*1.293^2*$S$6^2</f>
        <v>10.56953228855012</v>
      </c>
      <c r="L1360" s="17">
        <f>Table1[[#This Row],[Acceleration (N)]]+Table1[[#This Row],[Roll (N)]]+Table1[[#This Row],[Aero (N)]]</f>
        <v>346.22698339966075</v>
      </c>
      <c r="M1360" s="27">
        <f>Table1[[#This Row],[Total (N)]]*$S$3/1000</f>
        <v>1.8190305900618953</v>
      </c>
      <c r="N1360" s="17"/>
      <c r="O1360" s="30"/>
      <c r="P1360" s="31"/>
      <c r="Q1360" s="40"/>
      <c r="R1360" s="41"/>
      <c r="S1360">
        <f t="shared" si="170"/>
        <v>78.2</v>
      </c>
      <c r="T1360">
        <f t="shared" si="171"/>
        <v>21.722222222222221</v>
      </c>
    </row>
    <row r="1361" spans="2:20" x14ac:dyDescent="0.2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173"/>
        <v>-0.40277777777777857</v>
      </c>
      <c r="G1361" s="17">
        <f t="shared" si="174"/>
        <v>-1.4500000000000028</v>
      </c>
      <c r="H1361" s="17">
        <f t="shared" si="172"/>
        <v>20.916666666666664</v>
      </c>
      <c r="I1361" s="17">
        <f t="shared" ref="I1361:I1424" si="177">$O$11*F1353</f>
        <v>131.34722222222274</v>
      </c>
      <c r="J1361" s="17">
        <f t="shared" si="175"/>
        <v>185.54634000000001</v>
      </c>
      <c r="K1361" s="17">
        <f t="shared" si="176"/>
        <v>10.56953228855012</v>
      </c>
      <c r="L1361" s="17">
        <f>Table1[[#This Row],[Acceleration (N)]]+Table1[[#This Row],[Roll (N)]]+Table1[[#This Row],[Aero (N)]]</f>
        <v>327.46309451077286</v>
      </c>
      <c r="M1361" s="27">
        <f>Table1[[#This Row],[Total (N)]]*$S$3/1000</f>
        <v>1.7204476097804022</v>
      </c>
      <c r="N1361" s="17"/>
      <c r="O1361" s="32"/>
      <c r="P1361" s="33"/>
      <c r="Q1361" s="42"/>
      <c r="R1361" s="43"/>
      <c r="S1361">
        <f t="shared" si="170"/>
        <v>76.8</v>
      </c>
      <c r="T1361">
        <f t="shared" si="171"/>
        <v>21.333333333333332</v>
      </c>
    </row>
    <row r="1362" spans="2:20" x14ac:dyDescent="0.2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173"/>
        <v>-0.41666666666666663</v>
      </c>
      <c r="G1362" s="17">
        <f t="shared" si="174"/>
        <v>-1.5</v>
      </c>
      <c r="H1362" s="17">
        <f t="shared" si="172"/>
        <v>20.5</v>
      </c>
      <c r="I1362" s="17">
        <f t="shared" si="177"/>
        <v>75.055555555553951</v>
      </c>
      <c r="J1362" s="17">
        <f t="shared" si="175"/>
        <v>185.54634000000001</v>
      </c>
      <c r="K1362" s="17">
        <f t="shared" si="176"/>
        <v>10.56953228855012</v>
      </c>
      <c r="L1362" s="17">
        <f>Table1[[#This Row],[Acceleration (N)]]+Table1[[#This Row],[Roll (N)]]+Table1[[#This Row],[Aero (N)]]</f>
        <v>271.17142784410407</v>
      </c>
      <c r="M1362" s="27">
        <f>Table1[[#This Row],[Total (N)]]*$S$3/1000</f>
        <v>1.4246986689358963</v>
      </c>
      <c r="N1362" s="17"/>
      <c r="O1362" s="30"/>
      <c r="P1362" s="31"/>
      <c r="Q1362" s="40"/>
      <c r="R1362" s="41"/>
      <c r="S1362">
        <f t="shared" si="170"/>
        <v>75.3</v>
      </c>
      <c r="T1362">
        <f t="shared" si="171"/>
        <v>20.916666666666664</v>
      </c>
    </row>
    <row r="1363" spans="2:20" x14ac:dyDescent="0.2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173"/>
        <v>-0.44444444444444481</v>
      </c>
      <c r="G1363" s="17">
        <f t="shared" si="174"/>
        <v>-1.6000000000000014</v>
      </c>
      <c r="H1363" s="17">
        <f t="shared" si="172"/>
        <v>20.027777777777775</v>
      </c>
      <c r="I1363" s="17">
        <f t="shared" si="177"/>
        <v>18.76388888888782</v>
      </c>
      <c r="J1363" s="17">
        <f t="shared" si="175"/>
        <v>185.54634000000001</v>
      </c>
      <c r="K1363" s="17">
        <f t="shared" si="176"/>
        <v>10.56953228855012</v>
      </c>
      <c r="L1363" s="17">
        <f>Table1[[#This Row],[Acceleration (N)]]+Table1[[#This Row],[Roll (N)]]+Table1[[#This Row],[Aero (N)]]</f>
        <v>214.87976117743793</v>
      </c>
      <c r="M1363" s="27">
        <f>Table1[[#This Row],[Total (N)]]*$S$3/1000</f>
        <v>1.128949728091404</v>
      </c>
      <c r="N1363" s="17"/>
      <c r="O1363" s="32"/>
      <c r="P1363" s="33"/>
      <c r="Q1363" s="42"/>
      <c r="R1363" s="43"/>
      <c r="S1363">
        <f t="shared" si="170"/>
        <v>73.8</v>
      </c>
      <c r="T1363">
        <f t="shared" si="171"/>
        <v>20.5</v>
      </c>
    </row>
    <row r="1364" spans="2:20" x14ac:dyDescent="0.2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173"/>
        <v>-0.49999999999999922</v>
      </c>
      <c r="G1364" s="17">
        <f t="shared" si="174"/>
        <v>-1.7999999999999972</v>
      </c>
      <c r="H1364" s="17">
        <f t="shared" si="172"/>
        <v>19.5</v>
      </c>
      <c r="I1364" s="17">
        <f t="shared" si="177"/>
        <v>-37.52777777777564</v>
      </c>
      <c r="J1364" s="17">
        <f t="shared" si="175"/>
        <v>185.54634000000001</v>
      </c>
      <c r="K1364" s="17">
        <f t="shared" si="176"/>
        <v>10.56953228855012</v>
      </c>
      <c r="L1364" s="17">
        <f>Table1[[#This Row],[Acceleration (N)]]+Table1[[#This Row],[Roll (N)]]+Table1[[#This Row],[Aero (N)]]</f>
        <v>158.58809451077448</v>
      </c>
      <c r="M1364" s="27">
        <f>Table1[[#This Row],[Total (N)]]*$S$3/1000</f>
        <v>0.83320078724692614</v>
      </c>
      <c r="N1364" s="17"/>
      <c r="O1364" s="30"/>
      <c r="P1364" s="31"/>
      <c r="Q1364" s="40"/>
      <c r="R1364" s="41"/>
      <c r="S1364">
        <f t="shared" si="170"/>
        <v>72.099999999999994</v>
      </c>
      <c r="T1364">
        <f t="shared" si="171"/>
        <v>20.027777777777775</v>
      </c>
    </row>
    <row r="1365" spans="2:20" x14ac:dyDescent="0.2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173"/>
        <v>-0.54166666666666552</v>
      </c>
      <c r="G1365" s="17">
        <f t="shared" si="174"/>
        <v>-1.9499999999999957</v>
      </c>
      <c r="H1365" s="17">
        <f t="shared" si="172"/>
        <v>18.944444444444446</v>
      </c>
      <c r="I1365" s="17">
        <f t="shared" si="177"/>
        <v>-168.87499999999838</v>
      </c>
      <c r="J1365" s="17">
        <f t="shared" si="175"/>
        <v>185.54634000000001</v>
      </c>
      <c r="K1365" s="17">
        <f t="shared" si="176"/>
        <v>10.56953228855012</v>
      </c>
      <c r="L1365" s="17">
        <f>Table1[[#This Row],[Acceleration (N)]]+Table1[[#This Row],[Roll (N)]]+Table1[[#This Row],[Aero (N)]]</f>
        <v>27.240872288551756</v>
      </c>
      <c r="M1365" s="27">
        <f>Table1[[#This Row],[Total (N)]]*$S$3/1000</f>
        <v>0.14311992527643524</v>
      </c>
      <c r="N1365" s="17"/>
      <c r="O1365" s="32"/>
      <c r="P1365" s="33"/>
      <c r="Q1365" s="42"/>
      <c r="R1365" s="43"/>
      <c r="S1365">
        <f t="shared" si="170"/>
        <v>70.2</v>
      </c>
      <c r="T1365">
        <f t="shared" si="171"/>
        <v>19.5</v>
      </c>
    </row>
    <row r="1366" spans="2:20" x14ac:dyDescent="0.2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173"/>
        <v>-0.56944444444444564</v>
      </c>
      <c r="G1366" s="17">
        <f t="shared" si="174"/>
        <v>-2.0500000000000043</v>
      </c>
      <c r="H1366" s="17">
        <f t="shared" si="172"/>
        <v>18.361111111111111</v>
      </c>
      <c r="I1366" s="17">
        <f t="shared" si="177"/>
        <v>-337.7500000000021</v>
      </c>
      <c r="J1366" s="17">
        <f t="shared" si="175"/>
        <v>185.54634000000001</v>
      </c>
      <c r="K1366" s="17">
        <f t="shared" si="176"/>
        <v>10.56953228855012</v>
      </c>
      <c r="L1366" s="17">
        <f>Table1[[#This Row],[Acceleration (N)]]+Table1[[#This Row],[Roll (N)]]+Table1[[#This Row],[Aero (N)]]</f>
        <v>-141.63412771145198</v>
      </c>
      <c r="M1366" s="27">
        <f>Table1[[#This Row],[Total (N)]]*$S$3/1000</f>
        <v>-0.74412689725706915</v>
      </c>
      <c r="N1366" s="17"/>
      <c r="O1366" s="30"/>
      <c r="P1366" s="31"/>
      <c r="Q1366" s="40"/>
      <c r="R1366" s="41"/>
      <c r="S1366">
        <f t="shared" si="170"/>
        <v>68.2</v>
      </c>
      <c r="T1366">
        <f t="shared" si="171"/>
        <v>18.944444444444446</v>
      </c>
    </row>
    <row r="1367" spans="2:20" x14ac:dyDescent="0.2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173"/>
        <v>-0.61111111111111194</v>
      </c>
      <c r="G1367" s="17">
        <f t="shared" si="174"/>
        <v>-2.2000000000000028</v>
      </c>
      <c r="H1367" s="17">
        <f t="shared" si="172"/>
        <v>17.722222222222221</v>
      </c>
      <c r="I1367" s="17">
        <f t="shared" si="177"/>
        <v>-469.09722222222223</v>
      </c>
      <c r="J1367" s="17">
        <f t="shared" si="175"/>
        <v>185.54634000000001</v>
      </c>
      <c r="K1367" s="17">
        <f t="shared" si="176"/>
        <v>10.56953228855012</v>
      </c>
      <c r="L1367" s="17">
        <f>Table1[[#This Row],[Acceleration (N)]]+Table1[[#This Row],[Roll (N)]]+Table1[[#This Row],[Aero (N)]]</f>
        <v>-272.98134993367205</v>
      </c>
      <c r="M1367" s="27">
        <f>Table1[[#This Row],[Total (N)]]*$S$3/1000</f>
        <v>-1.434207759227546</v>
      </c>
      <c r="N1367" s="17"/>
      <c r="O1367" s="32"/>
      <c r="P1367" s="33"/>
      <c r="Q1367" s="42"/>
      <c r="R1367" s="43"/>
      <c r="S1367">
        <f t="shared" si="170"/>
        <v>66.099999999999994</v>
      </c>
      <c r="T1367">
        <f t="shared" si="171"/>
        <v>18.361111111111111</v>
      </c>
    </row>
    <row r="1368" spans="2:20" x14ac:dyDescent="0.2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173"/>
        <v>-0.624999999999999</v>
      </c>
      <c r="G1368" s="17">
        <f t="shared" si="174"/>
        <v>-2.2499999999999964</v>
      </c>
      <c r="H1368" s="17">
        <f t="shared" si="172"/>
        <v>17.111111111111111</v>
      </c>
      <c r="I1368" s="17">
        <f t="shared" si="177"/>
        <v>-525.38888888888835</v>
      </c>
      <c r="J1368" s="17">
        <f t="shared" si="175"/>
        <v>185.54634000000001</v>
      </c>
      <c r="K1368" s="17">
        <f t="shared" si="176"/>
        <v>10.56953228855012</v>
      </c>
      <c r="L1368" s="17">
        <f>Table1[[#This Row],[Acceleration (N)]]+Table1[[#This Row],[Roll (N)]]+Table1[[#This Row],[Aero (N)]]</f>
        <v>-329.27301660033822</v>
      </c>
      <c r="M1368" s="27">
        <f>Table1[[#This Row],[Total (N)]]*$S$3/1000</f>
        <v>-1.7299567000720384</v>
      </c>
      <c r="N1368" s="17"/>
      <c r="O1368" s="30"/>
      <c r="P1368" s="31"/>
      <c r="Q1368" s="40"/>
      <c r="R1368" s="41"/>
      <c r="S1368">
        <f t="shared" si="170"/>
        <v>63.8</v>
      </c>
      <c r="T1368">
        <f t="shared" si="171"/>
        <v>17.722222222222221</v>
      </c>
    </row>
    <row r="1369" spans="2:20" x14ac:dyDescent="0.2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173"/>
        <v>-0.49999999999999922</v>
      </c>
      <c r="G1369" s="17">
        <f t="shared" si="174"/>
        <v>-1.7999999999999972</v>
      </c>
      <c r="H1369" s="17">
        <f t="shared" si="172"/>
        <v>16.722222222222221</v>
      </c>
      <c r="I1369" s="17">
        <f t="shared" si="177"/>
        <v>-544.15277777777885</v>
      </c>
      <c r="J1369" s="17">
        <f t="shared" si="175"/>
        <v>185.54634000000001</v>
      </c>
      <c r="K1369" s="17">
        <f t="shared" si="176"/>
        <v>10.56953228855012</v>
      </c>
      <c r="L1369" s="17">
        <f>Table1[[#This Row],[Acceleration (N)]]+Table1[[#This Row],[Roll (N)]]+Table1[[#This Row],[Aero (N)]]</f>
        <v>-348.03690548922873</v>
      </c>
      <c r="M1369" s="27">
        <f>Table1[[#This Row],[Total (N)]]*$S$3/1000</f>
        <v>-1.8285396803535452</v>
      </c>
      <c r="N1369" s="17"/>
      <c r="O1369" s="32"/>
      <c r="P1369" s="33"/>
      <c r="Q1369" s="42"/>
      <c r="R1369" s="43"/>
      <c r="S1369">
        <f t="shared" si="170"/>
        <v>61.6</v>
      </c>
      <c r="T1369">
        <f t="shared" si="171"/>
        <v>17.111111111111111</v>
      </c>
    </row>
    <row r="1370" spans="2:20" x14ac:dyDescent="0.2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173"/>
        <v>-0.25000000000000061</v>
      </c>
      <c r="G1370" s="17">
        <f t="shared" si="174"/>
        <v>-0.90000000000000213</v>
      </c>
      <c r="H1370" s="17">
        <f t="shared" si="172"/>
        <v>16.611111111111111</v>
      </c>
      <c r="I1370" s="17">
        <f t="shared" si="177"/>
        <v>-562.91666666666663</v>
      </c>
      <c r="J1370" s="17">
        <f t="shared" si="175"/>
        <v>185.54634000000001</v>
      </c>
      <c r="K1370" s="17">
        <f t="shared" si="176"/>
        <v>10.56953228855012</v>
      </c>
      <c r="L1370" s="17">
        <f>Table1[[#This Row],[Acceleration (N)]]+Table1[[#This Row],[Roll (N)]]+Table1[[#This Row],[Aero (N)]]</f>
        <v>-366.80079437811651</v>
      </c>
      <c r="M1370" s="27">
        <f>Table1[[#This Row],[Total (N)]]*$S$3/1000</f>
        <v>-1.9271226606350376</v>
      </c>
      <c r="N1370" s="17"/>
      <c r="O1370" s="30"/>
      <c r="P1370" s="31"/>
      <c r="Q1370" s="40"/>
      <c r="R1370" s="41"/>
      <c r="S1370">
        <f t="shared" si="170"/>
        <v>60.2</v>
      </c>
      <c r="T1370">
        <f t="shared" si="171"/>
        <v>16.722222222222221</v>
      </c>
    </row>
    <row r="1371" spans="2:20" x14ac:dyDescent="0.2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173"/>
        <v>2.7777777777777186E-2</v>
      </c>
      <c r="G1371" s="17">
        <f t="shared" si="174"/>
        <v>9.9999999999997868E-2</v>
      </c>
      <c r="H1371" s="17">
        <f t="shared" si="172"/>
        <v>16.777777777777779</v>
      </c>
      <c r="I1371" s="17">
        <f t="shared" si="177"/>
        <v>-600.44444444444491</v>
      </c>
      <c r="J1371" s="17">
        <f t="shared" si="175"/>
        <v>185.54634000000001</v>
      </c>
      <c r="K1371" s="17">
        <f t="shared" si="176"/>
        <v>10.56953228855012</v>
      </c>
      <c r="L1371" s="17">
        <f>Table1[[#This Row],[Acceleration (N)]]+Table1[[#This Row],[Roll (N)]]+Table1[[#This Row],[Aero (N)]]</f>
        <v>-404.32857215589479</v>
      </c>
      <c r="M1371" s="27">
        <f>Table1[[#This Row],[Total (N)]]*$S$3/1000</f>
        <v>-2.1242886211980365</v>
      </c>
      <c r="N1371" s="17"/>
      <c r="O1371" s="32"/>
      <c r="P1371" s="33"/>
      <c r="Q1371" s="42"/>
      <c r="R1371" s="43"/>
      <c r="S1371">
        <f t="shared" si="170"/>
        <v>59.8</v>
      </c>
      <c r="T1371">
        <f t="shared" si="171"/>
        <v>16.611111111111111</v>
      </c>
    </row>
    <row r="1372" spans="2:20" x14ac:dyDescent="0.2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173"/>
        <v>0.27777777777777779</v>
      </c>
      <c r="G1372" s="17">
        <f t="shared" si="174"/>
        <v>1</v>
      </c>
      <c r="H1372" s="17">
        <f t="shared" si="172"/>
        <v>17.166666666666664</v>
      </c>
      <c r="I1372" s="17">
        <f t="shared" si="177"/>
        <v>-675.49999999999898</v>
      </c>
      <c r="J1372" s="17">
        <f t="shared" si="175"/>
        <v>185.54634000000001</v>
      </c>
      <c r="K1372" s="17">
        <f t="shared" si="176"/>
        <v>10.56953228855012</v>
      </c>
      <c r="L1372" s="17">
        <f>Table1[[#This Row],[Acceleration (N)]]+Table1[[#This Row],[Roll (N)]]+Table1[[#This Row],[Aero (N)]]</f>
        <v>-479.38412771144885</v>
      </c>
      <c r="M1372" s="27">
        <f>Table1[[#This Row],[Total (N)]]*$S$3/1000</f>
        <v>-2.518620542324022</v>
      </c>
      <c r="N1372" s="17"/>
      <c r="O1372" s="30"/>
      <c r="P1372" s="31"/>
      <c r="Q1372" s="40"/>
      <c r="R1372" s="41"/>
      <c r="S1372">
        <f t="shared" si="170"/>
        <v>60.4</v>
      </c>
      <c r="T1372">
        <f t="shared" si="171"/>
        <v>16.777777777777779</v>
      </c>
    </row>
    <row r="1373" spans="2:20" x14ac:dyDescent="0.2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173"/>
        <v>0.30555555555555597</v>
      </c>
      <c r="G1373" s="17">
        <f t="shared" si="174"/>
        <v>1.1000000000000014</v>
      </c>
      <c r="H1373" s="17">
        <f t="shared" si="172"/>
        <v>17.388888888888889</v>
      </c>
      <c r="I1373" s="17">
        <f t="shared" si="177"/>
        <v>-731.79166666666515</v>
      </c>
      <c r="J1373" s="17">
        <f t="shared" si="175"/>
        <v>185.54634000000001</v>
      </c>
      <c r="K1373" s="17">
        <f t="shared" si="176"/>
        <v>10.56953228855012</v>
      </c>
      <c r="L1373" s="17">
        <f>Table1[[#This Row],[Acceleration (N)]]+Table1[[#This Row],[Roll (N)]]+Table1[[#This Row],[Aero (N)]]</f>
        <v>-535.67579437811503</v>
      </c>
      <c r="M1373" s="27">
        <f>Table1[[#This Row],[Total (N)]]*$S$3/1000</f>
        <v>-2.8143694831685147</v>
      </c>
      <c r="N1373" s="17"/>
      <c r="O1373" s="32"/>
      <c r="P1373" s="33"/>
      <c r="Q1373" s="42"/>
      <c r="R1373" s="43"/>
      <c r="S1373">
        <f t="shared" si="170"/>
        <v>61.8</v>
      </c>
      <c r="T1373">
        <f t="shared" si="171"/>
        <v>17.166666666666664</v>
      </c>
    </row>
    <row r="1374" spans="2:20" x14ac:dyDescent="0.2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173"/>
        <v>0.12500000000000078</v>
      </c>
      <c r="G1374" s="17">
        <f t="shared" si="174"/>
        <v>0.45000000000000284</v>
      </c>
      <c r="H1374" s="17">
        <f t="shared" si="172"/>
        <v>17.416666666666668</v>
      </c>
      <c r="I1374" s="17">
        <f t="shared" si="177"/>
        <v>-769.31944444444605</v>
      </c>
      <c r="J1374" s="17">
        <f t="shared" si="175"/>
        <v>185.54634000000001</v>
      </c>
      <c r="K1374" s="17">
        <f t="shared" si="176"/>
        <v>10.56953228855012</v>
      </c>
      <c r="L1374" s="17">
        <f>Table1[[#This Row],[Acceleration (N)]]+Table1[[#This Row],[Roll (N)]]+Table1[[#This Row],[Aero (N)]]</f>
        <v>-573.20357215589593</v>
      </c>
      <c r="M1374" s="27">
        <f>Table1[[#This Row],[Total (N)]]*$S$3/1000</f>
        <v>-3.0115354437315278</v>
      </c>
      <c r="N1374" s="17"/>
      <c r="O1374" s="30"/>
      <c r="P1374" s="31"/>
      <c r="Q1374" s="40"/>
      <c r="R1374" s="41"/>
      <c r="S1374">
        <f t="shared" si="170"/>
        <v>62.6</v>
      </c>
      <c r="T1374">
        <f t="shared" si="171"/>
        <v>17.388888888888889</v>
      </c>
    </row>
    <row r="1375" spans="2:20" x14ac:dyDescent="0.2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173"/>
        <v>-9.7222222222222612E-2</v>
      </c>
      <c r="G1375" s="17">
        <f t="shared" si="174"/>
        <v>-0.35000000000000142</v>
      </c>
      <c r="H1375" s="17">
        <f t="shared" si="172"/>
        <v>17.194444444444443</v>
      </c>
      <c r="I1375" s="17">
        <f t="shared" si="177"/>
        <v>-825.61111111111222</v>
      </c>
      <c r="J1375" s="17">
        <f t="shared" si="175"/>
        <v>185.54634000000001</v>
      </c>
      <c r="K1375" s="17">
        <f t="shared" si="176"/>
        <v>10.56953228855012</v>
      </c>
      <c r="L1375" s="17">
        <f>Table1[[#This Row],[Acceleration (N)]]+Table1[[#This Row],[Roll (N)]]+Table1[[#This Row],[Aero (N)]]</f>
        <v>-629.4952388225621</v>
      </c>
      <c r="M1375" s="27">
        <f>Table1[[#This Row],[Total (N)]]*$S$3/1000</f>
        <v>-3.30728438457602</v>
      </c>
      <c r="N1375" s="17"/>
      <c r="O1375" s="32"/>
      <c r="P1375" s="33"/>
      <c r="Q1375" s="42"/>
      <c r="R1375" s="43"/>
      <c r="S1375">
        <f t="shared" si="170"/>
        <v>62.7</v>
      </c>
      <c r="T1375">
        <f t="shared" si="171"/>
        <v>17.416666666666668</v>
      </c>
    </row>
    <row r="1376" spans="2:20" x14ac:dyDescent="0.2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173"/>
        <v>-0.37500000000000039</v>
      </c>
      <c r="G1376" s="17">
        <f t="shared" si="174"/>
        <v>-1.3500000000000014</v>
      </c>
      <c r="H1376" s="17">
        <f t="shared" si="172"/>
        <v>16.666666666666668</v>
      </c>
      <c r="I1376" s="17">
        <f t="shared" si="177"/>
        <v>-844.37499999999864</v>
      </c>
      <c r="J1376" s="17">
        <f t="shared" si="175"/>
        <v>185.54634000000001</v>
      </c>
      <c r="K1376" s="17">
        <f t="shared" si="176"/>
        <v>10.56953228855012</v>
      </c>
      <c r="L1376" s="17">
        <f>Table1[[#This Row],[Acceleration (N)]]+Table1[[#This Row],[Roll (N)]]+Table1[[#This Row],[Aero (N)]]</f>
        <v>-648.25912771144851</v>
      </c>
      <c r="M1376" s="27">
        <f>Table1[[#This Row],[Total (N)]]*$S$3/1000</f>
        <v>-3.4058673648575053</v>
      </c>
      <c r="N1376" s="17"/>
      <c r="O1376" s="30"/>
      <c r="P1376" s="31"/>
      <c r="Q1376" s="40"/>
      <c r="R1376" s="41"/>
      <c r="S1376">
        <f t="shared" si="170"/>
        <v>61.9</v>
      </c>
      <c r="T1376">
        <f t="shared" si="171"/>
        <v>17.194444444444443</v>
      </c>
    </row>
    <row r="1377" spans="2:20" x14ac:dyDescent="0.2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173"/>
        <v>-0.4861111111111111</v>
      </c>
      <c r="G1377" s="17">
        <f t="shared" si="174"/>
        <v>-1.75</v>
      </c>
      <c r="H1377" s="17">
        <f t="shared" si="172"/>
        <v>16.222222222222221</v>
      </c>
      <c r="I1377" s="17">
        <f t="shared" si="177"/>
        <v>-675.49999999999898</v>
      </c>
      <c r="J1377" s="17">
        <f t="shared" si="175"/>
        <v>185.54634000000001</v>
      </c>
      <c r="K1377" s="17">
        <f t="shared" si="176"/>
        <v>10.56953228855012</v>
      </c>
      <c r="L1377" s="17">
        <f>Table1[[#This Row],[Acceleration (N)]]+Table1[[#This Row],[Roll (N)]]+Table1[[#This Row],[Aero (N)]]</f>
        <v>-479.38412771144885</v>
      </c>
      <c r="M1377" s="27">
        <f>Table1[[#This Row],[Total (N)]]*$S$3/1000</f>
        <v>-2.518620542324022</v>
      </c>
      <c r="N1377" s="17"/>
      <c r="O1377" s="32"/>
      <c r="P1377" s="33"/>
      <c r="Q1377" s="42"/>
      <c r="R1377" s="43"/>
      <c r="S1377">
        <f t="shared" si="170"/>
        <v>60</v>
      </c>
      <c r="T1377">
        <f t="shared" si="171"/>
        <v>16.666666666666668</v>
      </c>
    </row>
    <row r="1378" spans="2:20" x14ac:dyDescent="0.2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173"/>
        <v>-0.30555555555555597</v>
      </c>
      <c r="G1378" s="17">
        <f t="shared" si="174"/>
        <v>-1.1000000000000014</v>
      </c>
      <c r="H1378" s="17">
        <f t="shared" si="172"/>
        <v>16.055555555555554</v>
      </c>
      <c r="I1378" s="17">
        <f t="shared" si="177"/>
        <v>-337.75000000000085</v>
      </c>
      <c r="J1378" s="17">
        <f t="shared" si="175"/>
        <v>185.54634000000001</v>
      </c>
      <c r="K1378" s="17">
        <f t="shared" si="176"/>
        <v>10.56953228855012</v>
      </c>
      <c r="L1378" s="17">
        <f>Table1[[#This Row],[Acceleration (N)]]+Table1[[#This Row],[Roll (N)]]+Table1[[#This Row],[Aero (N)]]</f>
        <v>-141.63412771145073</v>
      </c>
      <c r="M1378" s="27">
        <f>Table1[[#This Row],[Total (N)]]*$S$3/1000</f>
        <v>-0.7441268972570626</v>
      </c>
      <c r="N1378" s="17"/>
      <c r="O1378" s="30"/>
      <c r="P1378" s="31"/>
      <c r="Q1378" s="40"/>
      <c r="R1378" s="41"/>
      <c r="S1378">
        <f t="shared" si="170"/>
        <v>58.4</v>
      </c>
      <c r="T1378">
        <f t="shared" si="171"/>
        <v>16.222222222222221</v>
      </c>
    </row>
    <row r="1379" spans="2:20" x14ac:dyDescent="0.2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173"/>
        <v>-8.3333333333333523E-2</v>
      </c>
      <c r="G1379" s="17">
        <f t="shared" si="174"/>
        <v>-0.30000000000000071</v>
      </c>
      <c r="H1379" s="17">
        <f t="shared" si="172"/>
        <v>16.055555555555554</v>
      </c>
      <c r="I1379" s="17">
        <f t="shared" si="177"/>
        <v>37.527777777776976</v>
      </c>
      <c r="J1379" s="17">
        <f t="shared" si="175"/>
        <v>185.54634000000001</v>
      </c>
      <c r="K1379" s="17">
        <f t="shared" si="176"/>
        <v>10.56953228855012</v>
      </c>
      <c r="L1379" s="17">
        <f>Table1[[#This Row],[Acceleration (N)]]+Table1[[#This Row],[Roll (N)]]+Table1[[#This Row],[Aero (N)]]</f>
        <v>233.6436500663271</v>
      </c>
      <c r="M1379" s="27">
        <f>Table1[[#This Row],[Total (N)]]*$S$3/1000</f>
        <v>1.227532708372904</v>
      </c>
      <c r="N1379" s="17"/>
      <c r="O1379" s="32"/>
      <c r="P1379" s="33"/>
      <c r="Q1379" s="42"/>
      <c r="R1379" s="43"/>
      <c r="S1379">
        <f t="shared" si="170"/>
        <v>57.8</v>
      </c>
      <c r="T1379">
        <f t="shared" si="171"/>
        <v>16.055555555555554</v>
      </c>
    </row>
    <row r="1380" spans="2:20" x14ac:dyDescent="0.2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173"/>
        <v>0</v>
      </c>
      <c r="G1380" s="17">
        <f t="shared" si="174"/>
        <v>0</v>
      </c>
      <c r="H1380" s="17">
        <f t="shared" si="172"/>
        <v>16.055555555555554</v>
      </c>
      <c r="I1380" s="17">
        <f t="shared" si="177"/>
        <v>375.27777777777777</v>
      </c>
      <c r="J1380" s="17">
        <f t="shared" si="175"/>
        <v>185.54634000000001</v>
      </c>
      <c r="K1380" s="17">
        <f t="shared" si="176"/>
        <v>10.56953228855012</v>
      </c>
      <c r="L1380" s="17">
        <f>Table1[[#This Row],[Acceleration (N)]]+Table1[[#This Row],[Roll (N)]]+Table1[[#This Row],[Aero (N)]]</f>
        <v>571.39365006632795</v>
      </c>
      <c r="M1380" s="27">
        <f>Table1[[#This Row],[Total (N)]]*$S$3/1000</f>
        <v>3.0020263534398777</v>
      </c>
      <c r="N1380" s="17"/>
      <c r="O1380" s="30"/>
      <c r="P1380" s="31"/>
      <c r="Q1380" s="40"/>
      <c r="R1380" s="41"/>
      <c r="S1380">
        <f t="shared" si="170"/>
        <v>57.8</v>
      </c>
      <c r="T1380">
        <f t="shared" si="171"/>
        <v>16.055555555555554</v>
      </c>
    </row>
    <row r="1381" spans="2:20" x14ac:dyDescent="0.2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173"/>
        <v>-6.9444444444444448E-2</v>
      </c>
      <c r="G1381" s="17">
        <f t="shared" si="174"/>
        <v>-0.25</v>
      </c>
      <c r="H1381" s="17">
        <f t="shared" si="172"/>
        <v>15.916666666666666</v>
      </c>
      <c r="I1381" s="17">
        <f t="shared" si="177"/>
        <v>412.80555555555611</v>
      </c>
      <c r="J1381" s="17">
        <f t="shared" si="175"/>
        <v>185.54634000000001</v>
      </c>
      <c r="K1381" s="17">
        <f t="shared" si="176"/>
        <v>10.56953228855012</v>
      </c>
      <c r="L1381" s="17">
        <f>Table1[[#This Row],[Acceleration (N)]]+Table1[[#This Row],[Roll (N)]]+Table1[[#This Row],[Aero (N)]]</f>
        <v>608.92142784410623</v>
      </c>
      <c r="M1381" s="27">
        <f>Table1[[#This Row],[Total (N)]]*$S$3/1000</f>
        <v>3.1991923140028771</v>
      </c>
      <c r="N1381" s="17"/>
      <c r="O1381" s="32"/>
      <c r="P1381" s="33"/>
      <c r="Q1381" s="42"/>
      <c r="R1381" s="43"/>
      <c r="S1381">
        <f t="shared" si="170"/>
        <v>57.8</v>
      </c>
      <c r="T1381">
        <f t="shared" si="171"/>
        <v>16.055555555555554</v>
      </c>
    </row>
    <row r="1382" spans="2:20" x14ac:dyDescent="0.2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173"/>
        <v>-0.22222222222222143</v>
      </c>
      <c r="G1382" s="17">
        <f t="shared" si="174"/>
        <v>-0.79999999999999716</v>
      </c>
      <c r="H1382" s="17">
        <f t="shared" si="172"/>
        <v>15.611111111111111</v>
      </c>
      <c r="I1382" s="17">
        <f t="shared" si="177"/>
        <v>168.87500000000105</v>
      </c>
      <c r="J1382" s="17">
        <f t="shared" si="175"/>
        <v>185.54634000000001</v>
      </c>
      <c r="K1382" s="17">
        <f t="shared" si="176"/>
        <v>10.56953228855012</v>
      </c>
      <c r="L1382" s="17">
        <f>Table1[[#This Row],[Acceleration (N)]]+Table1[[#This Row],[Roll (N)]]+Table1[[#This Row],[Aero (N)]]</f>
        <v>364.9908722885512</v>
      </c>
      <c r="M1382" s="27">
        <f>Table1[[#This Row],[Total (N)]]*$S$3/1000</f>
        <v>1.9176135703434021</v>
      </c>
      <c r="N1382" s="17"/>
      <c r="O1382" s="30"/>
      <c r="P1382" s="31"/>
      <c r="Q1382" s="40"/>
      <c r="R1382" s="41"/>
      <c r="S1382">
        <f t="shared" si="170"/>
        <v>57.3</v>
      </c>
      <c r="T1382">
        <f t="shared" si="171"/>
        <v>15.916666666666666</v>
      </c>
    </row>
    <row r="1383" spans="2:20" x14ac:dyDescent="0.2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173"/>
        <v>-0.41666666666666663</v>
      </c>
      <c r="G1383" s="17">
        <f t="shared" si="174"/>
        <v>-1.5</v>
      </c>
      <c r="H1383" s="17">
        <f t="shared" si="172"/>
        <v>15.083333333333332</v>
      </c>
      <c r="I1383" s="17">
        <f t="shared" si="177"/>
        <v>-131.34722222222274</v>
      </c>
      <c r="J1383" s="17">
        <f t="shared" si="175"/>
        <v>185.54634000000001</v>
      </c>
      <c r="K1383" s="17">
        <f t="shared" si="176"/>
        <v>10.56953228855012</v>
      </c>
      <c r="L1383" s="17">
        <f>Table1[[#This Row],[Acceleration (N)]]+Table1[[#This Row],[Roll (N)]]+Table1[[#This Row],[Aero (N)]]</f>
        <v>64.768650066327396</v>
      </c>
      <c r="M1383" s="27">
        <f>Table1[[#This Row],[Total (N)]]*$S$3/1000</f>
        <v>0.34028588583942065</v>
      </c>
      <c r="N1383" s="17"/>
      <c r="O1383" s="32"/>
      <c r="P1383" s="33"/>
      <c r="Q1383" s="42"/>
      <c r="R1383" s="43"/>
      <c r="S1383">
        <f t="shared" si="170"/>
        <v>56.2</v>
      </c>
      <c r="T1383">
        <f t="shared" si="171"/>
        <v>15.611111111111111</v>
      </c>
    </row>
    <row r="1384" spans="2:20" x14ac:dyDescent="0.2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173"/>
        <v>-0.75000000000000078</v>
      </c>
      <c r="G1384" s="17">
        <f t="shared" si="174"/>
        <v>-2.7000000000000028</v>
      </c>
      <c r="H1384" s="17">
        <f t="shared" si="172"/>
        <v>14.111111111111111</v>
      </c>
      <c r="I1384" s="17">
        <f t="shared" si="177"/>
        <v>-506.62500000000051</v>
      </c>
      <c r="J1384" s="17">
        <f t="shared" si="175"/>
        <v>185.54634000000001</v>
      </c>
      <c r="K1384" s="17">
        <f t="shared" si="176"/>
        <v>10.56953228855012</v>
      </c>
      <c r="L1384" s="17">
        <f>Table1[[#This Row],[Acceleration (N)]]+Table1[[#This Row],[Roll (N)]]+Table1[[#This Row],[Aero (N)]]</f>
        <v>-310.50912771145033</v>
      </c>
      <c r="M1384" s="27">
        <f>Table1[[#This Row],[Total (N)]]*$S$3/1000</f>
        <v>-1.6313737197905451</v>
      </c>
      <c r="N1384" s="17"/>
      <c r="O1384" s="30"/>
      <c r="P1384" s="31"/>
      <c r="Q1384" s="40"/>
      <c r="R1384" s="41"/>
      <c r="S1384">
        <f t="shared" si="170"/>
        <v>54.3</v>
      </c>
      <c r="T1384">
        <f t="shared" si="171"/>
        <v>15.083333333333332</v>
      </c>
    </row>
    <row r="1385" spans="2:20" x14ac:dyDescent="0.2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173"/>
        <v>-1.2222222222222219</v>
      </c>
      <c r="G1385" s="17">
        <f t="shared" si="174"/>
        <v>-4.3999999999999986</v>
      </c>
      <c r="H1385" s="17">
        <f t="shared" si="172"/>
        <v>12.638888888888889</v>
      </c>
      <c r="I1385" s="17">
        <f t="shared" si="177"/>
        <v>-656.73611111111109</v>
      </c>
      <c r="J1385" s="17">
        <f t="shared" si="175"/>
        <v>185.54634000000001</v>
      </c>
      <c r="K1385" s="17">
        <f t="shared" si="176"/>
        <v>10.56953228855012</v>
      </c>
      <c r="L1385" s="17">
        <f>Table1[[#This Row],[Acceleration (N)]]+Table1[[#This Row],[Roll (N)]]+Table1[[#This Row],[Aero (N)]]</f>
        <v>-460.62023882256096</v>
      </c>
      <c r="M1385" s="27">
        <f>Table1[[#This Row],[Total (N)]]*$S$3/1000</f>
        <v>-2.4200375620425292</v>
      </c>
      <c r="N1385" s="17"/>
      <c r="O1385" s="32"/>
      <c r="P1385" s="33"/>
      <c r="Q1385" s="42"/>
      <c r="R1385" s="43"/>
      <c r="S1385">
        <f t="shared" si="170"/>
        <v>50.8</v>
      </c>
      <c r="T1385">
        <f t="shared" si="171"/>
        <v>14.111111111111111</v>
      </c>
    </row>
    <row r="1386" spans="2:20" x14ac:dyDescent="0.2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173"/>
        <v>-1.4722222222222214</v>
      </c>
      <c r="G1386" s="17">
        <f t="shared" si="174"/>
        <v>-5.2999999999999972</v>
      </c>
      <c r="H1386" s="17">
        <f t="shared" si="172"/>
        <v>11.166666666666668</v>
      </c>
      <c r="I1386" s="17">
        <f t="shared" si="177"/>
        <v>-412.80555555555611</v>
      </c>
      <c r="J1386" s="17">
        <f t="shared" si="175"/>
        <v>185.54634000000001</v>
      </c>
      <c r="K1386" s="17">
        <f t="shared" si="176"/>
        <v>10.56953228855012</v>
      </c>
      <c r="L1386" s="17">
        <f>Table1[[#This Row],[Acceleration (N)]]+Table1[[#This Row],[Roll (N)]]+Table1[[#This Row],[Aero (N)]]</f>
        <v>-216.68968326700599</v>
      </c>
      <c r="M1386" s="27">
        <f>Table1[[#This Row],[Total (N)]]*$S$3/1000</f>
        <v>-1.1384588183830542</v>
      </c>
      <c r="N1386" s="17"/>
      <c r="O1386" s="30"/>
      <c r="P1386" s="31"/>
      <c r="Q1386" s="40"/>
      <c r="R1386" s="41"/>
      <c r="S1386">
        <f t="shared" si="170"/>
        <v>45.5</v>
      </c>
      <c r="T1386">
        <f t="shared" si="171"/>
        <v>12.638888888888889</v>
      </c>
    </row>
    <row r="1387" spans="2:20" x14ac:dyDescent="0.2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173"/>
        <v>-1.4722222222222223</v>
      </c>
      <c r="G1387" s="17">
        <f t="shared" si="174"/>
        <v>-5.3000000000000007</v>
      </c>
      <c r="H1387" s="17">
        <f t="shared" si="172"/>
        <v>9.6944444444444446</v>
      </c>
      <c r="I1387" s="17">
        <f t="shared" si="177"/>
        <v>-112.58333333333358</v>
      </c>
      <c r="J1387" s="17">
        <f t="shared" si="175"/>
        <v>185.54634000000001</v>
      </c>
      <c r="K1387" s="17">
        <f t="shared" si="176"/>
        <v>10.56953228855012</v>
      </c>
      <c r="L1387" s="17">
        <f>Table1[[#This Row],[Acceleration (N)]]+Table1[[#This Row],[Roll (N)]]+Table1[[#This Row],[Aero (N)]]</f>
        <v>83.532538955216552</v>
      </c>
      <c r="M1387" s="27">
        <f>Table1[[#This Row],[Total (N)]]*$S$3/1000</f>
        <v>0.43886886612092035</v>
      </c>
      <c r="N1387" s="17"/>
      <c r="O1387" s="32"/>
      <c r="P1387" s="33"/>
      <c r="Q1387" s="42"/>
      <c r="R1387" s="43"/>
      <c r="S1387">
        <f t="shared" si="170"/>
        <v>40.200000000000003</v>
      </c>
      <c r="T1387">
        <f t="shared" si="171"/>
        <v>11.166666666666668</v>
      </c>
    </row>
    <row r="1388" spans="2:20" x14ac:dyDescent="0.2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173"/>
        <v>-1.4722222222222223</v>
      </c>
      <c r="G1388" s="17">
        <f t="shared" si="174"/>
        <v>-5.3000000000000007</v>
      </c>
      <c r="H1388" s="17">
        <f t="shared" si="172"/>
        <v>8.2222222222222232</v>
      </c>
      <c r="I1388" s="17">
        <f t="shared" si="177"/>
        <v>0</v>
      </c>
      <c r="J1388" s="17">
        <f t="shared" si="175"/>
        <v>185.54634000000001</v>
      </c>
      <c r="K1388" s="17">
        <f t="shared" si="176"/>
        <v>10.56953228855012</v>
      </c>
      <c r="L1388" s="17">
        <f>Table1[[#This Row],[Acceleration (N)]]+Table1[[#This Row],[Roll (N)]]+Table1[[#This Row],[Aero (N)]]</f>
        <v>196.11587228855012</v>
      </c>
      <c r="M1388" s="27">
        <f>Table1[[#This Row],[Total (N)]]*$S$3/1000</f>
        <v>1.0303667478099114</v>
      </c>
      <c r="N1388" s="17"/>
      <c r="O1388" s="30"/>
      <c r="P1388" s="31"/>
      <c r="Q1388" s="40"/>
      <c r="R1388" s="41"/>
      <c r="S1388">
        <f t="shared" si="170"/>
        <v>34.9</v>
      </c>
      <c r="T1388">
        <f t="shared" si="171"/>
        <v>9.6944444444444446</v>
      </c>
    </row>
    <row r="1389" spans="2:20" x14ac:dyDescent="0.2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173"/>
        <v>-1.0555555555555551</v>
      </c>
      <c r="G1389" s="17">
        <f t="shared" si="174"/>
        <v>-3.7999999999999989</v>
      </c>
      <c r="H1389" s="17">
        <f t="shared" si="172"/>
        <v>7.583333333333333</v>
      </c>
      <c r="I1389" s="17">
        <f t="shared" si="177"/>
        <v>-93.819444444444443</v>
      </c>
      <c r="J1389" s="17">
        <f t="shared" si="175"/>
        <v>185.54634000000001</v>
      </c>
      <c r="K1389" s="17">
        <f t="shared" si="176"/>
        <v>10.56953228855012</v>
      </c>
      <c r="L1389" s="17">
        <f>Table1[[#This Row],[Acceleration (N)]]+Table1[[#This Row],[Roll (N)]]+Table1[[#This Row],[Aero (N)]]</f>
        <v>102.29642784410569</v>
      </c>
      <c r="M1389" s="27">
        <f>Table1[[#This Row],[Total (N)]]*$S$3/1000</f>
        <v>0.53745184640241994</v>
      </c>
      <c r="N1389" s="17"/>
      <c r="O1389" s="32"/>
      <c r="P1389" s="33"/>
      <c r="Q1389" s="42"/>
      <c r="R1389" s="43"/>
      <c r="S1389">
        <f t="shared" si="170"/>
        <v>29.6</v>
      </c>
      <c r="T1389">
        <f t="shared" si="171"/>
        <v>8.2222222222222232</v>
      </c>
    </row>
    <row r="1390" spans="2:20" x14ac:dyDescent="0.2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173"/>
        <v>-4.1666666666666761E-2</v>
      </c>
      <c r="G1390" s="17">
        <f t="shared" si="174"/>
        <v>-0.15000000000000036</v>
      </c>
      <c r="H1390" s="17">
        <f t="shared" si="172"/>
        <v>8.1388888888888893</v>
      </c>
      <c r="I1390" s="17">
        <f t="shared" si="177"/>
        <v>-300.22222222222115</v>
      </c>
      <c r="J1390" s="17">
        <f t="shared" si="175"/>
        <v>185.54634000000001</v>
      </c>
      <c r="K1390" s="17">
        <f t="shared" si="176"/>
        <v>10.56953228855012</v>
      </c>
      <c r="L1390" s="17">
        <f>Table1[[#This Row],[Acceleration (N)]]+Table1[[#This Row],[Roll (N)]]+Table1[[#This Row],[Aero (N)]]</f>
        <v>-104.10634993367101</v>
      </c>
      <c r="M1390" s="27">
        <f>Table1[[#This Row],[Total (N)]]*$S$3/1000</f>
        <v>-0.54696093669405577</v>
      </c>
      <c r="N1390" s="17"/>
      <c r="O1390" s="30"/>
      <c r="P1390" s="31"/>
      <c r="Q1390" s="40"/>
      <c r="R1390" s="41"/>
      <c r="S1390">
        <f t="shared" si="170"/>
        <v>27.3</v>
      </c>
      <c r="T1390">
        <f t="shared" si="171"/>
        <v>7.583333333333333</v>
      </c>
    </row>
    <row r="1391" spans="2:20" x14ac:dyDescent="0.2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173"/>
        <v>0.77777777777777746</v>
      </c>
      <c r="G1391" s="17">
        <f t="shared" si="174"/>
        <v>2.7999999999999989</v>
      </c>
      <c r="H1391" s="17">
        <f t="shared" si="172"/>
        <v>9.1388888888888875</v>
      </c>
      <c r="I1391" s="17">
        <f t="shared" si="177"/>
        <v>-562.91666666666663</v>
      </c>
      <c r="J1391" s="17">
        <f t="shared" si="175"/>
        <v>185.54634000000001</v>
      </c>
      <c r="K1391" s="17">
        <f t="shared" si="176"/>
        <v>10.56953228855012</v>
      </c>
      <c r="L1391" s="17">
        <f>Table1[[#This Row],[Acceleration (N)]]+Table1[[#This Row],[Roll (N)]]+Table1[[#This Row],[Aero (N)]]</f>
        <v>-366.80079437811651</v>
      </c>
      <c r="M1391" s="27">
        <f>Table1[[#This Row],[Total (N)]]*$S$3/1000</f>
        <v>-1.9271226606350376</v>
      </c>
      <c r="N1391" s="17"/>
      <c r="O1391" s="32"/>
      <c r="P1391" s="33"/>
      <c r="Q1391" s="42"/>
      <c r="R1391" s="43"/>
      <c r="S1391">
        <f t="shared" si="170"/>
        <v>29.3</v>
      </c>
      <c r="T1391">
        <f t="shared" si="171"/>
        <v>8.1388888888888893</v>
      </c>
    </row>
    <row r="1392" spans="2:20" x14ac:dyDescent="0.2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173"/>
        <v>0.87500000000000011</v>
      </c>
      <c r="G1392" s="17">
        <f t="shared" si="174"/>
        <v>3.1500000000000004</v>
      </c>
      <c r="H1392" s="17">
        <f t="shared" si="172"/>
        <v>9.8888888888888893</v>
      </c>
      <c r="I1392" s="17">
        <f t="shared" si="177"/>
        <v>-1013.250000000001</v>
      </c>
      <c r="J1392" s="17">
        <f t="shared" si="175"/>
        <v>185.54634000000001</v>
      </c>
      <c r="K1392" s="17">
        <f t="shared" si="176"/>
        <v>10.56953228855012</v>
      </c>
      <c r="L1392" s="17">
        <f>Table1[[#This Row],[Acceleration (N)]]+Table1[[#This Row],[Roll (N)]]+Table1[[#This Row],[Aero (N)]]</f>
        <v>-817.1341277114509</v>
      </c>
      <c r="M1392" s="27">
        <f>Table1[[#This Row],[Total (N)]]*$S$3/1000</f>
        <v>-4.2931141873910033</v>
      </c>
      <c r="N1392" s="17"/>
      <c r="O1392" s="30"/>
      <c r="P1392" s="31"/>
      <c r="Q1392" s="40"/>
      <c r="R1392" s="41"/>
      <c r="S1392">
        <f t="shared" si="170"/>
        <v>32.9</v>
      </c>
      <c r="T1392">
        <f t="shared" si="171"/>
        <v>9.1388888888888875</v>
      </c>
    </row>
    <row r="1393" spans="2:20" x14ac:dyDescent="0.2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173"/>
        <v>0.52777777777777835</v>
      </c>
      <c r="G1393" s="17">
        <f t="shared" si="174"/>
        <v>1.9000000000000021</v>
      </c>
      <c r="H1393" s="17">
        <f t="shared" si="172"/>
        <v>10.194444444444445</v>
      </c>
      <c r="I1393" s="17">
        <f t="shared" si="177"/>
        <v>-1651.2222222222217</v>
      </c>
      <c r="J1393" s="17">
        <f t="shared" si="175"/>
        <v>185.54634000000001</v>
      </c>
      <c r="K1393" s="17">
        <f t="shared" si="176"/>
        <v>10.56953228855012</v>
      </c>
      <c r="L1393" s="17">
        <f>Table1[[#This Row],[Acceleration (N)]]+Table1[[#This Row],[Roll (N)]]+Table1[[#This Row],[Aero (N)]]</f>
        <v>-1455.1063499336715</v>
      </c>
      <c r="M1393" s="27">
        <f>Table1[[#This Row],[Total (N)]]*$S$3/1000</f>
        <v>-7.6449355169619366</v>
      </c>
      <c r="N1393" s="17"/>
      <c r="O1393" s="32"/>
      <c r="P1393" s="33"/>
      <c r="Q1393" s="42"/>
      <c r="R1393" s="43"/>
      <c r="S1393">
        <f t="shared" si="170"/>
        <v>35.6</v>
      </c>
      <c r="T1393">
        <f t="shared" si="171"/>
        <v>9.8888888888888893</v>
      </c>
    </row>
    <row r="1394" spans="2:20" x14ac:dyDescent="0.2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173"/>
        <v>0.27777777777777779</v>
      </c>
      <c r="G1394" s="17">
        <f t="shared" si="174"/>
        <v>1</v>
      </c>
      <c r="H1394" s="17">
        <f t="shared" si="172"/>
        <v>10.444444444444445</v>
      </c>
      <c r="I1394" s="17">
        <f t="shared" si="177"/>
        <v>-1988.9722222222213</v>
      </c>
      <c r="J1394" s="17">
        <f t="shared" si="175"/>
        <v>185.54634000000001</v>
      </c>
      <c r="K1394" s="17">
        <f t="shared" si="176"/>
        <v>10.56953228855012</v>
      </c>
      <c r="L1394" s="17">
        <f>Table1[[#This Row],[Acceleration (N)]]+Table1[[#This Row],[Roll (N)]]+Table1[[#This Row],[Aero (N)]]</f>
        <v>-1792.856349933671</v>
      </c>
      <c r="M1394" s="27">
        <f>Table1[[#This Row],[Total (N)]]*$S$3/1000</f>
        <v>-9.4194291620289032</v>
      </c>
      <c r="N1394" s="17"/>
      <c r="O1394" s="30"/>
      <c r="P1394" s="31"/>
      <c r="Q1394" s="40"/>
      <c r="R1394" s="41"/>
      <c r="S1394">
        <f t="shared" si="170"/>
        <v>36.700000000000003</v>
      </c>
      <c r="T1394">
        <f t="shared" si="171"/>
        <v>10.194444444444445</v>
      </c>
    </row>
    <row r="1395" spans="2:20" x14ac:dyDescent="0.2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173"/>
        <v>0.37499999999999939</v>
      </c>
      <c r="G1395" s="17">
        <f t="shared" si="174"/>
        <v>1.3499999999999979</v>
      </c>
      <c r="H1395" s="17">
        <f t="shared" si="172"/>
        <v>10.944444444444445</v>
      </c>
      <c r="I1395" s="17">
        <f t="shared" si="177"/>
        <v>-1988.9722222222224</v>
      </c>
      <c r="J1395" s="17">
        <f t="shared" si="175"/>
        <v>185.54634000000001</v>
      </c>
      <c r="K1395" s="17">
        <f t="shared" si="176"/>
        <v>10.56953228855012</v>
      </c>
      <c r="L1395" s="17">
        <f>Table1[[#This Row],[Acceleration (N)]]+Table1[[#This Row],[Roll (N)]]+Table1[[#This Row],[Aero (N)]]</f>
        <v>-1792.8563499336722</v>
      </c>
      <c r="M1395" s="27">
        <f>Table1[[#This Row],[Total (N)]]*$S$3/1000</f>
        <v>-9.4194291620289103</v>
      </c>
      <c r="N1395" s="17"/>
      <c r="O1395" s="32"/>
      <c r="P1395" s="33"/>
      <c r="Q1395" s="42"/>
      <c r="R1395" s="43"/>
      <c r="S1395">
        <f t="shared" si="170"/>
        <v>37.6</v>
      </c>
      <c r="T1395">
        <f t="shared" si="171"/>
        <v>10.444444444444445</v>
      </c>
    </row>
    <row r="1396" spans="2:20" x14ac:dyDescent="0.2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173"/>
        <v>0.68055555555555536</v>
      </c>
      <c r="G1396" s="17">
        <f t="shared" si="174"/>
        <v>2.4499999999999993</v>
      </c>
      <c r="H1396" s="17">
        <f t="shared" si="172"/>
        <v>11.805555555555555</v>
      </c>
      <c r="I1396" s="17">
        <f t="shared" si="177"/>
        <v>-1988.9722222222224</v>
      </c>
      <c r="J1396" s="17">
        <f t="shared" si="175"/>
        <v>185.54634000000001</v>
      </c>
      <c r="K1396" s="17">
        <f t="shared" si="176"/>
        <v>10.56953228855012</v>
      </c>
      <c r="L1396" s="17">
        <f>Table1[[#This Row],[Acceleration (N)]]+Table1[[#This Row],[Roll (N)]]+Table1[[#This Row],[Aero (N)]]</f>
        <v>-1792.8563499336722</v>
      </c>
      <c r="M1396" s="27">
        <f>Table1[[#This Row],[Total (N)]]*$S$3/1000</f>
        <v>-9.4194291620289103</v>
      </c>
      <c r="N1396" s="17"/>
      <c r="O1396" s="30"/>
      <c r="P1396" s="31"/>
      <c r="Q1396" s="40"/>
      <c r="R1396" s="41"/>
      <c r="S1396">
        <f t="shared" si="170"/>
        <v>39.4</v>
      </c>
      <c r="T1396">
        <f t="shared" si="171"/>
        <v>10.944444444444445</v>
      </c>
    </row>
    <row r="1397" spans="2:20" x14ac:dyDescent="0.2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173"/>
        <v>0.98611111111111127</v>
      </c>
      <c r="G1397" s="17">
        <f t="shared" si="174"/>
        <v>3.5500000000000007</v>
      </c>
      <c r="H1397" s="17">
        <f t="shared" si="172"/>
        <v>12.916666666666666</v>
      </c>
      <c r="I1397" s="17">
        <f t="shared" si="177"/>
        <v>-1426.055555555555</v>
      </c>
      <c r="J1397" s="17">
        <f t="shared" si="175"/>
        <v>185.54634000000001</v>
      </c>
      <c r="K1397" s="17">
        <f t="shared" si="176"/>
        <v>10.56953228855012</v>
      </c>
      <c r="L1397" s="17">
        <f>Table1[[#This Row],[Acceleration (N)]]+Table1[[#This Row],[Roll (N)]]+Table1[[#This Row],[Aero (N)]]</f>
        <v>-1229.9396832670047</v>
      </c>
      <c r="M1397" s="27">
        <f>Table1[[#This Row],[Total (N)]]*$S$3/1000</f>
        <v>-6.4619397535839562</v>
      </c>
      <c r="N1397" s="17"/>
      <c r="O1397" s="32"/>
      <c r="P1397" s="33"/>
      <c r="Q1397" s="42"/>
      <c r="R1397" s="43"/>
      <c r="S1397">
        <f t="shared" si="170"/>
        <v>42.5</v>
      </c>
      <c r="T1397">
        <f t="shared" si="171"/>
        <v>11.805555555555555</v>
      </c>
    </row>
    <row r="1398" spans="2:20" x14ac:dyDescent="0.2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173"/>
        <v>1.0694444444444449</v>
      </c>
      <c r="G1398" s="17">
        <f t="shared" si="174"/>
        <v>3.8500000000000014</v>
      </c>
      <c r="H1398" s="17">
        <f t="shared" si="172"/>
        <v>13.944444444444445</v>
      </c>
      <c r="I1398" s="17">
        <f t="shared" si="177"/>
        <v>-56.291666666666792</v>
      </c>
      <c r="J1398" s="17">
        <f t="shared" si="175"/>
        <v>185.54634000000001</v>
      </c>
      <c r="K1398" s="17">
        <f t="shared" si="176"/>
        <v>10.56953228855012</v>
      </c>
      <c r="L1398" s="17">
        <f>Table1[[#This Row],[Acceleration (N)]]+Table1[[#This Row],[Roll (N)]]+Table1[[#This Row],[Aero (N)]]</f>
        <v>139.82420562188332</v>
      </c>
      <c r="M1398" s="27">
        <f>Table1[[#This Row],[Total (N)]]*$S$3/1000</f>
        <v>0.7346178069654159</v>
      </c>
      <c r="N1398" s="17"/>
      <c r="O1398" s="30"/>
      <c r="P1398" s="31"/>
      <c r="Q1398" s="40"/>
      <c r="R1398" s="41"/>
      <c r="S1398">
        <f t="shared" si="170"/>
        <v>46.5</v>
      </c>
      <c r="T1398">
        <f t="shared" si="171"/>
        <v>12.916666666666666</v>
      </c>
    </row>
    <row r="1399" spans="2:20" x14ac:dyDescent="0.2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173"/>
        <v>0.87499999999999956</v>
      </c>
      <c r="G1399" s="17">
        <f t="shared" si="174"/>
        <v>3.1499999999999986</v>
      </c>
      <c r="H1399" s="17">
        <f t="shared" si="172"/>
        <v>14.666666666666666</v>
      </c>
      <c r="I1399" s="17">
        <f t="shared" si="177"/>
        <v>1050.7777777777774</v>
      </c>
      <c r="J1399" s="17">
        <f t="shared" si="175"/>
        <v>185.54634000000001</v>
      </c>
      <c r="K1399" s="17">
        <f t="shared" si="176"/>
        <v>10.56953228855012</v>
      </c>
      <c r="L1399" s="17">
        <f>Table1[[#This Row],[Acceleration (N)]]+Table1[[#This Row],[Roll (N)]]+Table1[[#This Row],[Aero (N)]]</f>
        <v>1246.8936500663276</v>
      </c>
      <c r="M1399" s="27">
        <f>Table1[[#This Row],[Total (N)]]*$S$3/1000</f>
        <v>6.5510136435738149</v>
      </c>
      <c r="N1399" s="17"/>
      <c r="O1399" s="32"/>
      <c r="P1399" s="33"/>
      <c r="Q1399" s="42"/>
      <c r="R1399" s="43"/>
      <c r="S1399">
        <f t="shared" si="170"/>
        <v>50.2</v>
      </c>
      <c r="T1399">
        <f t="shared" si="171"/>
        <v>13.944444444444445</v>
      </c>
    </row>
    <row r="1400" spans="2:20" x14ac:dyDescent="0.2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173"/>
        <v>0.56944444444444364</v>
      </c>
      <c r="G1400" s="17">
        <f t="shared" si="174"/>
        <v>2.0499999999999972</v>
      </c>
      <c r="H1400" s="17">
        <f t="shared" si="172"/>
        <v>15.083333333333332</v>
      </c>
      <c r="I1400" s="17">
        <f t="shared" si="177"/>
        <v>1182.1250000000002</v>
      </c>
      <c r="J1400" s="17">
        <f t="shared" si="175"/>
        <v>185.54634000000001</v>
      </c>
      <c r="K1400" s="17">
        <f t="shared" si="176"/>
        <v>10.56953228855012</v>
      </c>
      <c r="L1400" s="17">
        <f>Table1[[#This Row],[Acceleration (N)]]+Table1[[#This Row],[Roll (N)]]+Table1[[#This Row],[Aero (N)]]</f>
        <v>1378.2408722885505</v>
      </c>
      <c r="M1400" s="27">
        <f>Table1[[#This Row],[Total (N)]]*$S$3/1000</f>
        <v>7.2410945055443063</v>
      </c>
      <c r="N1400" s="17"/>
      <c r="O1400" s="30"/>
      <c r="P1400" s="31"/>
      <c r="Q1400" s="40"/>
      <c r="R1400" s="41"/>
      <c r="S1400">
        <f t="shared" si="170"/>
        <v>52.8</v>
      </c>
      <c r="T1400">
        <f t="shared" si="171"/>
        <v>14.666666666666666</v>
      </c>
    </row>
    <row r="1401" spans="2:20" x14ac:dyDescent="0.2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173"/>
        <v>0.29166666666666685</v>
      </c>
      <c r="G1401" s="17">
        <f t="shared" si="174"/>
        <v>1.0500000000000007</v>
      </c>
      <c r="H1401" s="17">
        <f t="shared" si="172"/>
        <v>15.25</v>
      </c>
      <c r="I1401" s="17">
        <f t="shared" si="177"/>
        <v>713.02777777777851</v>
      </c>
      <c r="J1401" s="17">
        <f t="shared" si="175"/>
        <v>185.54634000000001</v>
      </c>
      <c r="K1401" s="17">
        <f t="shared" si="176"/>
        <v>10.56953228855012</v>
      </c>
      <c r="L1401" s="17">
        <f>Table1[[#This Row],[Acceleration (N)]]+Table1[[#This Row],[Roll (N)]]+Table1[[#This Row],[Aero (N)]]</f>
        <v>909.14365006632863</v>
      </c>
      <c r="M1401" s="27">
        <f>Table1[[#This Row],[Total (N)]]*$S$3/1000</f>
        <v>4.7765199985068509</v>
      </c>
      <c r="N1401" s="17"/>
      <c r="O1401" s="32"/>
      <c r="P1401" s="33"/>
      <c r="Q1401" s="42"/>
      <c r="R1401" s="43"/>
      <c r="S1401">
        <f t="shared" si="170"/>
        <v>54.3</v>
      </c>
      <c r="T1401">
        <f t="shared" si="171"/>
        <v>15.083333333333332</v>
      </c>
    </row>
    <row r="1402" spans="2:20" x14ac:dyDescent="0.2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173"/>
        <v>8.3333333333333523E-2</v>
      </c>
      <c r="G1402" s="17">
        <f t="shared" si="174"/>
        <v>0.30000000000000071</v>
      </c>
      <c r="H1402" s="17">
        <f t="shared" si="172"/>
        <v>15.25</v>
      </c>
      <c r="I1402" s="17">
        <f t="shared" si="177"/>
        <v>375.27777777777777</v>
      </c>
      <c r="J1402" s="17">
        <f t="shared" si="175"/>
        <v>185.54634000000001</v>
      </c>
      <c r="K1402" s="17">
        <f t="shared" si="176"/>
        <v>10.56953228855012</v>
      </c>
      <c r="L1402" s="17">
        <f>Table1[[#This Row],[Acceleration (N)]]+Table1[[#This Row],[Roll (N)]]+Table1[[#This Row],[Aero (N)]]</f>
        <v>571.39365006632795</v>
      </c>
      <c r="M1402" s="27">
        <f>Table1[[#This Row],[Total (N)]]*$S$3/1000</f>
        <v>3.0020263534398777</v>
      </c>
      <c r="N1402" s="17"/>
      <c r="O1402" s="30"/>
      <c r="P1402" s="31"/>
      <c r="Q1402" s="40"/>
      <c r="R1402" s="41"/>
      <c r="S1402">
        <f t="shared" si="170"/>
        <v>54.9</v>
      </c>
      <c r="T1402">
        <f t="shared" si="171"/>
        <v>15.25</v>
      </c>
    </row>
    <row r="1403" spans="2:20" x14ac:dyDescent="0.2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173"/>
        <v>-2.7777777777777186E-2</v>
      </c>
      <c r="G1403" s="17">
        <f t="shared" si="174"/>
        <v>-9.9999999999997868E-2</v>
      </c>
      <c r="H1403" s="17">
        <f t="shared" si="172"/>
        <v>15.194444444444445</v>
      </c>
      <c r="I1403" s="17">
        <f t="shared" si="177"/>
        <v>506.62499999999915</v>
      </c>
      <c r="J1403" s="17">
        <f t="shared" si="175"/>
        <v>185.54634000000001</v>
      </c>
      <c r="K1403" s="17">
        <f t="shared" si="176"/>
        <v>10.56953228855012</v>
      </c>
      <c r="L1403" s="17">
        <f>Table1[[#This Row],[Acceleration (N)]]+Table1[[#This Row],[Roll (N)]]+Table1[[#This Row],[Aero (N)]]</f>
        <v>702.74087228854933</v>
      </c>
      <c r="M1403" s="27">
        <f>Table1[[#This Row],[Total (N)]]*$S$3/1000</f>
        <v>3.6921072154103616</v>
      </c>
      <c r="N1403" s="17"/>
      <c r="O1403" s="32"/>
      <c r="P1403" s="33"/>
      <c r="Q1403" s="42"/>
      <c r="R1403" s="43"/>
      <c r="S1403">
        <f t="shared" si="170"/>
        <v>54.9</v>
      </c>
      <c r="T1403">
        <f t="shared" si="171"/>
        <v>15.25</v>
      </c>
    </row>
    <row r="1404" spans="2:20" x14ac:dyDescent="0.2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173"/>
        <v>-0.11111111111111072</v>
      </c>
      <c r="G1404" s="17">
        <f t="shared" si="174"/>
        <v>-0.39999999999999858</v>
      </c>
      <c r="H1404" s="17">
        <f t="shared" si="172"/>
        <v>15.027777777777779</v>
      </c>
      <c r="I1404" s="17">
        <f t="shared" si="177"/>
        <v>919.43055555555532</v>
      </c>
      <c r="J1404" s="17">
        <f t="shared" si="175"/>
        <v>185.54634000000001</v>
      </c>
      <c r="K1404" s="17">
        <f t="shared" si="176"/>
        <v>10.56953228855012</v>
      </c>
      <c r="L1404" s="17">
        <f>Table1[[#This Row],[Acceleration (N)]]+Table1[[#This Row],[Roll (N)]]+Table1[[#This Row],[Aero (N)]]</f>
        <v>1115.5464278441054</v>
      </c>
      <c r="M1404" s="27">
        <f>Table1[[#This Row],[Total (N)]]*$S$3/1000</f>
        <v>5.860932781603327</v>
      </c>
      <c r="N1404" s="17"/>
      <c r="O1404" s="30"/>
      <c r="P1404" s="31"/>
      <c r="Q1404" s="40"/>
      <c r="R1404" s="41"/>
      <c r="S1404">
        <f t="shared" si="170"/>
        <v>54.7</v>
      </c>
      <c r="T1404">
        <f t="shared" si="171"/>
        <v>15.194444444444445</v>
      </c>
    </row>
    <row r="1405" spans="2:20" x14ac:dyDescent="0.2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173"/>
        <v>-0.20833333333333331</v>
      </c>
      <c r="G1405" s="17">
        <f t="shared" si="174"/>
        <v>-0.75</v>
      </c>
      <c r="H1405" s="17">
        <f t="shared" si="172"/>
        <v>14.777777777777779</v>
      </c>
      <c r="I1405" s="17">
        <f t="shared" si="177"/>
        <v>1332.2361111111113</v>
      </c>
      <c r="J1405" s="17">
        <f t="shared" si="175"/>
        <v>185.54634000000001</v>
      </c>
      <c r="K1405" s="17">
        <f t="shared" si="176"/>
        <v>10.56953228855012</v>
      </c>
      <c r="L1405" s="17">
        <f>Table1[[#This Row],[Acceleration (N)]]+Table1[[#This Row],[Roll (N)]]+Table1[[#This Row],[Aero (N)]]</f>
        <v>1528.3519833996615</v>
      </c>
      <c r="M1405" s="27">
        <f>Table1[[#This Row],[Total (N)]]*$S$3/1000</f>
        <v>8.0297583477962924</v>
      </c>
      <c r="N1405" s="17"/>
      <c r="O1405" s="32"/>
      <c r="P1405" s="33"/>
      <c r="Q1405" s="42"/>
      <c r="R1405" s="43"/>
      <c r="S1405">
        <f t="shared" si="170"/>
        <v>54.1</v>
      </c>
      <c r="T1405">
        <f t="shared" si="171"/>
        <v>15.027777777777779</v>
      </c>
    </row>
    <row r="1406" spans="2:20" x14ac:dyDescent="0.2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173"/>
        <v>-0.27777777777777779</v>
      </c>
      <c r="G1406" s="17">
        <f t="shared" si="174"/>
        <v>-1</v>
      </c>
      <c r="H1406" s="17">
        <f t="shared" si="172"/>
        <v>14.472222222222221</v>
      </c>
      <c r="I1406" s="17">
        <f t="shared" si="177"/>
        <v>1444.819444444445</v>
      </c>
      <c r="J1406" s="17">
        <f t="shared" si="175"/>
        <v>185.54634000000001</v>
      </c>
      <c r="K1406" s="17">
        <f t="shared" si="176"/>
        <v>10.56953228855012</v>
      </c>
      <c r="L1406" s="17">
        <f>Table1[[#This Row],[Acceleration (N)]]+Table1[[#This Row],[Roll (N)]]+Table1[[#This Row],[Aero (N)]]</f>
        <v>1640.9353167329953</v>
      </c>
      <c r="M1406" s="27">
        <f>Table1[[#This Row],[Total (N)]]*$S$3/1000</f>
        <v>8.6212562294852848</v>
      </c>
      <c r="N1406" s="17"/>
      <c r="O1406" s="30"/>
      <c r="P1406" s="31"/>
      <c r="Q1406" s="40"/>
      <c r="R1406" s="41"/>
      <c r="S1406">
        <f t="shared" si="170"/>
        <v>53.2</v>
      </c>
      <c r="T1406">
        <f t="shared" si="171"/>
        <v>14.777777777777779</v>
      </c>
    </row>
    <row r="1407" spans="2:20" x14ac:dyDescent="0.2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173"/>
        <v>-0.34722222222222221</v>
      </c>
      <c r="G1407" s="17">
        <f t="shared" si="174"/>
        <v>-1.25</v>
      </c>
      <c r="H1407" s="17">
        <f t="shared" si="172"/>
        <v>14.083333333333334</v>
      </c>
      <c r="I1407" s="17">
        <f t="shared" si="177"/>
        <v>1182.1249999999993</v>
      </c>
      <c r="J1407" s="17">
        <f t="shared" si="175"/>
        <v>185.54634000000001</v>
      </c>
      <c r="K1407" s="17">
        <f t="shared" si="176"/>
        <v>10.56953228855012</v>
      </c>
      <c r="L1407" s="17">
        <f>Table1[[#This Row],[Acceleration (N)]]+Table1[[#This Row],[Roll (N)]]+Table1[[#This Row],[Aero (N)]]</f>
        <v>1378.2408722885496</v>
      </c>
      <c r="M1407" s="27">
        <f>Table1[[#This Row],[Total (N)]]*$S$3/1000</f>
        <v>7.2410945055443019</v>
      </c>
      <c r="N1407" s="17"/>
      <c r="O1407" s="32"/>
      <c r="P1407" s="33"/>
      <c r="Q1407" s="42"/>
      <c r="R1407" s="43"/>
      <c r="S1407">
        <f t="shared" si="170"/>
        <v>52.1</v>
      </c>
      <c r="T1407">
        <f t="shared" si="171"/>
        <v>14.472222222222221</v>
      </c>
    </row>
    <row r="1408" spans="2:20" x14ac:dyDescent="0.2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173"/>
        <v>-0.41666666666666663</v>
      </c>
      <c r="G1408" s="17">
        <f t="shared" si="174"/>
        <v>-1.5</v>
      </c>
      <c r="H1408" s="17">
        <f t="shared" si="172"/>
        <v>13.638888888888889</v>
      </c>
      <c r="I1408" s="17">
        <f t="shared" si="177"/>
        <v>769.31944444444332</v>
      </c>
      <c r="J1408" s="17">
        <f t="shared" si="175"/>
        <v>185.54634000000001</v>
      </c>
      <c r="K1408" s="17">
        <f t="shared" si="176"/>
        <v>10.56953228855012</v>
      </c>
      <c r="L1408" s="17">
        <f>Table1[[#This Row],[Acceleration (N)]]+Table1[[#This Row],[Roll (N)]]+Table1[[#This Row],[Aero (N)]]</f>
        <v>965.43531673299344</v>
      </c>
      <c r="M1408" s="27">
        <f>Table1[[#This Row],[Total (N)]]*$S$3/1000</f>
        <v>5.0722689393513365</v>
      </c>
      <c r="N1408" s="17"/>
      <c r="O1408" s="30"/>
      <c r="P1408" s="31"/>
      <c r="Q1408" s="40"/>
      <c r="R1408" s="41"/>
      <c r="S1408">
        <f t="shared" si="170"/>
        <v>50.7</v>
      </c>
      <c r="T1408">
        <f t="shared" si="171"/>
        <v>14.083333333333334</v>
      </c>
    </row>
    <row r="1409" spans="2:20" x14ac:dyDescent="0.2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173"/>
        <v>-0.45833333333333393</v>
      </c>
      <c r="G1409" s="17">
        <f t="shared" si="174"/>
        <v>-1.6500000000000021</v>
      </c>
      <c r="H1409" s="17">
        <f t="shared" si="172"/>
        <v>13.166666666666666</v>
      </c>
      <c r="I1409" s="17">
        <f t="shared" si="177"/>
        <v>394.04166666666691</v>
      </c>
      <c r="J1409" s="17">
        <f t="shared" si="175"/>
        <v>185.54634000000001</v>
      </c>
      <c r="K1409" s="17">
        <f t="shared" si="176"/>
        <v>10.56953228855012</v>
      </c>
      <c r="L1409" s="17">
        <f>Table1[[#This Row],[Acceleration (N)]]+Table1[[#This Row],[Roll (N)]]+Table1[[#This Row],[Aero (N)]]</f>
        <v>590.15753895521709</v>
      </c>
      <c r="M1409" s="27">
        <f>Table1[[#This Row],[Total (N)]]*$S$3/1000</f>
        <v>3.1006093337213776</v>
      </c>
      <c r="N1409" s="17"/>
      <c r="O1409" s="32"/>
      <c r="P1409" s="33"/>
      <c r="Q1409" s="42"/>
      <c r="R1409" s="43"/>
      <c r="S1409">
        <f t="shared" si="170"/>
        <v>49.1</v>
      </c>
      <c r="T1409">
        <f t="shared" si="171"/>
        <v>13.638888888888889</v>
      </c>
    </row>
    <row r="1410" spans="2:20" x14ac:dyDescent="0.2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173"/>
        <v>-0.54166666666666641</v>
      </c>
      <c r="G1410" s="17">
        <f t="shared" si="174"/>
        <v>-1.9499999999999993</v>
      </c>
      <c r="H1410" s="17">
        <f t="shared" si="172"/>
        <v>12.555555555555555</v>
      </c>
      <c r="I1410" s="17">
        <f t="shared" si="177"/>
        <v>112.58333333333358</v>
      </c>
      <c r="J1410" s="17">
        <f t="shared" si="175"/>
        <v>185.54634000000001</v>
      </c>
      <c r="K1410" s="17">
        <f t="shared" si="176"/>
        <v>10.56953228855012</v>
      </c>
      <c r="L1410" s="17">
        <f>Table1[[#This Row],[Acceleration (N)]]+Table1[[#This Row],[Roll (N)]]+Table1[[#This Row],[Aero (N)]]</f>
        <v>308.69920562188372</v>
      </c>
      <c r="M1410" s="27">
        <f>Table1[[#This Row],[Total (N)]]*$S$3/1000</f>
        <v>1.6218646294989028</v>
      </c>
      <c r="N1410" s="17"/>
      <c r="O1410" s="30"/>
      <c r="P1410" s="31"/>
      <c r="Q1410" s="40"/>
      <c r="R1410" s="41"/>
      <c r="S1410">
        <f t="shared" si="170"/>
        <v>47.4</v>
      </c>
      <c r="T1410">
        <f t="shared" si="171"/>
        <v>13.166666666666666</v>
      </c>
    </row>
    <row r="1411" spans="2:20" x14ac:dyDescent="0.2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173"/>
        <v>-0.7777777777777779</v>
      </c>
      <c r="G1411" s="17">
        <f t="shared" si="174"/>
        <v>-2.8000000000000007</v>
      </c>
      <c r="H1411" s="17">
        <f t="shared" si="172"/>
        <v>11.611111111111111</v>
      </c>
      <c r="I1411" s="17">
        <f t="shared" si="177"/>
        <v>-37.527777777776976</v>
      </c>
      <c r="J1411" s="17">
        <f t="shared" si="175"/>
        <v>185.54634000000001</v>
      </c>
      <c r="K1411" s="17">
        <f t="shared" si="176"/>
        <v>10.56953228855012</v>
      </c>
      <c r="L1411" s="17">
        <f>Table1[[#This Row],[Acceleration (N)]]+Table1[[#This Row],[Roll (N)]]+Table1[[#This Row],[Aero (N)]]</f>
        <v>158.58809451077315</v>
      </c>
      <c r="M1411" s="27">
        <f>Table1[[#This Row],[Total (N)]]*$S$3/1000</f>
        <v>0.83320078724691904</v>
      </c>
      <c r="N1411" s="17"/>
      <c r="O1411" s="32"/>
      <c r="P1411" s="33"/>
      <c r="Q1411" s="42"/>
      <c r="R1411" s="43"/>
      <c r="S1411">
        <f t="shared" si="170"/>
        <v>45.2</v>
      </c>
      <c r="T1411">
        <f t="shared" si="171"/>
        <v>12.555555555555555</v>
      </c>
    </row>
    <row r="1412" spans="2:20" x14ac:dyDescent="0.2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173"/>
        <v>-1.2083333333333337</v>
      </c>
      <c r="G1412" s="17">
        <f t="shared" si="174"/>
        <v>-4.3500000000000014</v>
      </c>
      <c r="H1412" s="17">
        <f t="shared" si="172"/>
        <v>10.138888888888889</v>
      </c>
      <c r="I1412" s="17">
        <f t="shared" si="177"/>
        <v>-150.11111111111057</v>
      </c>
      <c r="J1412" s="17">
        <f t="shared" si="175"/>
        <v>185.54634000000001</v>
      </c>
      <c r="K1412" s="17">
        <f t="shared" si="176"/>
        <v>10.56953228855012</v>
      </c>
      <c r="L1412" s="17">
        <f>Table1[[#This Row],[Acceleration (N)]]+Table1[[#This Row],[Roll (N)]]+Table1[[#This Row],[Aero (N)]]</f>
        <v>46.004761177439562</v>
      </c>
      <c r="M1412" s="27">
        <f>Table1[[#This Row],[Total (N)]]*$S$3/1000</f>
        <v>0.24170290555792787</v>
      </c>
      <c r="N1412" s="17"/>
      <c r="O1412" s="30"/>
      <c r="P1412" s="31"/>
      <c r="Q1412" s="40"/>
      <c r="R1412" s="41"/>
      <c r="S1412">
        <f t="shared" si="170"/>
        <v>41.8</v>
      </c>
      <c r="T1412">
        <f t="shared" si="171"/>
        <v>11.611111111111111</v>
      </c>
    </row>
    <row r="1413" spans="2:20" x14ac:dyDescent="0.2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173"/>
        <v>-1.4722222222222219</v>
      </c>
      <c r="G1413" s="17">
        <f t="shared" si="174"/>
        <v>-5.2999999999999989</v>
      </c>
      <c r="H1413" s="17">
        <f t="shared" si="172"/>
        <v>8.6666666666666661</v>
      </c>
      <c r="I1413" s="17">
        <f t="shared" si="177"/>
        <v>-281.45833333333331</v>
      </c>
      <c r="J1413" s="17">
        <f t="shared" si="175"/>
        <v>185.54634000000001</v>
      </c>
      <c r="K1413" s="17">
        <f t="shared" si="176"/>
        <v>10.56953228855012</v>
      </c>
      <c r="L1413" s="17">
        <f>Table1[[#This Row],[Acceleration (N)]]+Table1[[#This Row],[Roll (N)]]+Table1[[#This Row],[Aero (N)]]</f>
        <v>-85.342461044783178</v>
      </c>
      <c r="M1413" s="27">
        <f>Table1[[#This Row],[Total (N)]]*$S$3/1000</f>
        <v>-0.44837795641256301</v>
      </c>
      <c r="N1413" s="17"/>
      <c r="O1413" s="32"/>
      <c r="P1413" s="33"/>
      <c r="Q1413" s="42"/>
      <c r="R1413" s="43"/>
      <c r="S1413">
        <f t="shared" si="170"/>
        <v>36.5</v>
      </c>
      <c r="T1413">
        <f t="shared" si="171"/>
        <v>10.138888888888889</v>
      </c>
    </row>
    <row r="1414" spans="2:20" x14ac:dyDescent="0.2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173"/>
        <v>-1.2361111111111109</v>
      </c>
      <c r="G1414" s="17">
        <f t="shared" si="174"/>
        <v>-4.4499999999999993</v>
      </c>
      <c r="H1414" s="17">
        <f t="shared" si="172"/>
        <v>7.666666666666667</v>
      </c>
      <c r="I1414" s="17">
        <f t="shared" si="177"/>
        <v>-375.27777777777777</v>
      </c>
      <c r="J1414" s="17">
        <f t="shared" si="175"/>
        <v>185.54634000000001</v>
      </c>
      <c r="K1414" s="17">
        <f t="shared" si="176"/>
        <v>10.56953228855012</v>
      </c>
      <c r="L1414" s="17">
        <f>Table1[[#This Row],[Acceleration (N)]]+Table1[[#This Row],[Roll (N)]]+Table1[[#This Row],[Aero (N)]]</f>
        <v>-179.16190548922765</v>
      </c>
      <c r="M1414" s="27">
        <f>Table1[[#This Row],[Total (N)]]*$S$3/1000</f>
        <v>-0.94129285782005467</v>
      </c>
      <c r="N1414" s="17"/>
      <c r="O1414" s="30"/>
      <c r="P1414" s="31"/>
      <c r="Q1414" s="40"/>
      <c r="R1414" s="41"/>
      <c r="S1414">
        <f t="shared" si="170"/>
        <v>31.2</v>
      </c>
      <c r="T1414">
        <f t="shared" si="171"/>
        <v>8.6666666666666661</v>
      </c>
    </row>
    <row r="1415" spans="2:20" x14ac:dyDescent="0.2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173"/>
        <v>-0.59722222222222232</v>
      </c>
      <c r="G1415" s="17">
        <f t="shared" si="174"/>
        <v>-2.1500000000000004</v>
      </c>
      <c r="H1415" s="17">
        <f t="shared" si="172"/>
        <v>7.4722222222222214</v>
      </c>
      <c r="I1415" s="17">
        <f t="shared" si="177"/>
        <v>-469.09722222222223</v>
      </c>
      <c r="J1415" s="17">
        <f t="shared" si="175"/>
        <v>185.54634000000001</v>
      </c>
      <c r="K1415" s="17">
        <f t="shared" si="176"/>
        <v>10.56953228855012</v>
      </c>
      <c r="L1415" s="17">
        <f>Table1[[#This Row],[Acceleration (N)]]+Table1[[#This Row],[Roll (N)]]+Table1[[#This Row],[Aero (N)]]</f>
        <v>-272.98134993367205</v>
      </c>
      <c r="M1415" s="27">
        <f>Table1[[#This Row],[Total (N)]]*$S$3/1000</f>
        <v>-1.434207759227546</v>
      </c>
      <c r="N1415" s="17"/>
      <c r="O1415" s="32"/>
      <c r="P1415" s="33"/>
      <c r="Q1415" s="42"/>
      <c r="R1415" s="43"/>
      <c r="S1415">
        <f t="shared" si="170"/>
        <v>27.6</v>
      </c>
      <c r="T1415">
        <f t="shared" si="171"/>
        <v>7.666666666666667</v>
      </c>
    </row>
    <row r="1416" spans="2:20" x14ac:dyDescent="0.2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173"/>
        <v>-4.1666666666666761E-2</v>
      </c>
      <c r="G1416" s="17">
        <f t="shared" si="174"/>
        <v>-0.15000000000000036</v>
      </c>
      <c r="H1416" s="17">
        <f t="shared" si="172"/>
        <v>7.583333333333333</v>
      </c>
      <c r="I1416" s="17">
        <f t="shared" si="177"/>
        <v>-562.91666666666663</v>
      </c>
      <c r="J1416" s="17">
        <f t="shared" si="175"/>
        <v>185.54634000000001</v>
      </c>
      <c r="K1416" s="17">
        <f t="shared" si="176"/>
        <v>10.56953228855012</v>
      </c>
      <c r="L1416" s="17">
        <f>Table1[[#This Row],[Acceleration (N)]]+Table1[[#This Row],[Roll (N)]]+Table1[[#This Row],[Aero (N)]]</f>
        <v>-366.80079437811651</v>
      </c>
      <c r="M1416" s="27">
        <f>Table1[[#This Row],[Total (N)]]*$S$3/1000</f>
        <v>-1.9271226606350376</v>
      </c>
      <c r="N1416" s="17"/>
      <c r="O1416" s="30"/>
      <c r="P1416" s="31"/>
      <c r="Q1416" s="40"/>
      <c r="R1416" s="41"/>
      <c r="S1416">
        <f t="shared" ref="S1416:S1479" si="178">IF(R1416=1,"",E1416)</f>
        <v>26.9</v>
      </c>
      <c r="T1416">
        <f t="shared" ref="T1416:T1479" si="179">E1416/3.6</f>
        <v>7.4722222222222214</v>
      </c>
    </row>
    <row r="1417" spans="2:20" x14ac:dyDescent="0.2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173"/>
        <v>8.3333333333333523E-2</v>
      </c>
      <c r="G1417" s="17">
        <f t="shared" si="174"/>
        <v>0.30000000000000071</v>
      </c>
      <c r="H1417" s="17">
        <f t="shared" ref="H1417:H1480" si="180">E1418/3.6</f>
        <v>7.6388888888888884</v>
      </c>
      <c r="I1417" s="17">
        <f t="shared" si="177"/>
        <v>-619.20833333333417</v>
      </c>
      <c r="J1417" s="17">
        <f t="shared" si="175"/>
        <v>185.54634000000001</v>
      </c>
      <c r="K1417" s="17">
        <f t="shared" si="176"/>
        <v>10.56953228855012</v>
      </c>
      <c r="L1417" s="17">
        <f>Table1[[#This Row],[Acceleration (N)]]+Table1[[#This Row],[Roll (N)]]+Table1[[#This Row],[Aero (N)]]</f>
        <v>-423.09246104478405</v>
      </c>
      <c r="M1417" s="27">
        <f>Table1[[#This Row],[Total (N)]]*$S$3/1000</f>
        <v>-2.2228716014795373</v>
      </c>
      <c r="N1417" s="17"/>
      <c r="O1417" s="32"/>
      <c r="P1417" s="33"/>
      <c r="Q1417" s="42"/>
      <c r="R1417" s="43"/>
      <c r="S1417">
        <f t="shared" si="178"/>
        <v>27.3</v>
      </c>
      <c r="T1417">
        <f t="shared" si="179"/>
        <v>7.583333333333333</v>
      </c>
    </row>
    <row r="1418" spans="2:20" x14ac:dyDescent="0.2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181">($E1419-$E1417)/2/3.6</f>
        <v>1.3888888888888593E-2</v>
      </c>
      <c r="G1418" s="17">
        <f t="shared" ref="G1418:G1481" si="182">($E1419-$E1417)/2</f>
        <v>4.9999999999998934E-2</v>
      </c>
      <c r="H1418" s="17">
        <f t="shared" si="180"/>
        <v>7.6111111111111107</v>
      </c>
      <c r="I1418" s="17">
        <f t="shared" si="177"/>
        <v>-731.79166666666629</v>
      </c>
      <c r="J1418" s="17">
        <f t="shared" si="175"/>
        <v>185.54634000000001</v>
      </c>
      <c r="K1418" s="17">
        <f t="shared" si="176"/>
        <v>10.56953228855012</v>
      </c>
      <c r="L1418" s="17">
        <f>Table1[[#This Row],[Acceleration (N)]]+Table1[[#This Row],[Roll (N)]]+Table1[[#This Row],[Aero (N)]]</f>
        <v>-535.67579437811617</v>
      </c>
      <c r="M1418" s="27">
        <f>Table1[[#This Row],[Total (N)]]*$S$3/1000</f>
        <v>-2.8143694831685209</v>
      </c>
      <c r="N1418" s="17"/>
      <c r="O1418" s="30"/>
      <c r="P1418" s="31"/>
      <c r="Q1418" s="40"/>
      <c r="R1418" s="41"/>
      <c r="S1418">
        <f t="shared" si="178"/>
        <v>27.5</v>
      </c>
      <c r="T1418">
        <f t="shared" si="179"/>
        <v>7.6388888888888884</v>
      </c>
    </row>
    <row r="1419" spans="2:20" x14ac:dyDescent="0.2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181"/>
        <v>-5.5555555555555358E-2</v>
      </c>
      <c r="G1419" s="17">
        <f t="shared" si="182"/>
        <v>-0.19999999999999929</v>
      </c>
      <c r="H1419" s="17">
        <f t="shared" si="180"/>
        <v>7.5277777777777777</v>
      </c>
      <c r="I1419" s="17">
        <f t="shared" si="177"/>
        <v>-1050.7777777777781</v>
      </c>
      <c r="J1419" s="17">
        <f t="shared" si="175"/>
        <v>185.54634000000001</v>
      </c>
      <c r="K1419" s="17">
        <f t="shared" si="176"/>
        <v>10.56953228855012</v>
      </c>
      <c r="L1419" s="17">
        <f>Table1[[#This Row],[Acceleration (N)]]+Table1[[#This Row],[Roll (N)]]+Table1[[#This Row],[Aero (N)]]</f>
        <v>-854.66190548922793</v>
      </c>
      <c r="M1419" s="27">
        <f>Table1[[#This Row],[Total (N)]]*$S$3/1000</f>
        <v>-4.4902801479539951</v>
      </c>
      <c r="N1419" s="17"/>
      <c r="O1419" s="32"/>
      <c r="P1419" s="33"/>
      <c r="Q1419" s="42"/>
      <c r="R1419" s="43"/>
      <c r="S1419">
        <f t="shared" si="178"/>
        <v>27.4</v>
      </c>
      <c r="T1419">
        <f t="shared" si="179"/>
        <v>7.6111111111111107</v>
      </c>
    </row>
    <row r="1420" spans="2:20" x14ac:dyDescent="0.2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181"/>
        <v>-9.7222222222222127E-2</v>
      </c>
      <c r="G1420" s="17">
        <f t="shared" si="182"/>
        <v>-0.34999999999999964</v>
      </c>
      <c r="H1420" s="17">
        <f t="shared" si="180"/>
        <v>7.4166666666666661</v>
      </c>
      <c r="I1420" s="17">
        <f t="shared" si="177"/>
        <v>-1632.4583333333339</v>
      </c>
      <c r="J1420" s="17">
        <f t="shared" si="175"/>
        <v>185.54634000000001</v>
      </c>
      <c r="K1420" s="17">
        <f t="shared" si="176"/>
        <v>10.56953228855012</v>
      </c>
      <c r="L1420" s="17">
        <f>Table1[[#This Row],[Acceleration (N)]]+Table1[[#This Row],[Roll (N)]]+Table1[[#This Row],[Aero (N)]]</f>
        <v>-1436.3424610447837</v>
      </c>
      <c r="M1420" s="27">
        <f>Table1[[#This Row],[Total (N)]]*$S$3/1000</f>
        <v>-7.5463525366804438</v>
      </c>
      <c r="N1420" s="17"/>
      <c r="O1420" s="30"/>
      <c r="P1420" s="31"/>
      <c r="Q1420" s="40"/>
      <c r="R1420" s="41"/>
      <c r="S1420">
        <f t="shared" si="178"/>
        <v>27.1</v>
      </c>
      <c r="T1420">
        <f t="shared" si="179"/>
        <v>7.5277777777777777</v>
      </c>
    </row>
    <row r="1421" spans="2:20" x14ac:dyDescent="0.2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181"/>
        <v>-4.1666666666666761E-2</v>
      </c>
      <c r="G1421" s="17">
        <f t="shared" si="182"/>
        <v>-0.15000000000000036</v>
      </c>
      <c r="H1421" s="17">
        <f t="shared" si="180"/>
        <v>7.4444444444444446</v>
      </c>
      <c r="I1421" s="17">
        <f t="shared" si="177"/>
        <v>-1988.9722222222217</v>
      </c>
      <c r="J1421" s="17">
        <f t="shared" si="175"/>
        <v>185.54634000000001</v>
      </c>
      <c r="K1421" s="17">
        <f t="shared" si="176"/>
        <v>10.56953228855012</v>
      </c>
      <c r="L1421" s="17">
        <f>Table1[[#This Row],[Acceleration (N)]]+Table1[[#This Row],[Roll (N)]]+Table1[[#This Row],[Aero (N)]]</f>
        <v>-1792.8563499336715</v>
      </c>
      <c r="M1421" s="27">
        <f>Table1[[#This Row],[Total (N)]]*$S$3/1000</f>
        <v>-9.4194291620289068</v>
      </c>
      <c r="N1421" s="17"/>
      <c r="O1421" s="32"/>
      <c r="P1421" s="33"/>
      <c r="Q1421" s="42"/>
      <c r="R1421" s="43"/>
      <c r="S1421">
        <f t="shared" si="178"/>
        <v>26.7</v>
      </c>
      <c r="T1421">
        <f t="shared" si="179"/>
        <v>7.4166666666666661</v>
      </c>
    </row>
    <row r="1422" spans="2:20" x14ac:dyDescent="0.2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181"/>
        <v>0.20833333333333331</v>
      </c>
      <c r="G1422" s="17">
        <f t="shared" si="182"/>
        <v>0.75</v>
      </c>
      <c r="H1422" s="17">
        <f t="shared" si="180"/>
        <v>7.833333333333333</v>
      </c>
      <c r="I1422" s="17">
        <f t="shared" si="177"/>
        <v>-1669.9861111111109</v>
      </c>
      <c r="J1422" s="17">
        <f t="shared" si="175"/>
        <v>185.54634000000001</v>
      </c>
      <c r="K1422" s="17">
        <f t="shared" si="176"/>
        <v>10.56953228855012</v>
      </c>
      <c r="L1422" s="17">
        <f>Table1[[#This Row],[Acceleration (N)]]+Table1[[#This Row],[Roll (N)]]+Table1[[#This Row],[Aero (N)]]</f>
        <v>-1473.8702388225606</v>
      </c>
      <c r="M1422" s="27">
        <f>Table1[[#This Row],[Total (N)]]*$S$3/1000</f>
        <v>-7.7435184972434365</v>
      </c>
      <c r="N1422" s="17"/>
      <c r="O1422" s="30"/>
      <c r="P1422" s="31"/>
      <c r="Q1422" s="40"/>
      <c r="R1422" s="41"/>
      <c r="S1422">
        <f t="shared" si="178"/>
        <v>26.8</v>
      </c>
      <c r="T1422">
        <f t="shared" si="179"/>
        <v>7.4444444444444446</v>
      </c>
    </row>
    <row r="1423" spans="2:20" x14ac:dyDescent="0.2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181"/>
        <v>0.59722222222222232</v>
      </c>
      <c r="G1423" s="17">
        <f t="shared" si="182"/>
        <v>2.1500000000000004</v>
      </c>
      <c r="H1423" s="17">
        <f t="shared" si="180"/>
        <v>8.6388888888888893</v>
      </c>
      <c r="I1423" s="17">
        <f t="shared" si="177"/>
        <v>-806.8472222222224</v>
      </c>
      <c r="J1423" s="17">
        <f t="shared" si="175"/>
        <v>185.54634000000001</v>
      </c>
      <c r="K1423" s="17">
        <f t="shared" si="176"/>
        <v>10.56953228855012</v>
      </c>
      <c r="L1423" s="17">
        <f>Table1[[#This Row],[Acceleration (N)]]+Table1[[#This Row],[Roll (N)]]+Table1[[#This Row],[Aero (N)]]</f>
        <v>-610.73134993367228</v>
      </c>
      <c r="M1423" s="27">
        <f>Table1[[#This Row],[Total (N)]]*$S$3/1000</f>
        <v>-3.2087014042945166</v>
      </c>
      <c r="N1423" s="17"/>
      <c r="O1423" s="32"/>
      <c r="P1423" s="33"/>
      <c r="Q1423" s="42"/>
      <c r="R1423" s="43"/>
      <c r="S1423">
        <f t="shared" si="178"/>
        <v>28.2</v>
      </c>
      <c r="T1423">
        <f t="shared" si="179"/>
        <v>7.833333333333333</v>
      </c>
    </row>
    <row r="1424" spans="2:20" x14ac:dyDescent="0.2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181"/>
        <v>0.9166666666666663</v>
      </c>
      <c r="G1424" s="17">
        <f t="shared" si="182"/>
        <v>3.2999999999999989</v>
      </c>
      <c r="H1424" s="17">
        <f t="shared" si="180"/>
        <v>9.6666666666666661</v>
      </c>
      <c r="I1424" s="17">
        <f t="shared" si="177"/>
        <v>-56.291666666666792</v>
      </c>
      <c r="J1424" s="17">
        <f t="shared" ref="J1424:J1487" si="183">$O$11*9.81*$O$12</f>
        <v>185.54634000000001</v>
      </c>
      <c r="K1424" s="17">
        <f t="shared" ref="K1424:K1487" si="184">0.5*1.383*0.014*1.293^2*$S$6^2</f>
        <v>10.56953228855012</v>
      </c>
      <c r="L1424" s="17">
        <f>Table1[[#This Row],[Acceleration (N)]]+Table1[[#This Row],[Roll (N)]]+Table1[[#This Row],[Aero (N)]]</f>
        <v>139.82420562188332</v>
      </c>
      <c r="M1424" s="27">
        <f>Table1[[#This Row],[Total (N)]]*$S$3/1000</f>
        <v>0.7346178069654159</v>
      </c>
      <c r="N1424" s="17"/>
      <c r="O1424" s="30"/>
      <c r="P1424" s="31"/>
      <c r="Q1424" s="40"/>
      <c r="R1424" s="41"/>
      <c r="S1424">
        <f t="shared" si="178"/>
        <v>31.1</v>
      </c>
      <c r="T1424">
        <f t="shared" si="179"/>
        <v>8.6388888888888893</v>
      </c>
    </row>
    <row r="1425" spans="2:20" x14ac:dyDescent="0.2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181"/>
        <v>1.0138888888888884</v>
      </c>
      <c r="G1425" s="17">
        <f t="shared" si="182"/>
        <v>3.6499999999999986</v>
      </c>
      <c r="H1425" s="17">
        <f t="shared" si="180"/>
        <v>10.666666666666666</v>
      </c>
      <c r="I1425" s="17">
        <f t="shared" ref="I1425:I1488" si="185">$O$11*F1417</f>
        <v>112.58333333333358</v>
      </c>
      <c r="J1425" s="17">
        <f t="shared" si="183"/>
        <v>185.54634000000001</v>
      </c>
      <c r="K1425" s="17">
        <f t="shared" si="184"/>
        <v>10.56953228855012</v>
      </c>
      <c r="L1425" s="17">
        <f>Table1[[#This Row],[Acceleration (N)]]+Table1[[#This Row],[Roll (N)]]+Table1[[#This Row],[Aero (N)]]</f>
        <v>308.69920562188372</v>
      </c>
      <c r="M1425" s="27">
        <f>Table1[[#This Row],[Total (N)]]*$S$3/1000</f>
        <v>1.6218646294989028</v>
      </c>
      <c r="N1425" s="17"/>
      <c r="O1425" s="32"/>
      <c r="P1425" s="33"/>
      <c r="Q1425" s="42"/>
      <c r="R1425" s="43"/>
      <c r="S1425">
        <f t="shared" si="178"/>
        <v>34.799999999999997</v>
      </c>
      <c r="T1425">
        <f t="shared" si="179"/>
        <v>9.6666666666666661</v>
      </c>
    </row>
    <row r="1426" spans="2:20" x14ac:dyDescent="0.2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181"/>
        <v>0.84722222222222243</v>
      </c>
      <c r="G1426" s="17">
        <f t="shared" si="182"/>
        <v>3.0500000000000007</v>
      </c>
      <c r="H1426" s="17">
        <f t="shared" si="180"/>
        <v>11.361111111111111</v>
      </c>
      <c r="I1426" s="17">
        <f t="shared" si="185"/>
        <v>18.763888888888488</v>
      </c>
      <c r="J1426" s="17">
        <f t="shared" si="183"/>
        <v>185.54634000000001</v>
      </c>
      <c r="K1426" s="17">
        <f t="shared" si="184"/>
        <v>10.56953228855012</v>
      </c>
      <c r="L1426" s="17">
        <f>Table1[[#This Row],[Acceleration (N)]]+Table1[[#This Row],[Roll (N)]]+Table1[[#This Row],[Aero (N)]]</f>
        <v>214.87976117743861</v>
      </c>
      <c r="M1426" s="27">
        <f>Table1[[#This Row],[Total (N)]]*$S$3/1000</f>
        <v>1.1289497280914076</v>
      </c>
      <c r="N1426" s="17"/>
      <c r="O1426" s="30"/>
      <c r="P1426" s="31"/>
      <c r="Q1426" s="40"/>
      <c r="R1426" s="41"/>
      <c r="S1426">
        <f t="shared" si="178"/>
        <v>38.4</v>
      </c>
      <c r="T1426">
        <f t="shared" si="179"/>
        <v>10.666666666666666</v>
      </c>
    </row>
    <row r="1427" spans="2:20" x14ac:dyDescent="0.2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181"/>
        <v>0.45833333333333393</v>
      </c>
      <c r="G1427" s="17">
        <f t="shared" si="182"/>
        <v>1.6500000000000021</v>
      </c>
      <c r="H1427" s="17">
        <f t="shared" si="180"/>
        <v>11.583333333333334</v>
      </c>
      <c r="I1427" s="17">
        <f t="shared" si="185"/>
        <v>-75.055555555555287</v>
      </c>
      <c r="J1427" s="17">
        <f t="shared" si="183"/>
        <v>185.54634000000001</v>
      </c>
      <c r="K1427" s="17">
        <f t="shared" si="184"/>
        <v>10.56953228855012</v>
      </c>
      <c r="L1427" s="17">
        <f>Table1[[#This Row],[Acceleration (N)]]+Table1[[#This Row],[Roll (N)]]+Table1[[#This Row],[Aero (N)]]</f>
        <v>121.06031673299485</v>
      </c>
      <c r="M1427" s="27">
        <f>Table1[[#This Row],[Total (N)]]*$S$3/1000</f>
        <v>0.63603482668391975</v>
      </c>
      <c r="N1427" s="17"/>
      <c r="O1427" s="32"/>
      <c r="P1427" s="33"/>
      <c r="Q1427" s="42"/>
      <c r="R1427" s="43"/>
      <c r="S1427">
        <f t="shared" si="178"/>
        <v>40.9</v>
      </c>
      <c r="T1427">
        <f t="shared" si="179"/>
        <v>11.361111111111111</v>
      </c>
    </row>
    <row r="1428" spans="2:20" x14ac:dyDescent="0.2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181"/>
        <v>0</v>
      </c>
      <c r="G1428" s="17">
        <f t="shared" si="182"/>
        <v>0</v>
      </c>
      <c r="H1428" s="17">
        <f t="shared" si="180"/>
        <v>11.361111111111111</v>
      </c>
      <c r="I1428" s="17">
        <f t="shared" si="185"/>
        <v>-131.34722222222209</v>
      </c>
      <c r="J1428" s="17">
        <f t="shared" si="183"/>
        <v>185.54634000000001</v>
      </c>
      <c r="K1428" s="17">
        <f t="shared" si="184"/>
        <v>10.56953228855012</v>
      </c>
      <c r="L1428" s="17">
        <f>Table1[[#This Row],[Acceleration (N)]]+Table1[[#This Row],[Roll (N)]]+Table1[[#This Row],[Aero (N)]]</f>
        <v>64.76865006632805</v>
      </c>
      <c r="M1428" s="27">
        <f>Table1[[#This Row],[Total (N)]]*$S$3/1000</f>
        <v>0.34028588583942404</v>
      </c>
      <c r="N1428" s="17"/>
      <c r="O1428" s="30"/>
      <c r="P1428" s="31"/>
      <c r="Q1428" s="40"/>
      <c r="R1428" s="41"/>
      <c r="S1428">
        <f t="shared" si="178"/>
        <v>41.7</v>
      </c>
      <c r="T1428">
        <f t="shared" si="179"/>
        <v>11.583333333333334</v>
      </c>
    </row>
    <row r="1429" spans="2:20" x14ac:dyDescent="0.2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181"/>
        <v>-0.47222222222222299</v>
      </c>
      <c r="G1429" s="17">
        <f t="shared" si="182"/>
        <v>-1.7000000000000028</v>
      </c>
      <c r="H1429" s="17">
        <f t="shared" si="180"/>
        <v>10.638888888888888</v>
      </c>
      <c r="I1429" s="17">
        <f t="shared" si="185"/>
        <v>-56.291666666666792</v>
      </c>
      <c r="J1429" s="17">
        <f t="shared" si="183"/>
        <v>185.54634000000001</v>
      </c>
      <c r="K1429" s="17">
        <f t="shared" si="184"/>
        <v>10.56953228855012</v>
      </c>
      <c r="L1429" s="17">
        <f>Table1[[#This Row],[Acceleration (N)]]+Table1[[#This Row],[Roll (N)]]+Table1[[#This Row],[Aero (N)]]</f>
        <v>139.82420562188332</v>
      </c>
      <c r="M1429" s="27">
        <f>Table1[[#This Row],[Total (N)]]*$S$3/1000</f>
        <v>0.7346178069654159</v>
      </c>
      <c r="N1429" s="17"/>
      <c r="O1429" s="32"/>
      <c r="P1429" s="33"/>
      <c r="Q1429" s="42"/>
      <c r="R1429" s="43"/>
      <c r="S1429">
        <f t="shared" si="178"/>
        <v>40.9</v>
      </c>
      <c r="T1429">
        <f t="shared" si="179"/>
        <v>11.361111111111111</v>
      </c>
    </row>
    <row r="1430" spans="2:20" x14ac:dyDescent="0.2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181"/>
        <v>-0.7777777777777779</v>
      </c>
      <c r="G1430" s="17">
        <f t="shared" si="182"/>
        <v>-2.8000000000000007</v>
      </c>
      <c r="H1430" s="17">
        <f t="shared" si="180"/>
        <v>9.8055555555555554</v>
      </c>
      <c r="I1430" s="17">
        <f t="shared" si="185"/>
        <v>281.45833333333331</v>
      </c>
      <c r="J1430" s="17">
        <f t="shared" si="183"/>
        <v>185.54634000000001</v>
      </c>
      <c r="K1430" s="17">
        <f t="shared" si="184"/>
        <v>10.56953228855012</v>
      </c>
      <c r="L1430" s="17">
        <f>Table1[[#This Row],[Acceleration (N)]]+Table1[[#This Row],[Roll (N)]]+Table1[[#This Row],[Aero (N)]]</f>
        <v>477.57420562188349</v>
      </c>
      <c r="M1430" s="27">
        <f>Table1[[#This Row],[Total (N)]]*$S$3/1000</f>
        <v>2.5091114520323865</v>
      </c>
      <c r="N1430" s="17"/>
      <c r="O1430" s="30"/>
      <c r="P1430" s="31"/>
      <c r="Q1430" s="40"/>
      <c r="R1430" s="41"/>
      <c r="S1430">
        <f t="shared" si="178"/>
        <v>38.299999999999997</v>
      </c>
      <c r="T1430">
        <f t="shared" si="179"/>
        <v>10.638888888888888</v>
      </c>
    </row>
    <row r="1431" spans="2:20" x14ac:dyDescent="0.2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181"/>
        <v>-0.55555555555555558</v>
      </c>
      <c r="G1431" s="17">
        <f t="shared" si="182"/>
        <v>-2</v>
      </c>
      <c r="H1431" s="17">
        <f t="shared" si="180"/>
        <v>9.5277777777777768</v>
      </c>
      <c r="I1431" s="17">
        <f t="shared" si="185"/>
        <v>806.8472222222224</v>
      </c>
      <c r="J1431" s="17">
        <f t="shared" si="183"/>
        <v>185.54634000000001</v>
      </c>
      <c r="K1431" s="17">
        <f t="shared" si="184"/>
        <v>10.56953228855012</v>
      </c>
      <c r="L1431" s="17">
        <f>Table1[[#This Row],[Acceleration (N)]]+Table1[[#This Row],[Roll (N)]]+Table1[[#This Row],[Aero (N)]]</f>
        <v>1002.9630945107725</v>
      </c>
      <c r="M1431" s="27">
        <f>Table1[[#This Row],[Total (N)]]*$S$3/1000</f>
        <v>5.269434899914339</v>
      </c>
      <c r="N1431" s="17"/>
      <c r="O1431" s="32"/>
      <c r="P1431" s="33"/>
      <c r="Q1431" s="42"/>
      <c r="R1431" s="43"/>
      <c r="S1431">
        <f t="shared" si="178"/>
        <v>35.299999999999997</v>
      </c>
      <c r="T1431">
        <f t="shared" si="179"/>
        <v>9.8055555555555554</v>
      </c>
    </row>
    <row r="1432" spans="2:20" x14ac:dyDescent="0.2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181"/>
        <v>-9.7222222222221627E-2</v>
      </c>
      <c r="G1432" s="17">
        <f t="shared" si="182"/>
        <v>-0.34999999999999787</v>
      </c>
      <c r="H1432" s="17">
        <f t="shared" si="180"/>
        <v>9.6111111111111107</v>
      </c>
      <c r="I1432" s="17">
        <f t="shared" si="185"/>
        <v>1238.4166666666661</v>
      </c>
      <c r="J1432" s="17">
        <f t="shared" si="183"/>
        <v>185.54634000000001</v>
      </c>
      <c r="K1432" s="17">
        <f t="shared" si="184"/>
        <v>10.56953228855012</v>
      </c>
      <c r="L1432" s="17">
        <f>Table1[[#This Row],[Acceleration (N)]]+Table1[[#This Row],[Roll (N)]]+Table1[[#This Row],[Aero (N)]]</f>
        <v>1434.5325389552163</v>
      </c>
      <c r="M1432" s="27">
        <f>Table1[[#This Row],[Total (N)]]*$S$3/1000</f>
        <v>7.5368434463887972</v>
      </c>
      <c r="N1432" s="17"/>
      <c r="O1432" s="30"/>
      <c r="P1432" s="31"/>
      <c r="Q1432" s="40"/>
      <c r="R1432" s="41"/>
      <c r="S1432">
        <f t="shared" si="178"/>
        <v>34.299999999999997</v>
      </c>
      <c r="T1432">
        <f t="shared" si="179"/>
        <v>9.5277777777777768</v>
      </c>
    </row>
    <row r="1433" spans="2:20" x14ac:dyDescent="0.2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181"/>
        <v>0.27777777777777779</v>
      </c>
      <c r="G1433" s="17">
        <f t="shared" si="182"/>
        <v>1</v>
      </c>
      <c r="H1433" s="17">
        <f t="shared" si="180"/>
        <v>10.083333333333332</v>
      </c>
      <c r="I1433" s="17">
        <f t="shared" si="185"/>
        <v>1369.7638888888882</v>
      </c>
      <c r="J1433" s="17">
        <f t="shared" si="183"/>
        <v>185.54634000000001</v>
      </c>
      <c r="K1433" s="17">
        <f t="shared" si="184"/>
        <v>10.56953228855012</v>
      </c>
      <c r="L1433" s="17">
        <f>Table1[[#This Row],[Acceleration (N)]]+Table1[[#This Row],[Roll (N)]]+Table1[[#This Row],[Aero (N)]]</f>
        <v>1565.8797611774385</v>
      </c>
      <c r="M1433" s="27">
        <f>Table1[[#This Row],[Total (N)]]*$S$3/1000</f>
        <v>8.2269243083592851</v>
      </c>
      <c r="N1433" s="17"/>
      <c r="O1433" s="32"/>
      <c r="P1433" s="33"/>
      <c r="Q1433" s="42"/>
      <c r="R1433" s="43"/>
      <c r="S1433">
        <f t="shared" si="178"/>
        <v>34.6</v>
      </c>
      <c r="T1433">
        <f t="shared" si="179"/>
        <v>9.6111111111111107</v>
      </c>
    </row>
    <row r="1434" spans="2:20" x14ac:dyDescent="0.2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181"/>
        <v>0.68055555555555536</v>
      </c>
      <c r="G1434" s="17">
        <f t="shared" si="182"/>
        <v>2.4499999999999993</v>
      </c>
      <c r="H1434" s="17">
        <f t="shared" si="180"/>
        <v>10.972222222222221</v>
      </c>
      <c r="I1434" s="17">
        <f t="shared" si="185"/>
        <v>1144.5972222222224</v>
      </c>
      <c r="J1434" s="17">
        <f t="shared" si="183"/>
        <v>185.54634000000001</v>
      </c>
      <c r="K1434" s="17">
        <f t="shared" si="184"/>
        <v>10.56953228855012</v>
      </c>
      <c r="L1434" s="17">
        <f>Table1[[#This Row],[Acceleration (N)]]+Table1[[#This Row],[Roll (N)]]+Table1[[#This Row],[Aero (N)]]</f>
        <v>1340.7130945107726</v>
      </c>
      <c r="M1434" s="27">
        <f>Table1[[#This Row],[Total (N)]]*$S$3/1000</f>
        <v>7.04392854498131</v>
      </c>
      <c r="N1434" s="17"/>
      <c r="O1434" s="30"/>
      <c r="P1434" s="31"/>
      <c r="Q1434" s="40"/>
      <c r="R1434" s="41"/>
      <c r="S1434">
        <f t="shared" si="178"/>
        <v>36.299999999999997</v>
      </c>
      <c r="T1434">
        <f t="shared" si="179"/>
        <v>10.083333333333332</v>
      </c>
    </row>
    <row r="1435" spans="2:20" x14ac:dyDescent="0.2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181"/>
        <v>0.76388888888888884</v>
      </c>
      <c r="G1435" s="17">
        <f t="shared" si="182"/>
        <v>2.75</v>
      </c>
      <c r="H1435" s="17">
        <f t="shared" si="180"/>
        <v>11.611111111111111</v>
      </c>
      <c r="I1435" s="17">
        <f t="shared" si="185"/>
        <v>619.20833333333417</v>
      </c>
      <c r="J1435" s="17">
        <f t="shared" si="183"/>
        <v>185.54634000000001</v>
      </c>
      <c r="K1435" s="17">
        <f t="shared" si="184"/>
        <v>10.56953228855012</v>
      </c>
      <c r="L1435" s="17">
        <f>Table1[[#This Row],[Acceleration (N)]]+Table1[[#This Row],[Roll (N)]]+Table1[[#This Row],[Aero (N)]]</f>
        <v>815.32420562188429</v>
      </c>
      <c r="M1435" s="27">
        <f>Table1[[#This Row],[Total (N)]]*$S$3/1000</f>
        <v>4.2836050970993602</v>
      </c>
      <c r="N1435" s="17"/>
      <c r="O1435" s="32"/>
      <c r="P1435" s="33"/>
      <c r="Q1435" s="42"/>
      <c r="R1435" s="43"/>
      <c r="S1435">
        <f t="shared" si="178"/>
        <v>39.5</v>
      </c>
      <c r="T1435">
        <f t="shared" si="179"/>
        <v>10.972222222222221</v>
      </c>
    </row>
    <row r="1436" spans="2:20" x14ac:dyDescent="0.2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181"/>
        <v>0.41666666666666663</v>
      </c>
      <c r="G1436" s="17">
        <f t="shared" si="182"/>
        <v>1.5</v>
      </c>
      <c r="H1436" s="17">
        <f t="shared" si="180"/>
        <v>11.805555555555555</v>
      </c>
      <c r="I1436" s="17">
        <f t="shared" si="185"/>
        <v>0</v>
      </c>
      <c r="J1436" s="17">
        <f t="shared" si="183"/>
        <v>185.54634000000001</v>
      </c>
      <c r="K1436" s="17">
        <f t="shared" si="184"/>
        <v>10.56953228855012</v>
      </c>
      <c r="L1436" s="17">
        <f>Table1[[#This Row],[Acceleration (N)]]+Table1[[#This Row],[Roll (N)]]+Table1[[#This Row],[Aero (N)]]</f>
        <v>196.11587228855012</v>
      </c>
      <c r="M1436" s="27">
        <f>Table1[[#This Row],[Total (N)]]*$S$3/1000</f>
        <v>1.0303667478099114</v>
      </c>
      <c r="N1436" s="17"/>
      <c r="O1436" s="30"/>
      <c r="P1436" s="31"/>
      <c r="Q1436" s="40"/>
      <c r="R1436" s="41"/>
      <c r="S1436">
        <f t="shared" si="178"/>
        <v>41.8</v>
      </c>
      <c r="T1436">
        <f t="shared" si="179"/>
        <v>11.611111111111111</v>
      </c>
    </row>
    <row r="1437" spans="2:20" x14ac:dyDescent="0.2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181"/>
        <v>1.3888888888889086E-2</v>
      </c>
      <c r="G1437" s="17">
        <f t="shared" si="182"/>
        <v>5.0000000000000711E-2</v>
      </c>
      <c r="H1437" s="17">
        <f t="shared" si="180"/>
        <v>11.638888888888888</v>
      </c>
      <c r="I1437" s="17">
        <f t="shared" si="185"/>
        <v>-637.97222222222331</v>
      </c>
      <c r="J1437" s="17">
        <f t="shared" si="183"/>
        <v>185.54634000000001</v>
      </c>
      <c r="K1437" s="17">
        <f t="shared" si="184"/>
        <v>10.56953228855012</v>
      </c>
      <c r="L1437" s="17">
        <f>Table1[[#This Row],[Acceleration (N)]]+Table1[[#This Row],[Roll (N)]]+Table1[[#This Row],[Aero (N)]]</f>
        <v>-441.85634993367319</v>
      </c>
      <c r="M1437" s="27">
        <f>Table1[[#This Row],[Total (N)]]*$S$3/1000</f>
        <v>-2.3214545817610368</v>
      </c>
      <c r="N1437" s="17"/>
      <c r="O1437" s="32"/>
      <c r="P1437" s="33"/>
      <c r="Q1437" s="42"/>
      <c r="R1437" s="43"/>
      <c r="S1437">
        <f t="shared" si="178"/>
        <v>42.5</v>
      </c>
      <c r="T1437">
        <f t="shared" si="179"/>
        <v>11.805555555555555</v>
      </c>
    </row>
    <row r="1438" spans="2:20" x14ac:dyDescent="0.2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181"/>
        <v>-0.33333333333333315</v>
      </c>
      <c r="G1438" s="17">
        <f t="shared" si="182"/>
        <v>-1.1999999999999993</v>
      </c>
      <c r="H1438" s="17">
        <f t="shared" si="180"/>
        <v>11.138888888888889</v>
      </c>
      <c r="I1438" s="17">
        <f t="shared" si="185"/>
        <v>-1050.7777777777781</v>
      </c>
      <c r="J1438" s="17">
        <f t="shared" si="183"/>
        <v>185.54634000000001</v>
      </c>
      <c r="K1438" s="17">
        <f t="shared" si="184"/>
        <v>10.56953228855012</v>
      </c>
      <c r="L1438" s="17">
        <f>Table1[[#This Row],[Acceleration (N)]]+Table1[[#This Row],[Roll (N)]]+Table1[[#This Row],[Aero (N)]]</f>
        <v>-854.66190548922793</v>
      </c>
      <c r="M1438" s="27">
        <f>Table1[[#This Row],[Total (N)]]*$S$3/1000</f>
        <v>-4.4902801479539951</v>
      </c>
      <c r="N1438" s="17"/>
      <c r="O1438" s="30"/>
      <c r="P1438" s="31"/>
      <c r="Q1438" s="40"/>
      <c r="R1438" s="41"/>
      <c r="S1438">
        <f t="shared" si="178"/>
        <v>41.9</v>
      </c>
      <c r="T1438">
        <f t="shared" si="179"/>
        <v>11.638888888888888</v>
      </c>
    </row>
    <row r="1439" spans="2:20" x14ac:dyDescent="0.2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181"/>
        <v>-0.73611111111111072</v>
      </c>
      <c r="G1439" s="17">
        <f t="shared" si="182"/>
        <v>-2.6499999999999986</v>
      </c>
      <c r="H1439" s="17">
        <f t="shared" si="180"/>
        <v>10.166666666666666</v>
      </c>
      <c r="I1439" s="17">
        <f t="shared" si="185"/>
        <v>-750.55555555555554</v>
      </c>
      <c r="J1439" s="17">
        <f t="shared" si="183"/>
        <v>185.54634000000001</v>
      </c>
      <c r="K1439" s="17">
        <f t="shared" si="184"/>
        <v>10.56953228855012</v>
      </c>
      <c r="L1439" s="17">
        <f>Table1[[#This Row],[Acceleration (N)]]+Table1[[#This Row],[Roll (N)]]+Table1[[#This Row],[Aero (N)]]</f>
        <v>-554.43968326700542</v>
      </c>
      <c r="M1439" s="27">
        <f>Table1[[#This Row],[Total (N)]]*$S$3/1000</f>
        <v>-2.9129524634500208</v>
      </c>
      <c r="N1439" s="17"/>
      <c r="O1439" s="32"/>
      <c r="P1439" s="33"/>
      <c r="Q1439" s="42"/>
      <c r="R1439" s="43"/>
      <c r="S1439">
        <f t="shared" si="178"/>
        <v>40.1</v>
      </c>
      <c r="T1439">
        <f t="shared" si="179"/>
        <v>11.138888888888889</v>
      </c>
    </row>
    <row r="1440" spans="2:20" x14ac:dyDescent="0.2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181"/>
        <v>-1.2222222222222223</v>
      </c>
      <c r="G1440" s="17">
        <f t="shared" si="182"/>
        <v>-4.4000000000000004</v>
      </c>
      <c r="H1440" s="17">
        <f t="shared" si="180"/>
        <v>8.6944444444444446</v>
      </c>
      <c r="I1440" s="17">
        <f t="shared" si="185"/>
        <v>-131.3472222222214</v>
      </c>
      <c r="J1440" s="17">
        <f t="shared" si="183"/>
        <v>185.54634000000001</v>
      </c>
      <c r="K1440" s="17">
        <f t="shared" si="184"/>
        <v>10.56953228855012</v>
      </c>
      <c r="L1440" s="17">
        <f>Table1[[#This Row],[Acceleration (N)]]+Table1[[#This Row],[Roll (N)]]+Table1[[#This Row],[Aero (N)]]</f>
        <v>64.768650066328732</v>
      </c>
      <c r="M1440" s="27">
        <f>Table1[[#This Row],[Total (N)]]*$S$3/1000</f>
        <v>0.34028588583942765</v>
      </c>
      <c r="N1440" s="17"/>
      <c r="O1440" s="30"/>
      <c r="P1440" s="31"/>
      <c r="Q1440" s="40"/>
      <c r="R1440" s="41"/>
      <c r="S1440">
        <f t="shared" si="178"/>
        <v>36.6</v>
      </c>
      <c r="T1440">
        <f t="shared" si="179"/>
        <v>10.166666666666666</v>
      </c>
    </row>
    <row r="1441" spans="2:20" x14ac:dyDescent="0.2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181"/>
        <v>-1.4722222222222223</v>
      </c>
      <c r="G1441" s="17">
        <f t="shared" si="182"/>
        <v>-5.3000000000000007</v>
      </c>
      <c r="H1441" s="17">
        <f t="shared" si="180"/>
        <v>7.2222222222222223</v>
      </c>
      <c r="I1441" s="17">
        <f t="shared" si="185"/>
        <v>375.27777777777777</v>
      </c>
      <c r="J1441" s="17">
        <f t="shared" si="183"/>
        <v>185.54634000000001</v>
      </c>
      <c r="K1441" s="17">
        <f t="shared" si="184"/>
        <v>10.56953228855012</v>
      </c>
      <c r="L1441" s="17">
        <f>Table1[[#This Row],[Acceleration (N)]]+Table1[[#This Row],[Roll (N)]]+Table1[[#This Row],[Aero (N)]]</f>
        <v>571.39365006632795</v>
      </c>
      <c r="M1441" s="27">
        <f>Table1[[#This Row],[Total (N)]]*$S$3/1000</f>
        <v>3.0020263534398777</v>
      </c>
      <c r="N1441" s="17"/>
      <c r="O1441" s="32"/>
      <c r="P1441" s="33"/>
      <c r="Q1441" s="42"/>
      <c r="R1441" s="43"/>
      <c r="S1441">
        <f t="shared" si="178"/>
        <v>31.3</v>
      </c>
      <c r="T1441">
        <f t="shared" si="179"/>
        <v>8.6944444444444446</v>
      </c>
    </row>
    <row r="1442" spans="2:20" x14ac:dyDescent="0.2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181"/>
        <v>-1.4861111111111109</v>
      </c>
      <c r="G1442" s="17">
        <f t="shared" si="182"/>
        <v>-5.35</v>
      </c>
      <c r="H1442" s="17">
        <f t="shared" si="180"/>
        <v>5.7222222222222223</v>
      </c>
      <c r="I1442" s="17">
        <f t="shared" si="185"/>
        <v>919.43055555555532</v>
      </c>
      <c r="J1442" s="17">
        <f t="shared" si="183"/>
        <v>185.54634000000001</v>
      </c>
      <c r="K1442" s="17">
        <f t="shared" si="184"/>
        <v>10.56953228855012</v>
      </c>
      <c r="L1442" s="17">
        <f>Table1[[#This Row],[Acceleration (N)]]+Table1[[#This Row],[Roll (N)]]+Table1[[#This Row],[Aero (N)]]</f>
        <v>1115.5464278441054</v>
      </c>
      <c r="M1442" s="27">
        <f>Table1[[#This Row],[Total (N)]]*$S$3/1000</f>
        <v>5.860932781603327</v>
      </c>
      <c r="N1442" s="17"/>
      <c r="O1442" s="30"/>
      <c r="P1442" s="31"/>
      <c r="Q1442" s="40"/>
      <c r="R1442" s="41"/>
      <c r="S1442">
        <f t="shared" si="178"/>
        <v>26</v>
      </c>
      <c r="T1442">
        <f t="shared" si="179"/>
        <v>7.2222222222222223</v>
      </c>
    </row>
    <row r="1443" spans="2:20" x14ac:dyDescent="0.2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181"/>
        <v>-0.95833333333333315</v>
      </c>
      <c r="G1443" s="17">
        <f t="shared" si="182"/>
        <v>-3.4499999999999993</v>
      </c>
      <c r="H1443" s="17">
        <f t="shared" si="180"/>
        <v>5.3055555555555562</v>
      </c>
      <c r="I1443" s="17">
        <f t="shared" si="185"/>
        <v>1032.0138888888889</v>
      </c>
      <c r="J1443" s="17">
        <f t="shared" si="183"/>
        <v>185.54634000000001</v>
      </c>
      <c r="K1443" s="17">
        <f t="shared" si="184"/>
        <v>10.56953228855012</v>
      </c>
      <c r="L1443" s="17">
        <f>Table1[[#This Row],[Acceleration (N)]]+Table1[[#This Row],[Roll (N)]]+Table1[[#This Row],[Aero (N)]]</f>
        <v>1228.1297611774391</v>
      </c>
      <c r="M1443" s="27">
        <f>Table1[[#This Row],[Total (N)]]*$S$3/1000</f>
        <v>6.4524306632923194</v>
      </c>
      <c r="N1443" s="17"/>
      <c r="O1443" s="32"/>
      <c r="P1443" s="33"/>
      <c r="Q1443" s="42"/>
      <c r="R1443" s="43"/>
      <c r="S1443">
        <f t="shared" si="178"/>
        <v>20.6</v>
      </c>
      <c r="T1443">
        <f t="shared" si="179"/>
        <v>5.7222222222222223</v>
      </c>
    </row>
    <row r="1444" spans="2:20" x14ac:dyDescent="0.2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181"/>
        <v>-0.12500000000000031</v>
      </c>
      <c r="G1444" s="17">
        <f t="shared" si="182"/>
        <v>-0.45000000000000107</v>
      </c>
      <c r="H1444" s="17">
        <f t="shared" si="180"/>
        <v>5.4722222222222223</v>
      </c>
      <c r="I1444" s="17">
        <f t="shared" si="185"/>
        <v>562.91666666666663</v>
      </c>
      <c r="J1444" s="17">
        <f t="shared" si="183"/>
        <v>185.54634000000001</v>
      </c>
      <c r="K1444" s="17">
        <f t="shared" si="184"/>
        <v>10.56953228855012</v>
      </c>
      <c r="L1444" s="17">
        <f>Table1[[#This Row],[Acceleration (N)]]+Table1[[#This Row],[Roll (N)]]+Table1[[#This Row],[Aero (N)]]</f>
        <v>759.03253895521675</v>
      </c>
      <c r="M1444" s="27">
        <f>Table1[[#This Row],[Total (N)]]*$S$3/1000</f>
        <v>3.9878561562548605</v>
      </c>
      <c r="N1444" s="17"/>
      <c r="O1444" s="30"/>
      <c r="P1444" s="31"/>
      <c r="Q1444" s="40"/>
      <c r="R1444" s="41"/>
      <c r="S1444">
        <f t="shared" si="178"/>
        <v>19.100000000000001</v>
      </c>
      <c r="T1444">
        <f t="shared" si="179"/>
        <v>5.3055555555555562</v>
      </c>
    </row>
    <row r="1445" spans="2:20" x14ac:dyDescent="0.2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181"/>
        <v>0.27777777777777779</v>
      </c>
      <c r="G1445" s="17">
        <f t="shared" si="182"/>
        <v>1</v>
      </c>
      <c r="H1445" s="17">
        <f t="shared" si="180"/>
        <v>5.8611111111111116</v>
      </c>
      <c r="I1445" s="17">
        <f t="shared" si="185"/>
        <v>18.763888888889156</v>
      </c>
      <c r="J1445" s="17">
        <f t="shared" si="183"/>
        <v>185.54634000000001</v>
      </c>
      <c r="K1445" s="17">
        <f t="shared" si="184"/>
        <v>10.56953228855012</v>
      </c>
      <c r="L1445" s="17">
        <f>Table1[[#This Row],[Acceleration (N)]]+Table1[[#This Row],[Roll (N)]]+Table1[[#This Row],[Aero (N)]]</f>
        <v>214.87976117743929</v>
      </c>
      <c r="M1445" s="27">
        <f>Table1[[#This Row],[Total (N)]]*$S$3/1000</f>
        <v>1.1289497280914114</v>
      </c>
      <c r="N1445" s="17"/>
      <c r="O1445" s="32"/>
      <c r="P1445" s="33"/>
      <c r="Q1445" s="42"/>
      <c r="R1445" s="43"/>
      <c r="S1445">
        <f t="shared" si="178"/>
        <v>19.7</v>
      </c>
      <c r="T1445">
        <f t="shared" si="179"/>
        <v>5.4722222222222223</v>
      </c>
    </row>
    <row r="1446" spans="2:20" x14ac:dyDescent="0.2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181"/>
        <v>0.31944444444444453</v>
      </c>
      <c r="G1446" s="17">
        <f t="shared" si="182"/>
        <v>1.1500000000000004</v>
      </c>
      <c r="H1446" s="17">
        <f t="shared" si="180"/>
        <v>6.1111111111111107</v>
      </c>
      <c r="I1446" s="17">
        <f t="shared" si="185"/>
        <v>-450.33333333333309</v>
      </c>
      <c r="J1446" s="17">
        <f t="shared" si="183"/>
        <v>185.54634000000001</v>
      </c>
      <c r="K1446" s="17">
        <f t="shared" si="184"/>
        <v>10.56953228855012</v>
      </c>
      <c r="L1446" s="17">
        <f>Table1[[#This Row],[Acceleration (N)]]+Table1[[#This Row],[Roll (N)]]+Table1[[#This Row],[Aero (N)]]</f>
        <v>-254.21746104478294</v>
      </c>
      <c r="M1446" s="27">
        <f>Table1[[#This Row],[Total (N)]]*$S$3/1000</f>
        <v>-1.3356247789460465</v>
      </c>
      <c r="N1446" s="17"/>
      <c r="O1446" s="30"/>
      <c r="P1446" s="31"/>
      <c r="Q1446" s="40"/>
      <c r="R1446" s="41"/>
      <c r="S1446">
        <f t="shared" si="178"/>
        <v>21.1</v>
      </c>
      <c r="T1446">
        <f t="shared" si="179"/>
        <v>5.8611111111111116</v>
      </c>
    </row>
    <row r="1447" spans="2:20" x14ac:dyDescent="0.2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181"/>
        <v>0.1388888888888889</v>
      </c>
      <c r="G1447" s="17">
        <f t="shared" si="182"/>
        <v>0.5</v>
      </c>
      <c r="H1447" s="17">
        <f t="shared" si="180"/>
        <v>6.1388888888888893</v>
      </c>
      <c r="I1447" s="17">
        <f t="shared" si="185"/>
        <v>-994.48611111111063</v>
      </c>
      <c r="J1447" s="17">
        <f t="shared" si="183"/>
        <v>185.54634000000001</v>
      </c>
      <c r="K1447" s="17">
        <f t="shared" si="184"/>
        <v>10.56953228855012</v>
      </c>
      <c r="L1447" s="17">
        <f>Table1[[#This Row],[Acceleration (N)]]+Table1[[#This Row],[Roll (N)]]+Table1[[#This Row],[Aero (N)]]</f>
        <v>-798.37023882256051</v>
      </c>
      <c r="M1447" s="27">
        <f>Table1[[#This Row],[Total (N)]]*$S$3/1000</f>
        <v>-4.1945312071094971</v>
      </c>
      <c r="N1447" s="17"/>
      <c r="O1447" s="32"/>
      <c r="P1447" s="33"/>
      <c r="Q1447" s="42"/>
      <c r="R1447" s="43"/>
      <c r="S1447">
        <f t="shared" si="178"/>
        <v>22</v>
      </c>
      <c r="T1447">
        <f t="shared" si="179"/>
        <v>6.1111111111111107</v>
      </c>
    </row>
    <row r="1448" spans="2:20" x14ac:dyDescent="0.2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181"/>
        <v>-8.3333333333333523E-2</v>
      </c>
      <c r="G1448" s="17">
        <f t="shared" si="182"/>
        <v>-0.30000000000000071</v>
      </c>
      <c r="H1448" s="17">
        <f t="shared" si="180"/>
        <v>5.9444444444444438</v>
      </c>
      <c r="I1448" s="17">
        <f t="shared" si="185"/>
        <v>-1651.2222222222224</v>
      </c>
      <c r="J1448" s="17">
        <f t="shared" si="183"/>
        <v>185.54634000000001</v>
      </c>
      <c r="K1448" s="17">
        <f t="shared" si="184"/>
        <v>10.56953228855012</v>
      </c>
      <c r="L1448" s="17">
        <f>Table1[[#This Row],[Acceleration (N)]]+Table1[[#This Row],[Roll (N)]]+Table1[[#This Row],[Aero (N)]]</f>
        <v>-1455.1063499336722</v>
      </c>
      <c r="M1448" s="27">
        <f>Table1[[#This Row],[Total (N)]]*$S$3/1000</f>
        <v>-7.6449355169619402</v>
      </c>
      <c r="N1448" s="17"/>
      <c r="O1448" s="30"/>
      <c r="P1448" s="31"/>
      <c r="Q1448" s="40"/>
      <c r="R1448" s="41"/>
      <c r="S1448">
        <f t="shared" si="178"/>
        <v>22.1</v>
      </c>
      <c r="T1448">
        <f t="shared" si="179"/>
        <v>6.1388888888888893</v>
      </c>
    </row>
    <row r="1449" spans="2:20" x14ac:dyDescent="0.2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181"/>
        <v>-0.34722222222222221</v>
      </c>
      <c r="G1449" s="17">
        <f t="shared" si="182"/>
        <v>-1.25</v>
      </c>
      <c r="H1449" s="17">
        <f t="shared" si="180"/>
        <v>5.4444444444444446</v>
      </c>
      <c r="I1449" s="17">
        <f t="shared" si="185"/>
        <v>-1988.9722222222224</v>
      </c>
      <c r="J1449" s="17">
        <f t="shared" si="183"/>
        <v>185.54634000000001</v>
      </c>
      <c r="K1449" s="17">
        <f t="shared" si="184"/>
        <v>10.56953228855012</v>
      </c>
      <c r="L1449" s="17">
        <f>Table1[[#This Row],[Acceleration (N)]]+Table1[[#This Row],[Roll (N)]]+Table1[[#This Row],[Aero (N)]]</f>
        <v>-1792.8563499336722</v>
      </c>
      <c r="M1449" s="27">
        <f>Table1[[#This Row],[Total (N)]]*$S$3/1000</f>
        <v>-9.4194291620289103</v>
      </c>
      <c r="N1449" s="17"/>
      <c r="O1449" s="32"/>
      <c r="P1449" s="33"/>
      <c r="Q1449" s="42"/>
      <c r="R1449" s="43"/>
      <c r="S1449">
        <f t="shared" si="178"/>
        <v>21.4</v>
      </c>
      <c r="T1449">
        <f t="shared" si="179"/>
        <v>5.9444444444444438</v>
      </c>
    </row>
    <row r="1450" spans="2:20" x14ac:dyDescent="0.2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181"/>
        <v>-0.43055555555555525</v>
      </c>
      <c r="G1450" s="17">
        <f t="shared" si="182"/>
        <v>-1.5499999999999989</v>
      </c>
      <c r="H1450" s="17">
        <f t="shared" si="180"/>
        <v>5.083333333333333</v>
      </c>
      <c r="I1450" s="17">
        <f t="shared" si="185"/>
        <v>-2007.7361111111109</v>
      </c>
      <c r="J1450" s="17">
        <f t="shared" si="183"/>
        <v>185.54634000000001</v>
      </c>
      <c r="K1450" s="17">
        <f t="shared" si="184"/>
        <v>10.56953228855012</v>
      </c>
      <c r="L1450" s="17">
        <f>Table1[[#This Row],[Acceleration (N)]]+Table1[[#This Row],[Roll (N)]]+Table1[[#This Row],[Aero (N)]]</f>
        <v>-1811.6202388225606</v>
      </c>
      <c r="M1450" s="27">
        <f>Table1[[#This Row],[Total (N)]]*$S$3/1000</f>
        <v>-9.518012142310404</v>
      </c>
      <c r="N1450" s="17"/>
      <c r="O1450" s="30"/>
      <c r="P1450" s="31"/>
      <c r="Q1450" s="40"/>
      <c r="R1450" s="41"/>
      <c r="S1450">
        <f t="shared" si="178"/>
        <v>19.600000000000001</v>
      </c>
      <c r="T1450">
        <f t="shared" si="179"/>
        <v>5.4444444444444446</v>
      </c>
    </row>
    <row r="1451" spans="2:20" x14ac:dyDescent="0.2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181"/>
        <v>-0.2222222222222224</v>
      </c>
      <c r="G1451" s="17">
        <f t="shared" si="182"/>
        <v>-0.80000000000000071</v>
      </c>
      <c r="H1451" s="17">
        <f t="shared" si="180"/>
        <v>5</v>
      </c>
      <c r="I1451" s="17">
        <f t="shared" si="185"/>
        <v>-1294.708333333333</v>
      </c>
      <c r="J1451" s="17">
        <f t="shared" si="183"/>
        <v>185.54634000000001</v>
      </c>
      <c r="K1451" s="17">
        <f t="shared" si="184"/>
        <v>10.56953228855012</v>
      </c>
      <c r="L1451" s="17">
        <f>Table1[[#This Row],[Acceleration (N)]]+Table1[[#This Row],[Roll (N)]]+Table1[[#This Row],[Aero (N)]]</f>
        <v>-1098.5924610447828</v>
      </c>
      <c r="M1451" s="27">
        <f>Table1[[#This Row],[Total (N)]]*$S$3/1000</f>
        <v>-5.7718588916134692</v>
      </c>
      <c r="N1451" s="17"/>
      <c r="O1451" s="32"/>
      <c r="P1451" s="33"/>
      <c r="Q1451" s="42"/>
      <c r="R1451" s="43"/>
      <c r="S1451">
        <f t="shared" si="178"/>
        <v>18.3</v>
      </c>
      <c r="T1451">
        <f t="shared" si="179"/>
        <v>5.083333333333333</v>
      </c>
    </row>
    <row r="1452" spans="2:20" x14ac:dyDescent="0.2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181"/>
        <v>0</v>
      </c>
      <c r="G1452" s="17">
        <f t="shared" si="182"/>
        <v>0</v>
      </c>
      <c r="H1452" s="17">
        <f t="shared" si="180"/>
        <v>5.083333333333333</v>
      </c>
      <c r="I1452" s="17">
        <f t="shared" si="185"/>
        <v>-168.87500000000043</v>
      </c>
      <c r="J1452" s="17">
        <f t="shared" si="183"/>
        <v>185.54634000000001</v>
      </c>
      <c r="K1452" s="17">
        <f t="shared" si="184"/>
        <v>10.56953228855012</v>
      </c>
      <c r="L1452" s="17">
        <f>Table1[[#This Row],[Acceleration (N)]]+Table1[[#This Row],[Roll (N)]]+Table1[[#This Row],[Aero (N)]]</f>
        <v>27.24087228854971</v>
      </c>
      <c r="M1452" s="27">
        <f>Table1[[#This Row],[Total (N)]]*$S$3/1000</f>
        <v>0.1431199252764245</v>
      </c>
      <c r="N1452" s="17"/>
      <c r="O1452" s="30"/>
      <c r="P1452" s="31"/>
      <c r="Q1452" s="40"/>
      <c r="R1452" s="41"/>
      <c r="S1452">
        <f t="shared" si="178"/>
        <v>18</v>
      </c>
      <c r="T1452">
        <f t="shared" si="179"/>
        <v>5</v>
      </c>
    </row>
    <row r="1453" spans="2:20" x14ac:dyDescent="0.2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181"/>
        <v>6.9444444444444448E-2</v>
      </c>
      <c r="G1453" s="17">
        <f t="shared" si="182"/>
        <v>0.25</v>
      </c>
      <c r="H1453" s="17">
        <f t="shared" si="180"/>
        <v>5.1388888888888884</v>
      </c>
      <c r="I1453" s="17">
        <f t="shared" si="185"/>
        <v>375.27777777777777</v>
      </c>
      <c r="J1453" s="17">
        <f t="shared" si="183"/>
        <v>185.54634000000001</v>
      </c>
      <c r="K1453" s="17">
        <f t="shared" si="184"/>
        <v>10.56953228855012</v>
      </c>
      <c r="L1453" s="17">
        <f>Table1[[#This Row],[Acceleration (N)]]+Table1[[#This Row],[Roll (N)]]+Table1[[#This Row],[Aero (N)]]</f>
        <v>571.39365006632795</v>
      </c>
      <c r="M1453" s="27">
        <f>Table1[[#This Row],[Total (N)]]*$S$3/1000</f>
        <v>3.0020263534398777</v>
      </c>
      <c r="N1453" s="17"/>
      <c r="O1453" s="32"/>
      <c r="P1453" s="33"/>
      <c r="Q1453" s="42"/>
      <c r="R1453" s="43"/>
      <c r="S1453">
        <f t="shared" si="178"/>
        <v>18.3</v>
      </c>
      <c r="T1453">
        <f t="shared" si="179"/>
        <v>5.083333333333333</v>
      </c>
    </row>
    <row r="1454" spans="2:20" x14ac:dyDescent="0.2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181"/>
        <v>-5.5555555555555851E-2</v>
      </c>
      <c r="G1454" s="17">
        <f t="shared" si="182"/>
        <v>-0.20000000000000107</v>
      </c>
      <c r="H1454" s="17">
        <f t="shared" si="180"/>
        <v>4.9722222222222214</v>
      </c>
      <c r="I1454" s="17">
        <f t="shared" si="185"/>
        <v>431.56944444444457</v>
      </c>
      <c r="J1454" s="17">
        <f t="shared" si="183"/>
        <v>185.54634000000001</v>
      </c>
      <c r="K1454" s="17">
        <f t="shared" si="184"/>
        <v>10.56953228855012</v>
      </c>
      <c r="L1454" s="17">
        <f>Table1[[#This Row],[Acceleration (N)]]+Table1[[#This Row],[Roll (N)]]+Table1[[#This Row],[Aero (N)]]</f>
        <v>627.68531673299469</v>
      </c>
      <c r="M1454" s="27">
        <f>Table1[[#This Row],[Total (N)]]*$S$3/1000</f>
        <v>3.297775294284373</v>
      </c>
      <c r="N1454" s="17"/>
      <c r="O1454" s="30"/>
      <c r="P1454" s="31"/>
      <c r="Q1454" s="40"/>
      <c r="R1454" s="41"/>
      <c r="S1454">
        <f t="shared" si="178"/>
        <v>18.5</v>
      </c>
      <c r="T1454">
        <f t="shared" si="179"/>
        <v>5.1388888888888884</v>
      </c>
    </row>
    <row r="1455" spans="2:20" x14ac:dyDescent="0.2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181"/>
        <v>-0.4861111111111111</v>
      </c>
      <c r="G1455" s="17">
        <f t="shared" si="182"/>
        <v>-1.75</v>
      </c>
      <c r="H1455" s="17">
        <f t="shared" si="180"/>
        <v>4.166666666666667</v>
      </c>
      <c r="I1455" s="17">
        <f t="shared" si="185"/>
        <v>187.63888888888889</v>
      </c>
      <c r="J1455" s="17">
        <f t="shared" si="183"/>
        <v>185.54634000000001</v>
      </c>
      <c r="K1455" s="17">
        <f t="shared" si="184"/>
        <v>10.56953228855012</v>
      </c>
      <c r="L1455" s="17">
        <f>Table1[[#This Row],[Acceleration (N)]]+Table1[[#This Row],[Roll (N)]]+Table1[[#This Row],[Aero (N)]]</f>
        <v>383.75476117743904</v>
      </c>
      <c r="M1455" s="27">
        <f>Table1[[#This Row],[Total (N)]]*$S$3/1000</f>
        <v>2.0161965506248944</v>
      </c>
      <c r="N1455" s="17"/>
      <c r="O1455" s="32"/>
      <c r="P1455" s="33"/>
      <c r="Q1455" s="42"/>
      <c r="R1455" s="43"/>
      <c r="S1455">
        <f t="shared" si="178"/>
        <v>17.899999999999999</v>
      </c>
      <c r="T1455">
        <f t="shared" si="179"/>
        <v>4.9722222222222214</v>
      </c>
    </row>
    <row r="1456" spans="2:20" x14ac:dyDescent="0.2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181"/>
        <v>-1.1111111111111109</v>
      </c>
      <c r="G1456" s="17">
        <f t="shared" si="182"/>
        <v>-3.9999999999999991</v>
      </c>
      <c r="H1456" s="17">
        <f t="shared" si="180"/>
        <v>2.75</v>
      </c>
      <c r="I1456" s="17">
        <f t="shared" si="185"/>
        <v>-112.58333333333358</v>
      </c>
      <c r="J1456" s="17">
        <f t="shared" si="183"/>
        <v>185.54634000000001</v>
      </c>
      <c r="K1456" s="17">
        <f t="shared" si="184"/>
        <v>10.56953228855012</v>
      </c>
      <c r="L1456" s="17">
        <f>Table1[[#This Row],[Acceleration (N)]]+Table1[[#This Row],[Roll (N)]]+Table1[[#This Row],[Aero (N)]]</f>
        <v>83.532538955216552</v>
      </c>
      <c r="M1456" s="27">
        <f>Table1[[#This Row],[Total (N)]]*$S$3/1000</f>
        <v>0.43886886612092035</v>
      </c>
      <c r="N1456" s="17"/>
      <c r="O1456" s="30"/>
      <c r="P1456" s="31"/>
      <c r="Q1456" s="40"/>
      <c r="R1456" s="41"/>
      <c r="S1456">
        <f t="shared" si="178"/>
        <v>15</v>
      </c>
      <c r="T1456">
        <f t="shared" si="179"/>
        <v>4.166666666666667</v>
      </c>
    </row>
    <row r="1457" spans="2:20" x14ac:dyDescent="0.2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181"/>
        <v>-1.4444444444444444</v>
      </c>
      <c r="G1457" s="17">
        <f t="shared" si="182"/>
        <v>-5.2</v>
      </c>
      <c r="H1457" s="17">
        <f t="shared" si="180"/>
        <v>1.2777777777777777</v>
      </c>
      <c r="I1457" s="17">
        <f t="shared" si="185"/>
        <v>-469.09722222222223</v>
      </c>
      <c r="J1457" s="17">
        <f t="shared" si="183"/>
        <v>185.54634000000001</v>
      </c>
      <c r="K1457" s="17">
        <f t="shared" si="184"/>
        <v>10.56953228855012</v>
      </c>
      <c r="L1457" s="17">
        <f>Table1[[#This Row],[Acceleration (N)]]+Table1[[#This Row],[Roll (N)]]+Table1[[#This Row],[Aero (N)]]</f>
        <v>-272.98134993367205</v>
      </c>
      <c r="M1457" s="27">
        <f>Table1[[#This Row],[Total (N)]]*$S$3/1000</f>
        <v>-1.434207759227546</v>
      </c>
      <c r="N1457" s="17"/>
      <c r="O1457" s="32"/>
      <c r="P1457" s="33"/>
      <c r="Q1457" s="42"/>
      <c r="R1457" s="43"/>
      <c r="S1457">
        <f t="shared" si="178"/>
        <v>9.9</v>
      </c>
      <c r="T1457">
        <f t="shared" si="179"/>
        <v>2.75</v>
      </c>
    </row>
    <row r="1458" spans="2:20" x14ac:dyDescent="0.2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181"/>
        <v>-1.2083333333333335</v>
      </c>
      <c r="G1458" s="17">
        <f t="shared" si="182"/>
        <v>-4.3500000000000005</v>
      </c>
      <c r="H1458" s="17">
        <f t="shared" si="180"/>
        <v>0.33333333333333331</v>
      </c>
      <c r="I1458" s="17">
        <f t="shared" si="185"/>
        <v>-581.68055555555509</v>
      </c>
      <c r="J1458" s="17">
        <f t="shared" si="183"/>
        <v>185.54634000000001</v>
      </c>
      <c r="K1458" s="17">
        <f t="shared" si="184"/>
        <v>10.56953228855012</v>
      </c>
      <c r="L1458" s="17">
        <f>Table1[[#This Row],[Acceleration (N)]]+Table1[[#This Row],[Roll (N)]]+Table1[[#This Row],[Aero (N)]]</f>
        <v>-385.56468326700497</v>
      </c>
      <c r="M1458" s="27">
        <f>Table1[[#This Row],[Total (N)]]*$S$3/1000</f>
        <v>-2.0257056409165335</v>
      </c>
      <c r="N1458" s="17"/>
      <c r="O1458" s="30"/>
      <c r="P1458" s="31"/>
      <c r="Q1458" s="40"/>
      <c r="R1458" s="41"/>
      <c r="S1458">
        <f t="shared" si="178"/>
        <v>4.5999999999999996</v>
      </c>
      <c r="T1458">
        <f t="shared" si="179"/>
        <v>1.2777777777777777</v>
      </c>
    </row>
    <row r="1459" spans="2:20" x14ac:dyDescent="0.2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181"/>
        <v>-0.63888888888888884</v>
      </c>
      <c r="G1459" s="17">
        <f t="shared" si="182"/>
        <v>-2.2999999999999998</v>
      </c>
      <c r="H1459" s="17">
        <f t="shared" si="180"/>
        <v>0</v>
      </c>
      <c r="I1459" s="17">
        <f t="shared" si="185"/>
        <v>-300.22222222222246</v>
      </c>
      <c r="J1459" s="17">
        <f t="shared" si="183"/>
        <v>185.54634000000001</v>
      </c>
      <c r="K1459" s="17">
        <f t="shared" si="184"/>
        <v>10.56953228855012</v>
      </c>
      <c r="L1459" s="17">
        <f>Table1[[#This Row],[Acceleration (N)]]+Table1[[#This Row],[Roll (N)]]+Table1[[#This Row],[Aero (N)]]</f>
        <v>-104.10634993367232</v>
      </c>
      <c r="M1459" s="27">
        <f>Table1[[#This Row],[Total (N)]]*$S$3/1000</f>
        <v>-0.54696093669406265</v>
      </c>
      <c r="N1459" s="17"/>
      <c r="O1459" s="32"/>
      <c r="P1459" s="33"/>
      <c r="Q1459" s="42"/>
      <c r="R1459" s="43"/>
      <c r="S1459">
        <f t="shared" si="178"/>
        <v>1.2</v>
      </c>
      <c r="T1459">
        <f t="shared" si="179"/>
        <v>0.33333333333333331</v>
      </c>
    </row>
    <row r="1460" spans="2:20" x14ac:dyDescent="0.2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81"/>
        <v>-0.16666666666666666</v>
      </c>
      <c r="G1460" s="17">
        <f t="shared" si="182"/>
        <v>-0.6</v>
      </c>
      <c r="H1460" s="17">
        <f t="shared" si="180"/>
        <v>0</v>
      </c>
      <c r="I1460" s="17">
        <f t="shared" si="185"/>
        <v>0</v>
      </c>
      <c r="J1460" s="17">
        <f t="shared" si="183"/>
        <v>185.54634000000001</v>
      </c>
      <c r="K1460" s="17">
        <f t="shared" si="184"/>
        <v>10.56953228855012</v>
      </c>
      <c r="L1460" s="17">
        <f>Table1[[#This Row],[Acceleration (N)]]+Table1[[#This Row],[Roll (N)]]+Table1[[#This Row],[Aero (N)]]</f>
        <v>196.11587228855012</v>
      </c>
      <c r="M1460" s="27">
        <f>Table1[[#This Row],[Total (N)]]*$S$3/1000</f>
        <v>1.0303667478099114</v>
      </c>
      <c r="N1460" s="17"/>
      <c r="O1460" s="30"/>
      <c r="P1460" s="31"/>
      <c r="Q1460" s="40"/>
      <c r="R1460" s="41"/>
      <c r="S1460">
        <f t="shared" si="178"/>
        <v>0</v>
      </c>
      <c r="T1460">
        <f t="shared" si="179"/>
        <v>0</v>
      </c>
    </row>
    <row r="1461" spans="2:20" x14ac:dyDescent="0.2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81"/>
        <v>0</v>
      </c>
      <c r="G1461" s="17">
        <f t="shared" si="182"/>
        <v>0</v>
      </c>
      <c r="H1461" s="17">
        <f t="shared" si="180"/>
        <v>0</v>
      </c>
      <c r="I1461" s="17">
        <f t="shared" si="185"/>
        <v>93.819444444444443</v>
      </c>
      <c r="J1461" s="17">
        <f t="shared" si="183"/>
        <v>185.54634000000001</v>
      </c>
      <c r="K1461" s="17">
        <f t="shared" si="184"/>
        <v>10.56953228855012</v>
      </c>
      <c r="L1461" s="17">
        <f>Table1[[#This Row],[Acceleration (N)]]+Table1[[#This Row],[Roll (N)]]+Table1[[#This Row],[Aero (N)]]</f>
        <v>289.93531673299458</v>
      </c>
      <c r="M1461" s="27">
        <f>Table1[[#This Row],[Total (N)]]*$S$3/1000</f>
        <v>1.5232816492174031</v>
      </c>
      <c r="N1461" s="17"/>
      <c r="O1461" s="32"/>
      <c r="P1461" s="33"/>
      <c r="Q1461" s="42"/>
      <c r="R1461" s="43"/>
      <c r="S1461">
        <f t="shared" si="178"/>
        <v>0</v>
      </c>
      <c r="T1461">
        <f t="shared" si="179"/>
        <v>0</v>
      </c>
    </row>
    <row r="1462" spans="2:20" x14ac:dyDescent="0.2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81"/>
        <v>0</v>
      </c>
      <c r="G1462" s="17">
        <f t="shared" si="182"/>
        <v>0</v>
      </c>
      <c r="H1462" s="17">
        <f t="shared" si="180"/>
        <v>0</v>
      </c>
      <c r="I1462" s="17">
        <f t="shared" si="185"/>
        <v>-75.055555555555955</v>
      </c>
      <c r="J1462" s="17">
        <f t="shared" si="183"/>
        <v>185.54634000000001</v>
      </c>
      <c r="K1462" s="17">
        <f t="shared" si="184"/>
        <v>10.56953228855012</v>
      </c>
      <c r="L1462" s="17">
        <f>Table1[[#This Row],[Acceleration (N)]]+Table1[[#This Row],[Roll (N)]]+Table1[[#This Row],[Aero (N)]]</f>
        <v>121.06031673299418</v>
      </c>
      <c r="M1462" s="27">
        <f>Table1[[#This Row],[Total (N)]]*$S$3/1000</f>
        <v>0.6360348266839162</v>
      </c>
      <c r="N1462" s="17"/>
      <c r="O1462" s="30"/>
      <c r="P1462" s="31"/>
      <c r="Q1462" s="40"/>
      <c r="R1462" s="41"/>
      <c r="S1462">
        <f t="shared" si="178"/>
        <v>0</v>
      </c>
      <c r="T1462">
        <f t="shared" si="179"/>
        <v>0</v>
      </c>
    </row>
    <row r="1463" spans="2:20" x14ac:dyDescent="0.2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81"/>
        <v>0</v>
      </c>
      <c r="G1463" s="17">
        <f t="shared" si="182"/>
        <v>0</v>
      </c>
      <c r="H1463" s="17">
        <f t="shared" si="180"/>
        <v>0</v>
      </c>
      <c r="I1463" s="17">
        <f t="shared" si="185"/>
        <v>-656.73611111111109</v>
      </c>
      <c r="J1463" s="17">
        <f t="shared" si="183"/>
        <v>185.54634000000001</v>
      </c>
      <c r="K1463" s="17">
        <f t="shared" si="184"/>
        <v>10.56953228855012</v>
      </c>
      <c r="L1463" s="17">
        <f>Table1[[#This Row],[Acceleration (N)]]+Table1[[#This Row],[Roll (N)]]+Table1[[#This Row],[Aero (N)]]</f>
        <v>-460.62023882256096</v>
      </c>
      <c r="M1463" s="27">
        <f>Table1[[#This Row],[Total (N)]]*$S$3/1000</f>
        <v>-2.4200375620425292</v>
      </c>
      <c r="N1463" s="17"/>
      <c r="O1463" s="32"/>
      <c r="P1463" s="33"/>
      <c r="Q1463" s="42"/>
      <c r="R1463" s="43"/>
      <c r="S1463">
        <f t="shared" si="178"/>
        <v>0</v>
      </c>
      <c r="T1463">
        <f t="shared" si="179"/>
        <v>0</v>
      </c>
    </row>
    <row r="1464" spans="2:20" x14ac:dyDescent="0.2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81"/>
        <v>0</v>
      </c>
      <c r="G1464" s="17">
        <f t="shared" si="182"/>
        <v>0</v>
      </c>
      <c r="H1464" s="17">
        <f t="shared" si="180"/>
        <v>0</v>
      </c>
      <c r="I1464" s="17">
        <f t="shared" si="185"/>
        <v>-1501.1111111111109</v>
      </c>
      <c r="J1464" s="17">
        <f t="shared" si="183"/>
        <v>185.54634000000001</v>
      </c>
      <c r="K1464" s="17">
        <f t="shared" si="184"/>
        <v>10.56953228855012</v>
      </c>
      <c r="L1464" s="17">
        <f>Table1[[#This Row],[Acceleration (N)]]+Table1[[#This Row],[Roll (N)]]+Table1[[#This Row],[Aero (N)]]</f>
        <v>-1304.9952388225606</v>
      </c>
      <c r="M1464" s="27">
        <f>Table1[[#This Row],[Total (N)]]*$S$3/1000</f>
        <v>-6.8562716747099515</v>
      </c>
      <c r="N1464" s="17"/>
      <c r="O1464" s="30"/>
      <c r="P1464" s="31"/>
      <c r="Q1464" s="40"/>
      <c r="R1464" s="41"/>
      <c r="S1464">
        <f t="shared" si="178"/>
        <v>0</v>
      </c>
      <c r="T1464">
        <f t="shared" si="179"/>
        <v>0</v>
      </c>
    </row>
    <row r="1465" spans="2:20" x14ac:dyDescent="0.2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81"/>
        <v>0</v>
      </c>
      <c r="G1465" s="17">
        <f t="shared" si="182"/>
        <v>0</v>
      </c>
      <c r="H1465" s="17">
        <f t="shared" si="180"/>
        <v>0</v>
      </c>
      <c r="I1465" s="17">
        <f t="shared" si="185"/>
        <v>-1951.4444444444443</v>
      </c>
      <c r="J1465" s="17">
        <f t="shared" si="183"/>
        <v>185.54634000000001</v>
      </c>
      <c r="K1465" s="17">
        <f t="shared" si="184"/>
        <v>10.56953228855012</v>
      </c>
      <c r="L1465" s="17">
        <f>Table1[[#This Row],[Acceleration (N)]]+Table1[[#This Row],[Roll (N)]]+Table1[[#This Row],[Aero (N)]]</f>
        <v>-1755.3285721558941</v>
      </c>
      <c r="M1465" s="27">
        <f>Table1[[#This Row],[Total (N)]]*$S$3/1000</f>
        <v>-9.2222632014659123</v>
      </c>
      <c r="N1465" s="17"/>
      <c r="O1465" s="32"/>
      <c r="P1465" s="33"/>
      <c r="Q1465" s="42"/>
      <c r="R1465" s="43"/>
      <c r="S1465">
        <f t="shared" si="178"/>
        <v>0</v>
      </c>
      <c r="T1465">
        <f t="shared" si="179"/>
        <v>0</v>
      </c>
    </row>
    <row r="1466" spans="2:20" x14ac:dyDescent="0.2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81"/>
        <v>0</v>
      </c>
      <c r="G1466" s="17">
        <f t="shared" si="182"/>
        <v>0</v>
      </c>
      <c r="H1466" s="17">
        <f t="shared" si="180"/>
        <v>0</v>
      </c>
      <c r="I1466" s="17">
        <f t="shared" si="185"/>
        <v>-1632.4583333333335</v>
      </c>
      <c r="J1466" s="17">
        <f t="shared" si="183"/>
        <v>185.54634000000001</v>
      </c>
      <c r="K1466" s="17">
        <f t="shared" si="184"/>
        <v>10.56953228855012</v>
      </c>
      <c r="L1466" s="17">
        <f>Table1[[#This Row],[Acceleration (N)]]+Table1[[#This Row],[Roll (N)]]+Table1[[#This Row],[Aero (N)]]</f>
        <v>-1436.3424610447832</v>
      </c>
      <c r="M1466" s="27">
        <f>Table1[[#This Row],[Total (N)]]*$S$3/1000</f>
        <v>-7.5463525366804411</v>
      </c>
      <c r="N1466" s="17"/>
      <c r="O1466" s="30"/>
      <c r="P1466" s="31"/>
      <c r="Q1466" s="40"/>
      <c r="R1466" s="41"/>
      <c r="S1466">
        <f t="shared" si="178"/>
        <v>0</v>
      </c>
      <c r="T1466">
        <f t="shared" si="179"/>
        <v>0</v>
      </c>
    </row>
    <row r="1467" spans="2:20" x14ac:dyDescent="0.2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81"/>
        <v>0</v>
      </c>
      <c r="G1467" s="17">
        <f t="shared" si="182"/>
        <v>0</v>
      </c>
      <c r="H1467" s="17">
        <f t="shared" si="180"/>
        <v>0</v>
      </c>
      <c r="I1467" s="17">
        <f t="shared" si="185"/>
        <v>-863.1388888888888</v>
      </c>
      <c r="J1467" s="17">
        <f t="shared" si="183"/>
        <v>185.54634000000001</v>
      </c>
      <c r="K1467" s="17">
        <f t="shared" si="184"/>
        <v>10.56953228855012</v>
      </c>
      <c r="L1467" s="17">
        <f>Table1[[#This Row],[Acceleration (N)]]+Table1[[#This Row],[Roll (N)]]+Table1[[#This Row],[Aero (N)]]</f>
        <v>-667.02301660033868</v>
      </c>
      <c r="M1467" s="27">
        <f>Table1[[#This Row],[Total (N)]]*$S$3/1000</f>
        <v>-3.5044503451390101</v>
      </c>
      <c r="N1467" s="17"/>
      <c r="O1467" s="32"/>
      <c r="P1467" s="33"/>
      <c r="Q1467" s="42"/>
      <c r="R1467" s="43"/>
      <c r="S1467">
        <f t="shared" si="178"/>
        <v>0</v>
      </c>
      <c r="T1467">
        <f t="shared" si="179"/>
        <v>0</v>
      </c>
    </row>
    <row r="1468" spans="2:20" x14ac:dyDescent="0.2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81"/>
        <v>0</v>
      </c>
      <c r="G1468" s="17">
        <f t="shared" si="182"/>
        <v>0</v>
      </c>
      <c r="H1468" s="17">
        <f t="shared" si="180"/>
        <v>0</v>
      </c>
      <c r="I1468" s="17">
        <f t="shared" si="185"/>
        <v>-225.16666666666666</v>
      </c>
      <c r="J1468" s="17">
        <f t="shared" si="183"/>
        <v>185.54634000000001</v>
      </c>
      <c r="K1468" s="17">
        <f t="shared" si="184"/>
        <v>10.56953228855012</v>
      </c>
      <c r="L1468" s="17">
        <f>Table1[[#This Row],[Acceleration (N)]]+Table1[[#This Row],[Roll (N)]]+Table1[[#This Row],[Aero (N)]]</f>
        <v>-29.050794378116521</v>
      </c>
      <c r="M1468" s="27">
        <f>Table1[[#This Row],[Total (N)]]*$S$3/1000</f>
        <v>-0.15262901556806813</v>
      </c>
      <c r="N1468" s="17"/>
      <c r="O1468" s="30"/>
      <c r="P1468" s="31"/>
      <c r="Q1468" s="40"/>
      <c r="R1468" s="41"/>
      <c r="S1468">
        <f t="shared" si="178"/>
        <v>0</v>
      </c>
      <c r="T1468">
        <f t="shared" si="179"/>
        <v>0</v>
      </c>
    </row>
    <row r="1469" spans="2:20" x14ac:dyDescent="0.2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81"/>
        <v>0</v>
      </c>
      <c r="G1469" s="17">
        <f t="shared" si="182"/>
        <v>0</v>
      </c>
      <c r="H1469" s="17">
        <f t="shared" si="180"/>
        <v>0</v>
      </c>
      <c r="I1469" s="17">
        <f t="shared" si="185"/>
        <v>0</v>
      </c>
      <c r="J1469" s="17">
        <f t="shared" si="183"/>
        <v>185.54634000000001</v>
      </c>
      <c r="K1469" s="17">
        <f t="shared" si="184"/>
        <v>10.56953228855012</v>
      </c>
      <c r="L1469" s="17">
        <f>Table1[[#This Row],[Acceleration (N)]]+Table1[[#This Row],[Roll (N)]]+Table1[[#This Row],[Aero (N)]]</f>
        <v>196.11587228855012</v>
      </c>
      <c r="M1469" s="27">
        <f>Table1[[#This Row],[Total (N)]]*$S$3/1000</f>
        <v>1.0303667478099114</v>
      </c>
      <c r="N1469" s="17"/>
      <c r="O1469" s="32"/>
      <c r="P1469" s="33"/>
      <c r="Q1469" s="42"/>
      <c r="R1469" s="43"/>
      <c r="S1469">
        <f t="shared" si="178"/>
        <v>0</v>
      </c>
      <c r="T1469">
        <f t="shared" si="179"/>
        <v>0</v>
      </c>
    </row>
    <row r="1470" spans="2:20" x14ac:dyDescent="0.2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81"/>
        <v>0</v>
      </c>
      <c r="G1470" s="17">
        <f t="shared" si="182"/>
        <v>0</v>
      </c>
      <c r="H1470" s="17">
        <f t="shared" si="180"/>
        <v>0</v>
      </c>
      <c r="I1470" s="17">
        <f t="shared" si="185"/>
        <v>0</v>
      </c>
      <c r="J1470" s="17">
        <f t="shared" si="183"/>
        <v>185.54634000000001</v>
      </c>
      <c r="K1470" s="17">
        <f t="shared" si="184"/>
        <v>10.56953228855012</v>
      </c>
      <c r="L1470" s="17">
        <f>Table1[[#This Row],[Acceleration (N)]]+Table1[[#This Row],[Roll (N)]]+Table1[[#This Row],[Aero (N)]]</f>
        <v>196.11587228855012</v>
      </c>
      <c r="M1470" s="27">
        <f>Table1[[#This Row],[Total (N)]]*$S$3/1000</f>
        <v>1.0303667478099114</v>
      </c>
      <c r="N1470" s="17"/>
      <c r="O1470" s="30"/>
      <c r="P1470" s="31"/>
      <c r="Q1470" s="40"/>
      <c r="R1470" s="41"/>
      <c r="S1470">
        <f t="shared" si="178"/>
        <v>0</v>
      </c>
      <c r="T1470">
        <f t="shared" si="179"/>
        <v>0</v>
      </c>
    </row>
    <row r="1471" spans="2:20" x14ac:dyDescent="0.2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81"/>
        <v>0</v>
      </c>
      <c r="G1471" s="17">
        <f t="shared" si="182"/>
        <v>0</v>
      </c>
      <c r="H1471" s="17">
        <f t="shared" si="180"/>
        <v>0</v>
      </c>
      <c r="I1471" s="17">
        <f t="shared" si="185"/>
        <v>0</v>
      </c>
      <c r="J1471" s="17">
        <f t="shared" si="183"/>
        <v>185.54634000000001</v>
      </c>
      <c r="K1471" s="17">
        <f t="shared" si="184"/>
        <v>10.56953228855012</v>
      </c>
      <c r="L1471" s="17">
        <f>Table1[[#This Row],[Acceleration (N)]]+Table1[[#This Row],[Roll (N)]]+Table1[[#This Row],[Aero (N)]]</f>
        <v>196.11587228855012</v>
      </c>
      <c r="M1471" s="27">
        <f>Table1[[#This Row],[Total (N)]]*$S$3/1000</f>
        <v>1.0303667478099114</v>
      </c>
      <c r="N1471" s="17"/>
      <c r="O1471" s="32"/>
      <c r="P1471" s="33"/>
      <c r="Q1471" s="42"/>
      <c r="R1471" s="43"/>
      <c r="S1471">
        <f t="shared" si="178"/>
        <v>0</v>
      </c>
      <c r="T1471">
        <f t="shared" si="179"/>
        <v>0</v>
      </c>
    </row>
    <row r="1472" spans="2:20" x14ac:dyDescent="0.2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81"/>
        <v>0</v>
      </c>
      <c r="G1472" s="17">
        <f t="shared" si="182"/>
        <v>0</v>
      </c>
      <c r="H1472" s="17">
        <f t="shared" si="180"/>
        <v>0</v>
      </c>
      <c r="I1472" s="17">
        <f t="shared" si="185"/>
        <v>0</v>
      </c>
      <c r="J1472" s="17">
        <f t="shared" si="183"/>
        <v>185.54634000000001</v>
      </c>
      <c r="K1472" s="17">
        <f t="shared" si="184"/>
        <v>10.56953228855012</v>
      </c>
      <c r="L1472" s="17">
        <f>Table1[[#This Row],[Acceleration (N)]]+Table1[[#This Row],[Roll (N)]]+Table1[[#This Row],[Aero (N)]]</f>
        <v>196.11587228855012</v>
      </c>
      <c r="M1472" s="27">
        <f>Table1[[#This Row],[Total (N)]]*$S$3/1000</f>
        <v>1.0303667478099114</v>
      </c>
      <c r="N1472" s="17"/>
      <c r="O1472" s="30"/>
      <c r="P1472" s="31"/>
      <c r="Q1472" s="40"/>
      <c r="R1472" s="41"/>
      <c r="S1472">
        <f t="shared" si="178"/>
        <v>0</v>
      </c>
      <c r="T1472">
        <f t="shared" si="179"/>
        <v>0</v>
      </c>
    </row>
    <row r="1473" spans="2:20" x14ac:dyDescent="0.2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81"/>
        <v>0</v>
      </c>
      <c r="G1473" s="17">
        <f t="shared" si="182"/>
        <v>0</v>
      </c>
      <c r="H1473" s="17">
        <f t="shared" si="180"/>
        <v>0</v>
      </c>
      <c r="I1473" s="17">
        <f t="shared" si="185"/>
        <v>0</v>
      </c>
      <c r="J1473" s="17">
        <f t="shared" si="183"/>
        <v>185.54634000000001</v>
      </c>
      <c r="K1473" s="17">
        <f t="shared" si="184"/>
        <v>10.56953228855012</v>
      </c>
      <c r="L1473" s="17">
        <f>Table1[[#This Row],[Acceleration (N)]]+Table1[[#This Row],[Roll (N)]]+Table1[[#This Row],[Aero (N)]]</f>
        <v>196.11587228855012</v>
      </c>
      <c r="M1473" s="27">
        <f>Table1[[#This Row],[Total (N)]]*$S$3/1000</f>
        <v>1.0303667478099114</v>
      </c>
      <c r="N1473" s="17"/>
      <c r="O1473" s="32"/>
      <c r="P1473" s="33"/>
      <c r="Q1473" s="42"/>
      <c r="R1473" s="43"/>
      <c r="S1473">
        <f t="shared" si="178"/>
        <v>0</v>
      </c>
      <c r="T1473">
        <f t="shared" si="179"/>
        <v>0</v>
      </c>
    </row>
    <row r="1474" spans="2:20" x14ac:dyDescent="0.2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81"/>
        <v>0</v>
      </c>
      <c r="G1474" s="17">
        <f t="shared" si="182"/>
        <v>0</v>
      </c>
      <c r="H1474" s="17">
        <f t="shared" si="180"/>
        <v>0</v>
      </c>
      <c r="I1474" s="17">
        <f t="shared" si="185"/>
        <v>0</v>
      </c>
      <c r="J1474" s="17">
        <f t="shared" si="183"/>
        <v>185.54634000000001</v>
      </c>
      <c r="K1474" s="17">
        <f t="shared" si="184"/>
        <v>10.56953228855012</v>
      </c>
      <c r="L1474" s="17">
        <f>Table1[[#This Row],[Acceleration (N)]]+Table1[[#This Row],[Roll (N)]]+Table1[[#This Row],[Aero (N)]]</f>
        <v>196.11587228855012</v>
      </c>
      <c r="M1474" s="27">
        <f>Table1[[#This Row],[Total (N)]]*$S$3/1000</f>
        <v>1.0303667478099114</v>
      </c>
      <c r="N1474" s="17"/>
      <c r="O1474" s="30"/>
      <c r="P1474" s="31"/>
      <c r="Q1474" s="40"/>
      <c r="R1474" s="41"/>
      <c r="S1474">
        <f t="shared" si="178"/>
        <v>0</v>
      </c>
      <c r="T1474">
        <f t="shared" si="179"/>
        <v>0</v>
      </c>
    </row>
    <row r="1475" spans="2:20" x14ac:dyDescent="0.2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81"/>
        <v>0</v>
      </c>
      <c r="G1475" s="17">
        <f t="shared" si="182"/>
        <v>0</v>
      </c>
      <c r="H1475" s="17">
        <f t="shared" si="180"/>
        <v>0</v>
      </c>
      <c r="I1475" s="17">
        <f t="shared" si="185"/>
        <v>0</v>
      </c>
      <c r="J1475" s="17">
        <f t="shared" si="183"/>
        <v>185.54634000000001</v>
      </c>
      <c r="K1475" s="17">
        <f t="shared" si="184"/>
        <v>10.56953228855012</v>
      </c>
      <c r="L1475" s="17">
        <f>Table1[[#This Row],[Acceleration (N)]]+Table1[[#This Row],[Roll (N)]]+Table1[[#This Row],[Aero (N)]]</f>
        <v>196.11587228855012</v>
      </c>
      <c r="M1475" s="27">
        <f>Table1[[#This Row],[Total (N)]]*$S$3/1000</f>
        <v>1.0303667478099114</v>
      </c>
      <c r="N1475" s="17"/>
      <c r="O1475" s="32"/>
      <c r="P1475" s="33"/>
      <c r="Q1475" s="42"/>
      <c r="R1475" s="43"/>
      <c r="S1475">
        <f t="shared" si="178"/>
        <v>0</v>
      </c>
      <c r="T1475">
        <f t="shared" si="179"/>
        <v>0</v>
      </c>
    </row>
    <row r="1476" spans="2:20" x14ac:dyDescent="0.2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81"/>
        <v>0</v>
      </c>
      <c r="G1476" s="17">
        <f t="shared" si="182"/>
        <v>0</v>
      </c>
      <c r="H1476" s="17">
        <f t="shared" si="180"/>
        <v>0</v>
      </c>
      <c r="I1476" s="17">
        <f t="shared" si="185"/>
        <v>0</v>
      </c>
      <c r="J1476" s="17">
        <f t="shared" si="183"/>
        <v>185.54634000000001</v>
      </c>
      <c r="K1476" s="17">
        <f t="shared" si="184"/>
        <v>10.56953228855012</v>
      </c>
      <c r="L1476" s="17">
        <f>Table1[[#This Row],[Acceleration (N)]]+Table1[[#This Row],[Roll (N)]]+Table1[[#This Row],[Aero (N)]]</f>
        <v>196.11587228855012</v>
      </c>
      <c r="M1476" s="27">
        <f>Table1[[#This Row],[Total (N)]]*$S$3/1000</f>
        <v>1.0303667478099114</v>
      </c>
      <c r="N1476" s="17"/>
      <c r="O1476" s="30"/>
      <c r="P1476" s="31"/>
      <c r="Q1476" s="40"/>
      <c r="R1476" s="41"/>
      <c r="S1476">
        <f t="shared" si="178"/>
        <v>0</v>
      </c>
      <c r="T1476">
        <f t="shared" si="179"/>
        <v>0</v>
      </c>
    </row>
    <row r="1477" spans="2:20" x14ac:dyDescent="0.2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81"/>
        <v>0</v>
      </c>
      <c r="G1477" s="17">
        <f t="shared" si="182"/>
        <v>0</v>
      </c>
      <c r="H1477" s="17">
        <f t="shared" si="180"/>
        <v>0</v>
      </c>
      <c r="I1477" s="17">
        <f t="shared" si="185"/>
        <v>0</v>
      </c>
      <c r="J1477" s="17">
        <f t="shared" si="183"/>
        <v>185.54634000000001</v>
      </c>
      <c r="K1477" s="17">
        <f t="shared" si="184"/>
        <v>10.56953228855012</v>
      </c>
      <c r="L1477" s="17">
        <f>Table1[[#This Row],[Acceleration (N)]]+Table1[[#This Row],[Roll (N)]]+Table1[[#This Row],[Aero (N)]]</f>
        <v>196.11587228855012</v>
      </c>
      <c r="M1477" s="27">
        <f>Table1[[#This Row],[Total (N)]]*$S$3/1000</f>
        <v>1.0303667478099114</v>
      </c>
      <c r="N1477" s="17"/>
      <c r="O1477" s="32"/>
      <c r="P1477" s="33"/>
      <c r="Q1477" s="42"/>
      <c r="R1477" s="43"/>
      <c r="S1477">
        <f t="shared" si="178"/>
        <v>0</v>
      </c>
      <c r="T1477">
        <f t="shared" si="179"/>
        <v>0</v>
      </c>
    </row>
    <row r="1478" spans="2:20" x14ac:dyDescent="0.2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81"/>
        <v>0</v>
      </c>
      <c r="G1478" s="17">
        <f t="shared" si="182"/>
        <v>0</v>
      </c>
      <c r="H1478" s="17">
        <f t="shared" si="180"/>
        <v>0</v>
      </c>
      <c r="I1478" s="17">
        <f t="shared" si="185"/>
        <v>0</v>
      </c>
      <c r="J1478" s="17">
        <f t="shared" si="183"/>
        <v>185.54634000000001</v>
      </c>
      <c r="K1478" s="17">
        <f t="shared" si="184"/>
        <v>10.56953228855012</v>
      </c>
      <c r="L1478" s="17">
        <f>Table1[[#This Row],[Acceleration (N)]]+Table1[[#This Row],[Roll (N)]]+Table1[[#This Row],[Aero (N)]]</f>
        <v>196.11587228855012</v>
      </c>
      <c r="M1478" s="27">
        <f>Table1[[#This Row],[Total (N)]]*$S$3/1000</f>
        <v>1.0303667478099114</v>
      </c>
      <c r="N1478" s="17"/>
      <c r="O1478" s="30"/>
      <c r="P1478" s="31"/>
      <c r="Q1478" s="40"/>
      <c r="R1478" s="41"/>
      <c r="S1478">
        <f t="shared" si="178"/>
        <v>0</v>
      </c>
      <c r="T1478">
        <f t="shared" si="179"/>
        <v>0</v>
      </c>
    </row>
    <row r="1479" spans="2:20" x14ac:dyDescent="0.2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81"/>
        <v>0</v>
      </c>
      <c r="G1479" s="17">
        <f t="shared" si="182"/>
        <v>0</v>
      </c>
      <c r="H1479" s="17">
        <f t="shared" si="180"/>
        <v>0</v>
      </c>
      <c r="I1479" s="17">
        <f t="shared" si="185"/>
        <v>0</v>
      </c>
      <c r="J1479" s="17">
        <f t="shared" si="183"/>
        <v>185.54634000000001</v>
      </c>
      <c r="K1479" s="17">
        <f t="shared" si="184"/>
        <v>10.56953228855012</v>
      </c>
      <c r="L1479" s="17">
        <f>Table1[[#This Row],[Acceleration (N)]]+Table1[[#This Row],[Roll (N)]]+Table1[[#This Row],[Aero (N)]]</f>
        <v>196.11587228855012</v>
      </c>
      <c r="M1479" s="27">
        <f>Table1[[#This Row],[Total (N)]]*$S$3/1000</f>
        <v>1.0303667478099114</v>
      </c>
      <c r="N1479" s="17"/>
      <c r="O1479" s="32"/>
      <c r="P1479" s="33"/>
      <c r="Q1479" s="42"/>
      <c r="R1479" s="43"/>
      <c r="S1479">
        <f t="shared" si="178"/>
        <v>0</v>
      </c>
      <c r="T1479">
        <f t="shared" si="179"/>
        <v>0</v>
      </c>
    </row>
    <row r="1480" spans="2:20" x14ac:dyDescent="0.2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81"/>
        <v>0</v>
      </c>
      <c r="G1480" s="17">
        <f t="shared" si="182"/>
        <v>0</v>
      </c>
      <c r="H1480" s="17">
        <f t="shared" si="180"/>
        <v>0</v>
      </c>
      <c r="I1480" s="17">
        <f t="shared" si="185"/>
        <v>0</v>
      </c>
      <c r="J1480" s="17">
        <f t="shared" si="183"/>
        <v>185.54634000000001</v>
      </c>
      <c r="K1480" s="17">
        <f t="shared" si="184"/>
        <v>10.56953228855012</v>
      </c>
      <c r="L1480" s="17">
        <f>Table1[[#This Row],[Acceleration (N)]]+Table1[[#This Row],[Roll (N)]]+Table1[[#This Row],[Aero (N)]]</f>
        <v>196.11587228855012</v>
      </c>
      <c r="M1480" s="27">
        <f>Table1[[#This Row],[Total (N)]]*$S$3/1000</f>
        <v>1.0303667478099114</v>
      </c>
      <c r="N1480" s="17"/>
      <c r="O1480" s="30"/>
      <c r="P1480" s="31"/>
      <c r="Q1480" s="40"/>
      <c r="R1480" s="41"/>
      <c r="S1480">
        <f t="shared" ref="S1480:S1543" si="186">IF(R1480=1,"",E1480)</f>
        <v>0</v>
      </c>
      <c r="T1480">
        <f t="shared" ref="T1480:T1543" si="187">E1480/3.6</f>
        <v>0</v>
      </c>
    </row>
    <row r="1481" spans="2:20" x14ac:dyDescent="0.2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81"/>
        <v>0</v>
      </c>
      <c r="G1481" s="17">
        <f t="shared" si="182"/>
        <v>0</v>
      </c>
      <c r="H1481" s="17">
        <f t="shared" ref="H1481:H1544" si="188">E1482/3.6</f>
        <v>0</v>
      </c>
      <c r="I1481" s="17">
        <f t="shared" si="185"/>
        <v>0</v>
      </c>
      <c r="J1481" s="17">
        <f t="shared" si="183"/>
        <v>185.54634000000001</v>
      </c>
      <c r="K1481" s="17">
        <f t="shared" si="184"/>
        <v>10.56953228855012</v>
      </c>
      <c r="L1481" s="17">
        <f>Table1[[#This Row],[Acceleration (N)]]+Table1[[#This Row],[Roll (N)]]+Table1[[#This Row],[Aero (N)]]</f>
        <v>196.11587228855012</v>
      </c>
      <c r="M1481" s="27">
        <f>Table1[[#This Row],[Total (N)]]*$S$3/1000</f>
        <v>1.0303667478099114</v>
      </c>
      <c r="N1481" s="17"/>
      <c r="O1481" s="32"/>
      <c r="P1481" s="33"/>
      <c r="Q1481" s="42"/>
      <c r="R1481" s="43"/>
      <c r="S1481">
        <f t="shared" si="186"/>
        <v>0</v>
      </c>
      <c r="T1481">
        <f t="shared" si="187"/>
        <v>0</v>
      </c>
    </row>
    <row r="1482" spans="2:20" x14ac:dyDescent="0.2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189">($E1483-$E1481)/2/3.6</f>
        <v>0</v>
      </c>
      <c r="G1482" s="17">
        <f t="shared" ref="G1482:G1545" si="190">($E1483-$E1481)/2</f>
        <v>0</v>
      </c>
      <c r="H1482" s="17">
        <f t="shared" si="188"/>
        <v>0</v>
      </c>
      <c r="I1482" s="17">
        <f t="shared" si="185"/>
        <v>0</v>
      </c>
      <c r="J1482" s="17">
        <f t="shared" si="183"/>
        <v>185.54634000000001</v>
      </c>
      <c r="K1482" s="17">
        <f t="shared" si="184"/>
        <v>10.56953228855012</v>
      </c>
      <c r="L1482" s="17">
        <f>Table1[[#This Row],[Acceleration (N)]]+Table1[[#This Row],[Roll (N)]]+Table1[[#This Row],[Aero (N)]]</f>
        <v>196.11587228855012</v>
      </c>
      <c r="M1482" s="27">
        <f>Table1[[#This Row],[Total (N)]]*$S$3/1000</f>
        <v>1.0303667478099114</v>
      </c>
      <c r="N1482" s="17"/>
      <c r="O1482" s="30"/>
      <c r="P1482" s="31"/>
      <c r="Q1482" s="40"/>
      <c r="R1482" s="41"/>
      <c r="S1482">
        <f t="shared" si="186"/>
        <v>0</v>
      </c>
      <c r="T1482">
        <f t="shared" si="187"/>
        <v>0</v>
      </c>
    </row>
    <row r="1483" spans="2:20" x14ac:dyDescent="0.2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89"/>
        <v>0</v>
      </c>
      <c r="G1483" s="17">
        <f t="shared" si="190"/>
        <v>0</v>
      </c>
      <c r="H1483" s="17">
        <f t="shared" si="188"/>
        <v>0</v>
      </c>
      <c r="I1483" s="17">
        <f t="shared" si="185"/>
        <v>0</v>
      </c>
      <c r="J1483" s="17">
        <f t="shared" si="183"/>
        <v>185.54634000000001</v>
      </c>
      <c r="K1483" s="17">
        <f t="shared" si="184"/>
        <v>10.56953228855012</v>
      </c>
      <c r="L1483" s="17">
        <f>Table1[[#This Row],[Acceleration (N)]]+Table1[[#This Row],[Roll (N)]]+Table1[[#This Row],[Aero (N)]]</f>
        <v>196.11587228855012</v>
      </c>
      <c r="M1483" s="27">
        <f>Table1[[#This Row],[Total (N)]]*$S$3/1000</f>
        <v>1.0303667478099114</v>
      </c>
      <c r="N1483" s="17"/>
      <c r="O1483" s="32"/>
      <c r="P1483" s="33"/>
      <c r="Q1483" s="42"/>
      <c r="R1483" s="43"/>
      <c r="S1483">
        <f t="shared" si="186"/>
        <v>0</v>
      </c>
      <c r="T1483">
        <f t="shared" si="187"/>
        <v>0</v>
      </c>
    </row>
    <row r="1484" spans="2:20" x14ac:dyDescent="0.2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89"/>
        <v>0</v>
      </c>
      <c r="G1484" s="17">
        <f t="shared" si="190"/>
        <v>0</v>
      </c>
      <c r="H1484" s="17">
        <f t="shared" si="188"/>
        <v>0</v>
      </c>
      <c r="I1484" s="17">
        <f t="shared" si="185"/>
        <v>0</v>
      </c>
      <c r="J1484" s="17">
        <f t="shared" si="183"/>
        <v>185.54634000000001</v>
      </c>
      <c r="K1484" s="17">
        <f t="shared" si="184"/>
        <v>10.56953228855012</v>
      </c>
      <c r="L1484" s="17">
        <f>Table1[[#This Row],[Acceleration (N)]]+Table1[[#This Row],[Roll (N)]]+Table1[[#This Row],[Aero (N)]]</f>
        <v>196.11587228855012</v>
      </c>
      <c r="M1484" s="27">
        <f>Table1[[#This Row],[Total (N)]]*$S$3/1000</f>
        <v>1.0303667478099114</v>
      </c>
      <c r="N1484" s="17"/>
      <c r="O1484" s="30"/>
      <c r="P1484" s="31"/>
      <c r="Q1484" s="40"/>
      <c r="R1484" s="41"/>
      <c r="S1484">
        <f t="shared" si="186"/>
        <v>0</v>
      </c>
      <c r="T1484">
        <f t="shared" si="187"/>
        <v>0</v>
      </c>
    </row>
    <row r="1485" spans="2:20" x14ac:dyDescent="0.2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89"/>
        <v>0</v>
      </c>
      <c r="G1485" s="17">
        <f t="shared" si="190"/>
        <v>0</v>
      </c>
      <c r="H1485" s="17">
        <f t="shared" si="188"/>
        <v>0</v>
      </c>
      <c r="I1485" s="17">
        <f t="shared" si="185"/>
        <v>0</v>
      </c>
      <c r="J1485" s="17">
        <f t="shared" si="183"/>
        <v>185.54634000000001</v>
      </c>
      <c r="K1485" s="17">
        <f t="shared" si="184"/>
        <v>10.56953228855012</v>
      </c>
      <c r="L1485" s="17">
        <f>Table1[[#This Row],[Acceleration (N)]]+Table1[[#This Row],[Roll (N)]]+Table1[[#This Row],[Aero (N)]]</f>
        <v>196.11587228855012</v>
      </c>
      <c r="M1485" s="27">
        <f>Table1[[#This Row],[Total (N)]]*$S$3/1000</f>
        <v>1.0303667478099114</v>
      </c>
      <c r="N1485" s="17"/>
      <c r="O1485" s="32"/>
      <c r="P1485" s="33"/>
      <c r="Q1485" s="42"/>
      <c r="R1485" s="43"/>
      <c r="S1485">
        <f t="shared" si="186"/>
        <v>0</v>
      </c>
      <c r="T1485">
        <f t="shared" si="187"/>
        <v>0</v>
      </c>
    </row>
    <row r="1486" spans="2:20" x14ac:dyDescent="0.2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189"/>
        <v>0.30555555555555558</v>
      </c>
      <c r="G1486" s="17">
        <f t="shared" si="190"/>
        <v>1.1000000000000001</v>
      </c>
      <c r="H1486" s="17">
        <f t="shared" si="188"/>
        <v>0.61111111111111116</v>
      </c>
      <c r="I1486" s="17">
        <f t="shared" si="185"/>
        <v>0</v>
      </c>
      <c r="J1486" s="17">
        <f t="shared" si="183"/>
        <v>185.54634000000001</v>
      </c>
      <c r="K1486" s="17">
        <f t="shared" si="184"/>
        <v>10.56953228855012</v>
      </c>
      <c r="L1486" s="17">
        <f>Table1[[#This Row],[Acceleration (N)]]+Table1[[#This Row],[Roll (N)]]+Table1[[#This Row],[Aero (N)]]</f>
        <v>196.11587228855012</v>
      </c>
      <c r="M1486" s="27">
        <f>Table1[[#This Row],[Total (N)]]*$S$3/1000</f>
        <v>1.0303667478099114</v>
      </c>
      <c r="N1486" s="17"/>
      <c r="O1486" s="30"/>
      <c r="P1486" s="31"/>
      <c r="Q1486" s="40"/>
      <c r="R1486" s="41"/>
      <c r="S1486">
        <f t="shared" si="186"/>
        <v>0</v>
      </c>
      <c r="T1486">
        <f t="shared" si="187"/>
        <v>0</v>
      </c>
    </row>
    <row r="1487" spans="2:20" x14ac:dyDescent="0.2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189"/>
        <v>0.61111111111111116</v>
      </c>
      <c r="G1487" s="17">
        <f t="shared" si="190"/>
        <v>2.2000000000000002</v>
      </c>
      <c r="H1487" s="17">
        <f t="shared" si="188"/>
        <v>1.2222222222222223</v>
      </c>
      <c r="I1487" s="17">
        <f t="shared" si="185"/>
        <v>0</v>
      </c>
      <c r="J1487" s="17">
        <f t="shared" si="183"/>
        <v>185.54634000000001</v>
      </c>
      <c r="K1487" s="17">
        <f t="shared" si="184"/>
        <v>10.56953228855012</v>
      </c>
      <c r="L1487" s="17">
        <f>Table1[[#This Row],[Acceleration (N)]]+Table1[[#This Row],[Roll (N)]]+Table1[[#This Row],[Aero (N)]]</f>
        <v>196.11587228855012</v>
      </c>
      <c r="M1487" s="27">
        <f>Table1[[#This Row],[Total (N)]]*$S$3/1000</f>
        <v>1.0303667478099114</v>
      </c>
      <c r="N1487" s="17"/>
      <c r="O1487" s="32"/>
      <c r="P1487" s="33"/>
      <c r="Q1487" s="42"/>
      <c r="R1487" s="43"/>
      <c r="S1487">
        <f t="shared" si="186"/>
        <v>2.2000000000000002</v>
      </c>
      <c r="T1487">
        <f t="shared" si="187"/>
        <v>0.61111111111111116</v>
      </c>
    </row>
    <row r="1488" spans="2:20" x14ac:dyDescent="0.2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189"/>
        <v>0.56944444444444442</v>
      </c>
      <c r="G1488" s="17">
        <f t="shared" si="190"/>
        <v>2.0499999999999998</v>
      </c>
      <c r="H1488" s="17">
        <f t="shared" si="188"/>
        <v>1.75</v>
      </c>
      <c r="I1488" s="17">
        <f t="shared" si="185"/>
        <v>0</v>
      </c>
      <c r="J1488" s="17">
        <f t="shared" ref="J1488:J1551" si="191">$O$11*9.81*$O$12</f>
        <v>185.54634000000001</v>
      </c>
      <c r="K1488" s="17">
        <f t="shared" ref="K1488:K1551" si="192">0.5*1.383*0.014*1.293^2*$S$6^2</f>
        <v>10.56953228855012</v>
      </c>
      <c r="L1488" s="17">
        <f>Table1[[#This Row],[Acceleration (N)]]+Table1[[#This Row],[Roll (N)]]+Table1[[#This Row],[Aero (N)]]</f>
        <v>196.11587228855012</v>
      </c>
      <c r="M1488" s="27">
        <f>Table1[[#This Row],[Total (N)]]*$S$3/1000</f>
        <v>1.0303667478099114</v>
      </c>
      <c r="N1488" s="17"/>
      <c r="O1488" s="30"/>
      <c r="P1488" s="31"/>
      <c r="Q1488" s="40"/>
      <c r="R1488" s="41"/>
      <c r="S1488">
        <f t="shared" si="186"/>
        <v>4.4000000000000004</v>
      </c>
      <c r="T1488">
        <f t="shared" si="187"/>
        <v>1.2222222222222223</v>
      </c>
    </row>
    <row r="1489" spans="2:20" x14ac:dyDescent="0.2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189"/>
        <v>0.4861111111111111</v>
      </c>
      <c r="G1489" s="17">
        <f t="shared" si="190"/>
        <v>1.75</v>
      </c>
      <c r="H1489" s="17">
        <f t="shared" si="188"/>
        <v>2.1944444444444446</v>
      </c>
      <c r="I1489" s="17">
        <f t="shared" ref="I1489:I1552" si="193">$O$11*F1481</f>
        <v>0</v>
      </c>
      <c r="J1489" s="17">
        <f t="shared" si="191"/>
        <v>185.54634000000001</v>
      </c>
      <c r="K1489" s="17">
        <f t="shared" si="192"/>
        <v>10.56953228855012</v>
      </c>
      <c r="L1489" s="17">
        <f>Table1[[#This Row],[Acceleration (N)]]+Table1[[#This Row],[Roll (N)]]+Table1[[#This Row],[Aero (N)]]</f>
        <v>196.11587228855012</v>
      </c>
      <c r="M1489" s="27">
        <f>Table1[[#This Row],[Total (N)]]*$S$3/1000</f>
        <v>1.0303667478099114</v>
      </c>
      <c r="N1489" s="17"/>
      <c r="O1489" s="32"/>
      <c r="P1489" s="33"/>
      <c r="Q1489" s="42"/>
      <c r="R1489" s="43"/>
      <c r="S1489">
        <f t="shared" si="186"/>
        <v>6.3</v>
      </c>
      <c r="T1489">
        <f t="shared" si="187"/>
        <v>1.75</v>
      </c>
    </row>
    <row r="1490" spans="2:20" x14ac:dyDescent="0.2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189"/>
        <v>0.40277777777777768</v>
      </c>
      <c r="G1490" s="17">
        <f t="shared" si="190"/>
        <v>1.4499999999999997</v>
      </c>
      <c r="H1490" s="17">
        <f t="shared" si="188"/>
        <v>2.5555555555555554</v>
      </c>
      <c r="I1490" s="17">
        <f t="shared" si="193"/>
        <v>0</v>
      </c>
      <c r="J1490" s="17">
        <f t="shared" si="191"/>
        <v>185.54634000000001</v>
      </c>
      <c r="K1490" s="17">
        <f t="shared" si="192"/>
        <v>10.56953228855012</v>
      </c>
      <c r="L1490" s="17">
        <f>Table1[[#This Row],[Acceleration (N)]]+Table1[[#This Row],[Roll (N)]]+Table1[[#This Row],[Aero (N)]]</f>
        <v>196.11587228855012</v>
      </c>
      <c r="M1490" s="27">
        <f>Table1[[#This Row],[Total (N)]]*$S$3/1000</f>
        <v>1.0303667478099114</v>
      </c>
      <c r="N1490" s="17"/>
      <c r="O1490" s="30"/>
      <c r="P1490" s="31"/>
      <c r="Q1490" s="40"/>
      <c r="R1490" s="41"/>
      <c r="S1490">
        <f t="shared" si="186"/>
        <v>7.9</v>
      </c>
      <c r="T1490">
        <f t="shared" si="187"/>
        <v>2.1944444444444446</v>
      </c>
    </row>
    <row r="1491" spans="2:20" x14ac:dyDescent="0.2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189"/>
        <v>0.34722222222222221</v>
      </c>
      <c r="G1491" s="17">
        <f t="shared" si="190"/>
        <v>1.25</v>
      </c>
      <c r="H1491" s="17">
        <f t="shared" si="188"/>
        <v>2.8888888888888888</v>
      </c>
      <c r="I1491" s="17">
        <f t="shared" si="193"/>
        <v>0</v>
      </c>
      <c r="J1491" s="17">
        <f t="shared" si="191"/>
        <v>185.54634000000001</v>
      </c>
      <c r="K1491" s="17">
        <f t="shared" si="192"/>
        <v>10.56953228855012</v>
      </c>
      <c r="L1491" s="17">
        <f>Table1[[#This Row],[Acceleration (N)]]+Table1[[#This Row],[Roll (N)]]+Table1[[#This Row],[Aero (N)]]</f>
        <v>196.11587228855012</v>
      </c>
      <c r="M1491" s="27">
        <f>Table1[[#This Row],[Total (N)]]*$S$3/1000</f>
        <v>1.0303667478099114</v>
      </c>
      <c r="N1491" s="17"/>
      <c r="O1491" s="32"/>
      <c r="P1491" s="33"/>
      <c r="Q1491" s="42"/>
      <c r="R1491" s="43"/>
      <c r="S1491">
        <f t="shared" si="186"/>
        <v>9.1999999999999993</v>
      </c>
      <c r="T1491">
        <f t="shared" si="187"/>
        <v>2.5555555555555554</v>
      </c>
    </row>
    <row r="1492" spans="2:20" x14ac:dyDescent="0.2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189"/>
        <v>0.31944444444444453</v>
      </c>
      <c r="G1492" s="17">
        <f t="shared" si="190"/>
        <v>1.1500000000000004</v>
      </c>
      <c r="H1492" s="17">
        <f t="shared" si="188"/>
        <v>3.1944444444444442</v>
      </c>
      <c r="I1492" s="17">
        <f t="shared" si="193"/>
        <v>0</v>
      </c>
      <c r="J1492" s="17">
        <f t="shared" si="191"/>
        <v>185.54634000000001</v>
      </c>
      <c r="K1492" s="17">
        <f t="shared" si="192"/>
        <v>10.56953228855012</v>
      </c>
      <c r="L1492" s="17">
        <f>Table1[[#This Row],[Acceleration (N)]]+Table1[[#This Row],[Roll (N)]]+Table1[[#This Row],[Aero (N)]]</f>
        <v>196.11587228855012</v>
      </c>
      <c r="M1492" s="27">
        <f>Table1[[#This Row],[Total (N)]]*$S$3/1000</f>
        <v>1.0303667478099114</v>
      </c>
      <c r="N1492" s="17"/>
      <c r="O1492" s="30"/>
      <c r="P1492" s="31"/>
      <c r="Q1492" s="40"/>
      <c r="R1492" s="41"/>
      <c r="S1492">
        <f t="shared" si="186"/>
        <v>10.4</v>
      </c>
      <c r="T1492">
        <f t="shared" si="187"/>
        <v>2.8888888888888888</v>
      </c>
    </row>
    <row r="1493" spans="2:20" x14ac:dyDescent="0.2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189"/>
        <v>0.34722222222222221</v>
      </c>
      <c r="G1493" s="17">
        <f t="shared" si="190"/>
        <v>1.25</v>
      </c>
      <c r="H1493" s="17">
        <f t="shared" si="188"/>
        <v>3.5833333333333335</v>
      </c>
      <c r="I1493" s="29">
        <f t="shared" si="193"/>
        <v>0</v>
      </c>
      <c r="J1493" s="17">
        <f t="shared" si="191"/>
        <v>185.54634000000001</v>
      </c>
      <c r="K1493" s="29">
        <f t="shared" si="192"/>
        <v>10.56953228855012</v>
      </c>
      <c r="L1493" s="29">
        <f>Table1[[#This Row],[Acceleration (N)]]+Table1[[#This Row],[Roll (N)]]+Table1[[#This Row],[Aero (N)]]</f>
        <v>196.11587228855012</v>
      </c>
      <c r="M1493" s="27">
        <f>Table1[[#This Row],[Total (N)]]*$S$3/1000</f>
        <v>1.0303667478099114</v>
      </c>
      <c r="N1493" s="17"/>
      <c r="O1493" s="38"/>
      <c r="P1493" s="39"/>
      <c r="Q1493" s="47"/>
      <c r="R1493" s="43"/>
      <c r="S1493">
        <f t="shared" si="186"/>
        <v>11.5</v>
      </c>
      <c r="T1493">
        <f t="shared" si="187"/>
        <v>3.1944444444444442</v>
      </c>
    </row>
    <row r="1494" spans="2:20" x14ac:dyDescent="0.2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189"/>
        <v>0.44444444444444431</v>
      </c>
      <c r="G1494" s="17">
        <f t="shared" si="190"/>
        <v>1.5999999999999996</v>
      </c>
      <c r="H1494" s="17">
        <f t="shared" si="188"/>
        <v>4.083333333333333</v>
      </c>
      <c r="I1494" s="17">
        <f t="shared" si="193"/>
        <v>412.8055555555556</v>
      </c>
      <c r="J1494" s="17">
        <f t="shared" si="191"/>
        <v>185.54634000000001</v>
      </c>
      <c r="K1494" s="17">
        <f t="shared" si="192"/>
        <v>10.56953228855012</v>
      </c>
      <c r="L1494" s="17">
        <f>Table1[[#This Row],[Acceleration (N)]]+Table1[[#This Row],[Roll (N)]]+Table1[[#This Row],[Aero (N)]]</f>
        <v>608.92142784410578</v>
      </c>
      <c r="M1494" s="27">
        <f>Table1[[#This Row],[Total (N)]]*$S$3/1000</f>
        <v>3.1991923140028748</v>
      </c>
      <c r="N1494" s="17"/>
      <c r="O1494" s="30"/>
      <c r="P1494" s="31"/>
      <c r="Q1494" s="40"/>
      <c r="R1494" s="41"/>
      <c r="S1494">
        <f t="shared" si="186"/>
        <v>12.9</v>
      </c>
      <c r="T1494">
        <f t="shared" si="187"/>
        <v>3.5833333333333335</v>
      </c>
    </row>
    <row r="1495" spans="2:20" x14ac:dyDescent="0.2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189"/>
        <v>0.56944444444444442</v>
      </c>
      <c r="G1495" s="17">
        <f t="shared" si="190"/>
        <v>2.0499999999999998</v>
      </c>
      <c r="H1495" s="17">
        <f t="shared" si="188"/>
        <v>4.7222222222222223</v>
      </c>
      <c r="I1495" s="17">
        <f t="shared" si="193"/>
        <v>825.6111111111112</v>
      </c>
      <c r="J1495" s="17">
        <f t="shared" si="191"/>
        <v>185.54634000000001</v>
      </c>
      <c r="K1495" s="17">
        <f t="shared" si="192"/>
        <v>10.56953228855012</v>
      </c>
      <c r="L1495" s="17">
        <f>Table1[[#This Row],[Acceleration (N)]]+Table1[[#This Row],[Roll (N)]]+Table1[[#This Row],[Aero (N)]]</f>
        <v>1021.7269833996613</v>
      </c>
      <c r="M1495" s="27">
        <f>Table1[[#This Row],[Total (N)]]*$S$3/1000</f>
        <v>5.3680178801958371</v>
      </c>
      <c r="N1495" s="17"/>
      <c r="O1495" s="32"/>
      <c r="P1495" s="33"/>
      <c r="Q1495" s="42"/>
      <c r="R1495" s="43"/>
      <c r="S1495">
        <f t="shared" si="186"/>
        <v>14.7</v>
      </c>
      <c r="T1495">
        <f t="shared" si="187"/>
        <v>4.083333333333333</v>
      </c>
    </row>
    <row r="1496" spans="2:20" x14ac:dyDescent="0.2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189"/>
        <v>0.70833333333333348</v>
      </c>
      <c r="G1496" s="17">
        <f t="shared" si="190"/>
        <v>2.5500000000000007</v>
      </c>
      <c r="H1496" s="17">
        <f t="shared" si="188"/>
        <v>5.5</v>
      </c>
      <c r="I1496" s="17">
        <f t="shared" si="193"/>
        <v>769.31944444444446</v>
      </c>
      <c r="J1496" s="17">
        <f t="shared" si="191"/>
        <v>185.54634000000001</v>
      </c>
      <c r="K1496" s="17">
        <f t="shared" si="192"/>
        <v>10.56953228855012</v>
      </c>
      <c r="L1496" s="17">
        <f>Table1[[#This Row],[Acceleration (N)]]+Table1[[#This Row],[Roll (N)]]+Table1[[#This Row],[Aero (N)]]</f>
        <v>965.43531673299458</v>
      </c>
      <c r="M1496" s="27">
        <f>Table1[[#This Row],[Total (N)]]*$S$3/1000</f>
        <v>5.0722689393513418</v>
      </c>
      <c r="N1496" s="17"/>
      <c r="O1496" s="30"/>
      <c r="P1496" s="31"/>
      <c r="Q1496" s="40"/>
      <c r="R1496" s="41"/>
      <c r="S1496">
        <f t="shared" si="186"/>
        <v>17</v>
      </c>
      <c r="T1496">
        <f t="shared" si="187"/>
        <v>4.7222222222222223</v>
      </c>
    </row>
    <row r="1497" spans="2:20" x14ac:dyDescent="0.2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189"/>
        <v>0.84722222222222243</v>
      </c>
      <c r="G1497" s="17">
        <f t="shared" si="190"/>
        <v>3.0500000000000007</v>
      </c>
      <c r="H1497" s="17">
        <f t="shared" si="188"/>
        <v>6.416666666666667</v>
      </c>
      <c r="I1497" s="17">
        <f t="shared" si="193"/>
        <v>656.73611111111109</v>
      </c>
      <c r="J1497" s="17">
        <f t="shared" si="191"/>
        <v>185.54634000000001</v>
      </c>
      <c r="K1497" s="17">
        <f t="shared" si="192"/>
        <v>10.56953228855012</v>
      </c>
      <c r="L1497" s="17">
        <f>Table1[[#This Row],[Acceleration (N)]]+Table1[[#This Row],[Roll (N)]]+Table1[[#This Row],[Aero (N)]]</f>
        <v>852.85198339966121</v>
      </c>
      <c r="M1497" s="27">
        <f>Table1[[#This Row],[Total (N)]]*$S$3/1000</f>
        <v>4.4807710576623521</v>
      </c>
      <c r="N1497" s="17"/>
      <c r="O1497" s="32"/>
      <c r="P1497" s="33"/>
      <c r="Q1497" s="42"/>
      <c r="R1497" s="43"/>
      <c r="S1497">
        <f t="shared" si="186"/>
        <v>19.8</v>
      </c>
      <c r="T1497">
        <f t="shared" si="187"/>
        <v>5.5</v>
      </c>
    </row>
    <row r="1498" spans="2:20" x14ac:dyDescent="0.2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189"/>
        <v>0.95833333333333315</v>
      </c>
      <c r="G1498" s="17">
        <f t="shared" si="190"/>
        <v>3.4499999999999993</v>
      </c>
      <c r="H1498" s="17">
        <f t="shared" si="188"/>
        <v>7.4166666666666661</v>
      </c>
      <c r="I1498" s="17">
        <f t="shared" si="193"/>
        <v>544.1527777777776</v>
      </c>
      <c r="J1498" s="17">
        <f t="shared" si="191"/>
        <v>185.54634000000001</v>
      </c>
      <c r="K1498" s="17">
        <f t="shared" si="192"/>
        <v>10.56953228855012</v>
      </c>
      <c r="L1498" s="17">
        <f>Table1[[#This Row],[Acceleration (N)]]+Table1[[#This Row],[Roll (N)]]+Table1[[#This Row],[Aero (N)]]</f>
        <v>740.26865006632772</v>
      </c>
      <c r="M1498" s="27">
        <f>Table1[[#This Row],[Total (N)]]*$S$3/1000</f>
        <v>3.8892731759733614</v>
      </c>
      <c r="N1498" s="17"/>
      <c r="O1498" s="30"/>
      <c r="P1498" s="31"/>
      <c r="Q1498" s="40"/>
      <c r="R1498" s="41"/>
      <c r="S1498">
        <f t="shared" si="186"/>
        <v>23.1</v>
      </c>
      <c r="T1498">
        <f t="shared" si="187"/>
        <v>6.416666666666667</v>
      </c>
    </row>
    <row r="1499" spans="2:20" x14ac:dyDescent="0.2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189"/>
        <v>1.0277777777777775</v>
      </c>
      <c r="G1499" s="17">
        <f t="shared" si="190"/>
        <v>3.6999999999999993</v>
      </c>
      <c r="H1499" s="17">
        <f t="shared" si="188"/>
        <v>8.4722222222222214</v>
      </c>
      <c r="I1499" s="17">
        <f t="shared" si="193"/>
        <v>469.09722222222223</v>
      </c>
      <c r="J1499" s="17">
        <f t="shared" si="191"/>
        <v>185.54634000000001</v>
      </c>
      <c r="K1499" s="17">
        <f t="shared" si="192"/>
        <v>10.56953228855012</v>
      </c>
      <c r="L1499" s="17">
        <f>Table1[[#This Row],[Acceleration (N)]]+Table1[[#This Row],[Roll (N)]]+Table1[[#This Row],[Aero (N)]]</f>
        <v>665.21309451077241</v>
      </c>
      <c r="M1499" s="27">
        <f>Table1[[#This Row],[Total (N)]]*$S$3/1000</f>
        <v>3.4949412548473693</v>
      </c>
      <c r="N1499" s="17"/>
      <c r="O1499" s="32"/>
      <c r="P1499" s="33"/>
      <c r="Q1499" s="42"/>
      <c r="R1499" s="43"/>
      <c r="S1499">
        <f t="shared" si="186"/>
        <v>26.7</v>
      </c>
      <c r="T1499">
        <f t="shared" si="187"/>
        <v>7.4166666666666661</v>
      </c>
    </row>
    <row r="1500" spans="2:20" x14ac:dyDescent="0.2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189"/>
        <v>1.0277777777777781</v>
      </c>
      <c r="G1500" s="17">
        <f t="shared" si="190"/>
        <v>3.7000000000000011</v>
      </c>
      <c r="H1500" s="17">
        <f t="shared" si="188"/>
        <v>9.4722222222222232</v>
      </c>
      <c r="I1500" s="17">
        <f t="shared" si="193"/>
        <v>431.56944444444457</v>
      </c>
      <c r="J1500" s="17">
        <f t="shared" si="191"/>
        <v>185.54634000000001</v>
      </c>
      <c r="K1500" s="17">
        <f t="shared" si="192"/>
        <v>10.56953228855012</v>
      </c>
      <c r="L1500" s="17">
        <f>Table1[[#This Row],[Acceleration (N)]]+Table1[[#This Row],[Roll (N)]]+Table1[[#This Row],[Aero (N)]]</f>
        <v>627.68531673299469</v>
      </c>
      <c r="M1500" s="27">
        <f>Table1[[#This Row],[Total (N)]]*$S$3/1000</f>
        <v>3.297775294284373</v>
      </c>
      <c r="N1500" s="17"/>
      <c r="O1500" s="30"/>
      <c r="P1500" s="31"/>
      <c r="Q1500" s="40"/>
      <c r="R1500" s="41"/>
      <c r="S1500">
        <f t="shared" si="186"/>
        <v>30.5</v>
      </c>
      <c r="T1500">
        <f t="shared" si="187"/>
        <v>8.4722222222222214</v>
      </c>
    </row>
    <row r="1501" spans="2:20" x14ac:dyDescent="0.2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189"/>
        <v>0.97222222222222221</v>
      </c>
      <c r="G1501" s="17">
        <f t="shared" si="190"/>
        <v>3.5</v>
      </c>
      <c r="H1501" s="17">
        <f t="shared" si="188"/>
        <v>10.416666666666666</v>
      </c>
      <c r="I1501" s="17">
        <f t="shared" si="193"/>
        <v>469.09722222222223</v>
      </c>
      <c r="J1501" s="17">
        <f t="shared" si="191"/>
        <v>185.54634000000001</v>
      </c>
      <c r="K1501" s="17">
        <f t="shared" si="192"/>
        <v>10.56953228855012</v>
      </c>
      <c r="L1501" s="17">
        <f>Table1[[#This Row],[Acceleration (N)]]+Table1[[#This Row],[Roll (N)]]+Table1[[#This Row],[Aero (N)]]</f>
        <v>665.21309451077241</v>
      </c>
      <c r="M1501" s="27">
        <f>Table1[[#This Row],[Total (N)]]*$S$3/1000</f>
        <v>3.4949412548473693</v>
      </c>
      <c r="N1501" s="17"/>
      <c r="O1501" s="32"/>
      <c r="P1501" s="33"/>
      <c r="Q1501" s="42"/>
      <c r="R1501" s="43"/>
      <c r="S1501">
        <f t="shared" si="186"/>
        <v>34.1</v>
      </c>
      <c r="T1501">
        <f t="shared" si="187"/>
        <v>9.4722222222222232</v>
      </c>
    </row>
    <row r="1502" spans="2:20" x14ac:dyDescent="0.2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189"/>
        <v>0.90277777777777779</v>
      </c>
      <c r="G1502" s="17">
        <f t="shared" si="190"/>
        <v>3.25</v>
      </c>
      <c r="H1502" s="17">
        <f t="shared" si="188"/>
        <v>11.277777777777779</v>
      </c>
      <c r="I1502" s="17">
        <f t="shared" si="193"/>
        <v>600.44444444444423</v>
      </c>
      <c r="J1502" s="17">
        <f t="shared" si="191"/>
        <v>185.54634000000001</v>
      </c>
      <c r="K1502" s="17">
        <f t="shared" si="192"/>
        <v>10.56953228855012</v>
      </c>
      <c r="L1502" s="17">
        <f>Table1[[#This Row],[Acceleration (N)]]+Table1[[#This Row],[Roll (N)]]+Table1[[#This Row],[Aero (N)]]</f>
        <v>796.56031673299435</v>
      </c>
      <c r="M1502" s="27">
        <f>Table1[[#This Row],[Total (N)]]*$S$3/1000</f>
        <v>4.1850221168178559</v>
      </c>
      <c r="N1502" s="17"/>
      <c r="O1502" s="30"/>
      <c r="P1502" s="31"/>
      <c r="Q1502" s="40"/>
      <c r="R1502" s="41"/>
      <c r="S1502">
        <f t="shared" si="186"/>
        <v>37.5</v>
      </c>
      <c r="T1502">
        <f t="shared" si="187"/>
        <v>10.416666666666666</v>
      </c>
    </row>
    <row r="1503" spans="2:20" x14ac:dyDescent="0.2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189"/>
        <v>0.80555555555555514</v>
      </c>
      <c r="G1503" s="17">
        <f t="shared" si="190"/>
        <v>2.8999999999999986</v>
      </c>
      <c r="H1503" s="17">
        <f t="shared" si="188"/>
        <v>12.027777777777777</v>
      </c>
      <c r="I1503" s="17">
        <f t="shared" si="193"/>
        <v>769.31944444444446</v>
      </c>
      <c r="J1503" s="17">
        <f t="shared" si="191"/>
        <v>185.54634000000001</v>
      </c>
      <c r="K1503" s="17">
        <f t="shared" si="192"/>
        <v>10.56953228855012</v>
      </c>
      <c r="L1503" s="17">
        <f>Table1[[#This Row],[Acceleration (N)]]+Table1[[#This Row],[Roll (N)]]+Table1[[#This Row],[Aero (N)]]</f>
        <v>965.43531673299458</v>
      </c>
      <c r="M1503" s="27">
        <f>Table1[[#This Row],[Total (N)]]*$S$3/1000</f>
        <v>5.0722689393513418</v>
      </c>
      <c r="N1503" s="17"/>
      <c r="O1503" s="32"/>
      <c r="P1503" s="33"/>
      <c r="Q1503" s="42"/>
      <c r="R1503" s="43"/>
      <c r="S1503">
        <f t="shared" si="186"/>
        <v>40.6</v>
      </c>
      <c r="T1503">
        <f t="shared" si="187"/>
        <v>11.277777777777779</v>
      </c>
    </row>
    <row r="1504" spans="2:20" x14ac:dyDescent="0.2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189"/>
        <v>0.70833333333333348</v>
      </c>
      <c r="G1504" s="17">
        <f t="shared" si="190"/>
        <v>2.5500000000000007</v>
      </c>
      <c r="H1504" s="17">
        <f t="shared" si="188"/>
        <v>12.694444444444445</v>
      </c>
      <c r="I1504" s="17">
        <f t="shared" si="193"/>
        <v>956.95833333333348</v>
      </c>
      <c r="J1504" s="17">
        <f t="shared" si="191"/>
        <v>185.54634000000001</v>
      </c>
      <c r="K1504" s="17">
        <f t="shared" si="192"/>
        <v>10.56953228855012</v>
      </c>
      <c r="L1504" s="17">
        <f>Table1[[#This Row],[Acceleration (N)]]+Table1[[#This Row],[Roll (N)]]+Table1[[#This Row],[Aero (N)]]</f>
        <v>1153.0742056218837</v>
      </c>
      <c r="M1504" s="27">
        <f>Table1[[#This Row],[Total (N)]]*$S$3/1000</f>
        <v>6.0580987421663268</v>
      </c>
      <c r="N1504" s="17"/>
      <c r="O1504" s="30"/>
      <c r="P1504" s="31"/>
      <c r="Q1504" s="40"/>
      <c r="R1504" s="41"/>
      <c r="S1504">
        <f t="shared" si="186"/>
        <v>43.3</v>
      </c>
      <c r="T1504">
        <f t="shared" si="187"/>
        <v>12.027777777777777</v>
      </c>
    </row>
    <row r="1505" spans="2:20" x14ac:dyDescent="0.2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189"/>
        <v>0.61111111111111194</v>
      </c>
      <c r="G1505" s="17">
        <f t="shared" si="190"/>
        <v>2.2000000000000028</v>
      </c>
      <c r="H1505" s="17">
        <f t="shared" si="188"/>
        <v>13.25</v>
      </c>
      <c r="I1505" s="17">
        <f t="shared" si="193"/>
        <v>1144.5972222222224</v>
      </c>
      <c r="J1505" s="17">
        <f t="shared" si="191"/>
        <v>185.54634000000001</v>
      </c>
      <c r="K1505" s="17">
        <f t="shared" si="192"/>
        <v>10.56953228855012</v>
      </c>
      <c r="L1505" s="17">
        <f>Table1[[#This Row],[Acceleration (N)]]+Table1[[#This Row],[Roll (N)]]+Table1[[#This Row],[Aero (N)]]</f>
        <v>1340.7130945107726</v>
      </c>
      <c r="M1505" s="27">
        <f>Table1[[#This Row],[Total (N)]]*$S$3/1000</f>
        <v>7.04392854498131</v>
      </c>
      <c r="N1505" s="17"/>
      <c r="O1505" s="32"/>
      <c r="P1505" s="33"/>
      <c r="Q1505" s="42"/>
      <c r="R1505" s="43"/>
      <c r="S1505">
        <f t="shared" si="186"/>
        <v>45.7</v>
      </c>
      <c r="T1505">
        <f t="shared" si="187"/>
        <v>12.694444444444445</v>
      </c>
    </row>
    <row r="1506" spans="2:20" x14ac:dyDescent="0.2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189"/>
        <v>0.49999999999999922</v>
      </c>
      <c r="G1506" s="17">
        <f t="shared" si="190"/>
        <v>1.7999999999999972</v>
      </c>
      <c r="H1506" s="17">
        <f t="shared" si="188"/>
        <v>13.694444444444443</v>
      </c>
      <c r="I1506" s="17">
        <f t="shared" si="193"/>
        <v>1294.708333333333</v>
      </c>
      <c r="J1506" s="17">
        <f t="shared" si="191"/>
        <v>185.54634000000001</v>
      </c>
      <c r="K1506" s="17">
        <f t="shared" si="192"/>
        <v>10.56953228855012</v>
      </c>
      <c r="L1506" s="17">
        <f>Table1[[#This Row],[Acceleration (N)]]+Table1[[#This Row],[Roll (N)]]+Table1[[#This Row],[Aero (N)]]</f>
        <v>1490.8242056218833</v>
      </c>
      <c r="M1506" s="27">
        <f>Table1[[#This Row],[Total (N)]]*$S$3/1000</f>
        <v>7.8325923872332934</v>
      </c>
      <c r="N1506" s="17"/>
      <c r="O1506" s="30"/>
      <c r="P1506" s="31"/>
      <c r="Q1506" s="40"/>
      <c r="R1506" s="41"/>
      <c r="S1506">
        <f t="shared" si="186"/>
        <v>47.7</v>
      </c>
      <c r="T1506">
        <f t="shared" si="187"/>
        <v>13.25</v>
      </c>
    </row>
    <row r="1507" spans="2:20" x14ac:dyDescent="0.2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189"/>
        <v>0.38888888888888851</v>
      </c>
      <c r="G1507" s="17">
        <f t="shared" si="190"/>
        <v>1.3999999999999986</v>
      </c>
      <c r="H1507" s="17">
        <f t="shared" si="188"/>
        <v>14.027777777777777</v>
      </c>
      <c r="I1507" s="17">
        <f t="shared" si="193"/>
        <v>1388.5277777777774</v>
      </c>
      <c r="J1507" s="17">
        <f t="shared" si="191"/>
        <v>185.54634000000001</v>
      </c>
      <c r="K1507" s="17">
        <f t="shared" si="192"/>
        <v>10.56953228855012</v>
      </c>
      <c r="L1507" s="17">
        <f>Table1[[#This Row],[Acceleration (N)]]+Table1[[#This Row],[Roll (N)]]+Table1[[#This Row],[Aero (N)]]</f>
        <v>1584.6436500663276</v>
      </c>
      <c r="M1507" s="27">
        <f>Table1[[#This Row],[Total (N)]]*$S$3/1000</f>
        <v>8.3255072886407859</v>
      </c>
      <c r="N1507" s="17"/>
      <c r="O1507" s="32"/>
      <c r="P1507" s="33"/>
      <c r="Q1507" s="42"/>
      <c r="R1507" s="43"/>
      <c r="S1507">
        <f t="shared" si="186"/>
        <v>49.3</v>
      </c>
      <c r="T1507">
        <f t="shared" si="187"/>
        <v>13.694444444444443</v>
      </c>
    </row>
    <row r="1508" spans="2:20" x14ac:dyDescent="0.2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189"/>
        <v>0.27777777777777779</v>
      </c>
      <c r="G1508" s="17">
        <f t="shared" si="190"/>
        <v>1</v>
      </c>
      <c r="H1508" s="17">
        <f t="shared" si="188"/>
        <v>14.249999999999998</v>
      </c>
      <c r="I1508" s="17">
        <f t="shared" si="193"/>
        <v>1388.5277777777783</v>
      </c>
      <c r="J1508" s="17">
        <f t="shared" si="191"/>
        <v>185.54634000000001</v>
      </c>
      <c r="K1508" s="17">
        <f t="shared" si="192"/>
        <v>10.56953228855012</v>
      </c>
      <c r="L1508" s="17">
        <f>Table1[[#This Row],[Acceleration (N)]]+Table1[[#This Row],[Roll (N)]]+Table1[[#This Row],[Aero (N)]]</f>
        <v>1584.6436500663285</v>
      </c>
      <c r="M1508" s="27">
        <f>Table1[[#This Row],[Total (N)]]*$S$3/1000</f>
        <v>8.3255072886407895</v>
      </c>
      <c r="N1508" s="17"/>
      <c r="O1508" s="30"/>
      <c r="P1508" s="31"/>
      <c r="Q1508" s="40"/>
      <c r="R1508" s="41"/>
      <c r="S1508">
        <f t="shared" si="186"/>
        <v>50.5</v>
      </c>
      <c r="T1508">
        <f t="shared" si="187"/>
        <v>14.027777777777777</v>
      </c>
    </row>
    <row r="1509" spans="2:20" x14ac:dyDescent="0.2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189"/>
        <v>0.2222222222222224</v>
      </c>
      <c r="G1509" s="17">
        <f t="shared" si="190"/>
        <v>0.80000000000000071</v>
      </c>
      <c r="H1509" s="17">
        <f t="shared" si="188"/>
        <v>14.472222222222221</v>
      </c>
      <c r="I1509" s="17">
        <f t="shared" si="193"/>
        <v>1313.4722222222222</v>
      </c>
      <c r="J1509" s="17">
        <f t="shared" si="191"/>
        <v>185.54634000000001</v>
      </c>
      <c r="K1509" s="17">
        <f t="shared" si="192"/>
        <v>10.56953228855012</v>
      </c>
      <c r="L1509" s="17">
        <f>Table1[[#This Row],[Acceleration (N)]]+Table1[[#This Row],[Roll (N)]]+Table1[[#This Row],[Aero (N)]]</f>
        <v>1509.5880945107724</v>
      </c>
      <c r="M1509" s="27">
        <f>Table1[[#This Row],[Total (N)]]*$S$3/1000</f>
        <v>7.9311753675147934</v>
      </c>
      <c r="N1509" s="17"/>
      <c r="O1509" s="32"/>
      <c r="P1509" s="33"/>
      <c r="Q1509" s="42"/>
      <c r="R1509" s="43"/>
      <c r="S1509">
        <f t="shared" si="186"/>
        <v>51.3</v>
      </c>
      <c r="T1509">
        <f t="shared" si="187"/>
        <v>14.249999999999998</v>
      </c>
    </row>
    <row r="1510" spans="2:20" x14ac:dyDescent="0.2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189"/>
        <v>0.19444444444444522</v>
      </c>
      <c r="G1510" s="17">
        <f t="shared" si="190"/>
        <v>0.70000000000000284</v>
      </c>
      <c r="H1510" s="17">
        <f t="shared" si="188"/>
        <v>14.638888888888889</v>
      </c>
      <c r="I1510" s="17">
        <f t="shared" si="193"/>
        <v>1219.6527777777778</v>
      </c>
      <c r="J1510" s="17">
        <f t="shared" si="191"/>
        <v>185.54634000000001</v>
      </c>
      <c r="K1510" s="17">
        <f t="shared" si="192"/>
        <v>10.56953228855012</v>
      </c>
      <c r="L1510" s="17">
        <f>Table1[[#This Row],[Acceleration (N)]]+Table1[[#This Row],[Roll (N)]]+Table1[[#This Row],[Aero (N)]]</f>
        <v>1415.7686500663281</v>
      </c>
      <c r="M1510" s="27">
        <f>Table1[[#This Row],[Total (N)]]*$S$3/1000</f>
        <v>7.4382604661073017</v>
      </c>
      <c r="N1510" s="17"/>
      <c r="O1510" s="30"/>
      <c r="P1510" s="31"/>
      <c r="Q1510" s="40"/>
      <c r="R1510" s="41"/>
      <c r="S1510">
        <f t="shared" si="186"/>
        <v>52.1</v>
      </c>
      <c r="T1510">
        <f t="shared" si="187"/>
        <v>14.472222222222221</v>
      </c>
    </row>
    <row r="1511" spans="2:20" x14ac:dyDescent="0.2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189"/>
        <v>0.18055555555555516</v>
      </c>
      <c r="G1511" s="17">
        <f t="shared" si="190"/>
        <v>0.64999999999999858</v>
      </c>
      <c r="H1511" s="17">
        <f t="shared" si="188"/>
        <v>14.833333333333332</v>
      </c>
      <c r="I1511" s="17">
        <f t="shared" si="193"/>
        <v>1088.305555555555</v>
      </c>
      <c r="J1511" s="17">
        <f t="shared" si="191"/>
        <v>185.54634000000001</v>
      </c>
      <c r="K1511" s="17">
        <f t="shared" si="192"/>
        <v>10.56953228855012</v>
      </c>
      <c r="L1511" s="17">
        <f>Table1[[#This Row],[Acceleration (N)]]+Table1[[#This Row],[Roll (N)]]+Table1[[#This Row],[Aero (N)]]</f>
        <v>1284.4214278441052</v>
      </c>
      <c r="M1511" s="27">
        <f>Table1[[#This Row],[Total (N)]]*$S$3/1000</f>
        <v>6.7481796041368103</v>
      </c>
      <c r="N1511" s="17"/>
      <c r="O1511" s="32"/>
      <c r="P1511" s="33"/>
      <c r="Q1511" s="42"/>
      <c r="R1511" s="43"/>
      <c r="S1511">
        <f t="shared" si="186"/>
        <v>52.7</v>
      </c>
      <c r="T1511">
        <f t="shared" si="187"/>
        <v>14.638888888888889</v>
      </c>
    </row>
    <row r="1512" spans="2:20" x14ac:dyDescent="0.2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189"/>
        <v>0.18055555555555516</v>
      </c>
      <c r="G1512" s="17">
        <f t="shared" si="190"/>
        <v>0.64999999999999858</v>
      </c>
      <c r="H1512" s="17">
        <f t="shared" si="188"/>
        <v>15</v>
      </c>
      <c r="I1512" s="17">
        <f t="shared" si="193"/>
        <v>956.95833333333348</v>
      </c>
      <c r="J1512" s="17">
        <f t="shared" si="191"/>
        <v>185.54634000000001</v>
      </c>
      <c r="K1512" s="17">
        <f t="shared" si="192"/>
        <v>10.56953228855012</v>
      </c>
      <c r="L1512" s="17">
        <f>Table1[[#This Row],[Acceleration (N)]]+Table1[[#This Row],[Roll (N)]]+Table1[[#This Row],[Aero (N)]]</f>
        <v>1153.0742056218837</v>
      </c>
      <c r="M1512" s="27">
        <f>Table1[[#This Row],[Total (N)]]*$S$3/1000</f>
        <v>6.0580987421663268</v>
      </c>
      <c r="N1512" s="17"/>
      <c r="O1512" s="30"/>
      <c r="P1512" s="31"/>
      <c r="Q1512" s="40"/>
      <c r="R1512" s="41"/>
      <c r="S1512">
        <f t="shared" si="186"/>
        <v>53.4</v>
      </c>
      <c r="T1512">
        <f t="shared" si="187"/>
        <v>14.833333333333332</v>
      </c>
    </row>
    <row r="1513" spans="2:20" x14ac:dyDescent="0.2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189"/>
        <v>0.15277777777777798</v>
      </c>
      <c r="G1513" s="17">
        <f t="shared" si="190"/>
        <v>0.55000000000000071</v>
      </c>
      <c r="H1513" s="17">
        <f t="shared" si="188"/>
        <v>15.138888888888889</v>
      </c>
      <c r="I1513" s="17">
        <f t="shared" si="193"/>
        <v>825.61111111111222</v>
      </c>
      <c r="J1513" s="17">
        <f t="shared" si="191"/>
        <v>185.54634000000001</v>
      </c>
      <c r="K1513" s="17">
        <f t="shared" si="192"/>
        <v>10.56953228855012</v>
      </c>
      <c r="L1513" s="17">
        <f>Table1[[#This Row],[Acceleration (N)]]+Table1[[#This Row],[Roll (N)]]+Table1[[#This Row],[Aero (N)]]</f>
        <v>1021.7269833996623</v>
      </c>
      <c r="M1513" s="27">
        <f>Table1[[#This Row],[Total (N)]]*$S$3/1000</f>
        <v>5.3680178801958425</v>
      </c>
      <c r="N1513" s="17"/>
      <c r="O1513" s="32"/>
      <c r="P1513" s="33"/>
      <c r="Q1513" s="42"/>
      <c r="R1513" s="43"/>
      <c r="S1513">
        <f t="shared" si="186"/>
        <v>54</v>
      </c>
      <c r="T1513">
        <f t="shared" si="187"/>
        <v>15</v>
      </c>
    </row>
    <row r="1514" spans="2:20" x14ac:dyDescent="0.2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189"/>
        <v>0.1388888888888889</v>
      </c>
      <c r="G1514" s="17">
        <f t="shared" si="190"/>
        <v>0.5</v>
      </c>
      <c r="H1514" s="17">
        <f t="shared" si="188"/>
        <v>15.277777777777777</v>
      </c>
      <c r="I1514" s="17">
        <f t="shared" si="193"/>
        <v>675.49999999999898</v>
      </c>
      <c r="J1514" s="17">
        <f t="shared" si="191"/>
        <v>185.54634000000001</v>
      </c>
      <c r="K1514" s="17">
        <f t="shared" si="192"/>
        <v>10.56953228855012</v>
      </c>
      <c r="L1514" s="17">
        <f>Table1[[#This Row],[Acceleration (N)]]+Table1[[#This Row],[Roll (N)]]+Table1[[#This Row],[Aero (N)]]</f>
        <v>871.6158722885491</v>
      </c>
      <c r="M1514" s="27">
        <f>Table1[[#This Row],[Total (N)]]*$S$3/1000</f>
        <v>4.5793540379438458</v>
      </c>
      <c r="N1514" s="17"/>
      <c r="O1514" s="30"/>
      <c r="P1514" s="31"/>
      <c r="Q1514" s="40"/>
      <c r="R1514" s="41"/>
      <c r="S1514">
        <f t="shared" si="186"/>
        <v>54.5</v>
      </c>
      <c r="T1514">
        <f t="shared" si="187"/>
        <v>15.138888888888889</v>
      </c>
    </row>
    <row r="1515" spans="2:20" x14ac:dyDescent="0.2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189"/>
        <v>0.15277777777777798</v>
      </c>
      <c r="G1515" s="17">
        <f t="shared" si="190"/>
        <v>0.55000000000000071</v>
      </c>
      <c r="H1515" s="17">
        <f t="shared" si="188"/>
        <v>15.444444444444445</v>
      </c>
      <c r="I1515" s="17">
        <f t="shared" si="193"/>
        <v>525.38888888888835</v>
      </c>
      <c r="J1515" s="17">
        <f t="shared" si="191"/>
        <v>185.54634000000001</v>
      </c>
      <c r="K1515" s="17">
        <f t="shared" si="192"/>
        <v>10.56953228855012</v>
      </c>
      <c r="L1515" s="17">
        <f>Table1[[#This Row],[Acceleration (N)]]+Table1[[#This Row],[Roll (N)]]+Table1[[#This Row],[Aero (N)]]</f>
        <v>721.50476117743847</v>
      </c>
      <c r="M1515" s="27">
        <f>Table1[[#This Row],[Total (N)]]*$S$3/1000</f>
        <v>3.7906901956918615</v>
      </c>
      <c r="N1515" s="17"/>
      <c r="O1515" s="32"/>
      <c r="P1515" s="33"/>
      <c r="Q1515" s="42"/>
      <c r="R1515" s="43"/>
      <c r="S1515">
        <f t="shared" si="186"/>
        <v>55</v>
      </c>
      <c r="T1515">
        <f t="shared" si="187"/>
        <v>15.277777777777777</v>
      </c>
    </row>
    <row r="1516" spans="2:20" x14ac:dyDescent="0.2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189"/>
        <v>0.18055555555555516</v>
      </c>
      <c r="G1516" s="17">
        <f t="shared" si="190"/>
        <v>0.64999999999999858</v>
      </c>
      <c r="H1516" s="17">
        <f t="shared" si="188"/>
        <v>15.638888888888888</v>
      </c>
      <c r="I1516" s="17">
        <f t="shared" si="193"/>
        <v>375.27777777777777</v>
      </c>
      <c r="J1516" s="17">
        <f t="shared" si="191"/>
        <v>185.54634000000001</v>
      </c>
      <c r="K1516" s="17">
        <f t="shared" si="192"/>
        <v>10.56953228855012</v>
      </c>
      <c r="L1516" s="17">
        <f>Table1[[#This Row],[Acceleration (N)]]+Table1[[#This Row],[Roll (N)]]+Table1[[#This Row],[Aero (N)]]</f>
        <v>571.39365006632795</v>
      </c>
      <c r="M1516" s="27">
        <f>Table1[[#This Row],[Total (N)]]*$S$3/1000</f>
        <v>3.0020263534398777</v>
      </c>
      <c r="N1516" s="17"/>
      <c r="O1516" s="30"/>
      <c r="P1516" s="31"/>
      <c r="Q1516" s="40"/>
      <c r="R1516" s="41"/>
      <c r="S1516">
        <f t="shared" si="186"/>
        <v>55.6</v>
      </c>
      <c r="T1516">
        <f t="shared" si="187"/>
        <v>15.444444444444445</v>
      </c>
    </row>
    <row r="1517" spans="2:20" x14ac:dyDescent="0.2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189"/>
        <v>0.2222222222222224</v>
      </c>
      <c r="G1517" s="17">
        <f t="shared" si="190"/>
        <v>0.80000000000000071</v>
      </c>
      <c r="H1517" s="17">
        <f t="shared" si="188"/>
        <v>15.888888888888889</v>
      </c>
      <c r="I1517" s="17">
        <f t="shared" si="193"/>
        <v>300.22222222222246</v>
      </c>
      <c r="J1517" s="17">
        <f t="shared" si="191"/>
        <v>185.54634000000001</v>
      </c>
      <c r="K1517" s="17">
        <f t="shared" si="192"/>
        <v>10.56953228855012</v>
      </c>
      <c r="L1517" s="17">
        <f>Table1[[#This Row],[Acceleration (N)]]+Table1[[#This Row],[Roll (N)]]+Table1[[#This Row],[Aero (N)]]</f>
        <v>496.33809451077263</v>
      </c>
      <c r="M1517" s="27">
        <f>Table1[[#This Row],[Total (N)]]*$S$3/1000</f>
        <v>2.607694432313886</v>
      </c>
      <c r="N1517" s="17"/>
      <c r="O1517" s="32"/>
      <c r="P1517" s="33"/>
      <c r="Q1517" s="42"/>
      <c r="R1517" s="43"/>
      <c r="S1517">
        <f t="shared" si="186"/>
        <v>56.3</v>
      </c>
      <c r="T1517">
        <f t="shared" si="187"/>
        <v>15.638888888888888</v>
      </c>
    </row>
    <row r="1518" spans="2:20" x14ac:dyDescent="0.2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189"/>
        <v>0.30555555555555597</v>
      </c>
      <c r="G1518" s="17">
        <f t="shared" si="190"/>
        <v>1.1000000000000014</v>
      </c>
      <c r="H1518" s="17">
        <f t="shared" si="188"/>
        <v>16.25</v>
      </c>
      <c r="I1518" s="17">
        <f t="shared" si="193"/>
        <v>262.69444444444548</v>
      </c>
      <c r="J1518" s="17">
        <f t="shared" si="191"/>
        <v>185.54634000000001</v>
      </c>
      <c r="K1518" s="17">
        <f t="shared" si="192"/>
        <v>10.56953228855012</v>
      </c>
      <c r="L1518" s="17">
        <f>Table1[[#This Row],[Acceleration (N)]]+Table1[[#This Row],[Roll (N)]]+Table1[[#This Row],[Aero (N)]]</f>
        <v>458.8103167329956</v>
      </c>
      <c r="M1518" s="27">
        <f>Table1[[#This Row],[Total (N)]]*$S$3/1000</f>
        <v>2.4105284717508928</v>
      </c>
      <c r="N1518" s="17"/>
      <c r="O1518" s="30"/>
      <c r="P1518" s="31"/>
      <c r="Q1518" s="40"/>
      <c r="R1518" s="41"/>
      <c r="S1518">
        <f t="shared" si="186"/>
        <v>57.2</v>
      </c>
      <c r="T1518">
        <f t="shared" si="187"/>
        <v>15.888888888888889</v>
      </c>
    </row>
    <row r="1519" spans="2:20" x14ac:dyDescent="0.2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189"/>
        <v>0.41666666666666663</v>
      </c>
      <c r="G1519" s="17">
        <f t="shared" si="190"/>
        <v>1.5</v>
      </c>
      <c r="H1519" s="17">
        <f t="shared" si="188"/>
        <v>16.722222222222221</v>
      </c>
      <c r="I1519" s="17">
        <f t="shared" si="193"/>
        <v>243.93055555555503</v>
      </c>
      <c r="J1519" s="17">
        <f t="shared" si="191"/>
        <v>185.54634000000001</v>
      </c>
      <c r="K1519" s="17">
        <f t="shared" si="192"/>
        <v>10.56953228855012</v>
      </c>
      <c r="L1519" s="17">
        <f>Table1[[#This Row],[Acceleration (N)]]+Table1[[#This Row],[Roll (N)]]+Table1[[#This Row],[Aero (N)]]</f>
        <v>440.04642784410521</v>
      </c>
      <c r="M1519" s="27">
        <f>Table1[[#This Row],[Total (N)]]*$S$3/1000</f>
        <v>2.3119454914693871</v>
      </c>
      <c r="N1519" s="17"/>
      <c r="O1519" s="32"/>
      <c r="P1519" s="33"/>
      <c r="Q1519" s="42"/>
      <c r="R1519" s="43"/>
      <c r="S1519">
        <f t="shared" si="186"/>
        <v>58.5</v>
      </c>
      <c r="T1519">
        <f t="shared" si="187"/>
        <v>16.25</v>
      </c>
    </row>
    <row r="1520" spans="2:20" x14ac:dyDescent="0.2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189"/>
        <v>0.52777777777777735</v>
      </c>
      <c r="G1520" s="17">
        <f t="shared" si="190"/>
        <v>1.8999999999999986</v>
      </c>
      <c r="H1520" s="17">
        <f t="shared" si="188"/>
        <v>17.305555555555554</v>
      </c>
      <c r="I1520" s="17">
        <f t="shared" si="193"/>
        <v>243.93055555555503</v>
      </c>
      <c r="J1520" s="17">
        <f t="shared" si="191"/>
        <v>185.54634000000001</v>
      </c>
      <c r="K1520" s="17">
        <f t="shared" si="192"/>
        <v>10.56953228855012</v>
      </c>
      <c r="L1520" s="17">
        <f>Table1[[#This Row],[Acceleration (N)]]+Table1[[#This Row],[Roll (N)]]+Table1[[#This Row],[Aero (N)]]</f>
        <v>440.04642784410521</v>
      </c>
      <c r="M1520" s="27">
        <f>Table1[[#This Row],[Total (N)]]*$S$3/1000</f>
        <v>2.3119454914693871</v>
      </c>
      <c r="N1520" s="17"/>
      <c r="O1520" s="30"/>
      <c r="P1520" s="31"/>
      <c r="Q1520" s="40"/>
      <c r="R1520" s="41"/>
      <c r="S1520">
        <f t="shared" si="186"/>
        <v>60.2</v>
      </c>
      <c r="T1520">
        <f t="shared" si="187"/>
        <v>16.722222222222221</v>
      </c>
    </row>
    <row r="1521" spans="2:20" x14ac:dyDescent="0.2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189"/>
        <v>0.625</v>
      </c>
      <c r="G1521" s="17">
        <f t="shared" si="190"/>
        <v>2.25</v>
      </c>
      <c r="H1521" s="17">
        <f t="shared" si="188"/>
        <v>17.972222222222221</v>
      </c>
      <c r="I1521" s="17">
        <f t="shared" si="193"/>
        <v>206.40277777777806</v>
      </c>
      <c r="J1521" s="17">
        <f t="shared" si="191"/>
        <v>185.54634000000001</v>
      </c>
      <c r="K1521" s="17">
        <f t="shared" si="192"/>
        <v>10.56953228855012</v>
      </c>
      <c r="L1521" s="17">
        <f>Table1[[#This Row],[Acceleration (N)]]+Table1[[#This Row],[Roll (N)]]+Table1[[#This Row],[Aero (N)]]</f>
        <v>402.51865006632818</v>
      </c>
      <c r="M1521" s="27">
        <f>Table1[[#This Row],[Total (N)]]*$S$3/1000</f>
        <v>2.1147795309063944</v>
      </c>
      <c r="N1521" s="17"/>
      <c r="O1521" s="32"/>
      <c r="P1521" s="33"/>
      <c r="Q1521" s="42"/>
      <c r="R1521" s="43"/>
      <c r="S1521">
        <f t="shared" si="186"/>
        <v>62.3</v>
      </c>
      <c r="T1521">
        <f t="shared" si="187"/>
        <v>17.305555555555554</v>
      </c>
    </row>
    <row r="1522" spans="2:20" x14ac:dyDescent="0.2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189"/>
        <v>0.6666666666666663</v>
      </c>
      <c r="G1522" s="17">
        <f t="shared" si="190"/>
        <v>2.3999999999999986</v>
      </c>
      <c r="H1522" s="17">
        <f t="shared" si="188"/>
        <v>18.638888888888886</v>
      </c>
      <c r="I1522" s="17">
        <f t="shared" si="193"/>
        <v>187.63888888888889</v>
      </c>
      <c r="J1522" s="17">
        <f t="shared" si="191"/>
        <v>185.54634000000001</v>
      </c>
      <c r="K1522" s="17">
        <f t="shared" si="192"/>
        <v>10.56953228855012</v>
      </c>
      <c r="L1522" s="17">
        <f>Table1[[#This Row],[Acceleration (N)]]+Table1[[#This Row],[Roll (N)]]+Table1[[#This Row],[Aero (N)]]</f>
        <v>383.75476117743904</v>
      </c>
      <c r="M1522" s="27">
        <f>Table1[[#This Row],[Total (N)]]*$S$3/1000</f>
        <v>2.0161965506248944</v>
      </c>
      <c r="N1522" s="17"/>
      <c r="O1522" s="30"/>
      <c r="P1522" s="31"/>
      <c r="Q1522" s="40"/>
      <c r="R1522" s="41"/>
      <c r="S1522">
        <f t="shared" si="186"/>
        <v>64.7</v>
      </c>
      <c r="T1522">
        <f t="shared" si="187"/>
        <v>17.972222222222221</v>
      </c>
    </row>
    <row r="1523" spans="2:20" x14ac:dyDescent="0.2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189"/>
        <v>0.625</v>
      </c>
      <c r="G1523" s="17">
        <f t="shared" si="190"/>
        <v>2.25</v>
      </c>
      <c r="H1523" s="17">
        <f t="shared" si="188"/>
        <v>19.222222222222221</v>
      </c>
      <c r="I1523" s="17">
        <f t="shared" si="193"/>
        <v>206.40277777777806</v>
      </c>
      <c r="J1523" s="17">
        <f t="shared" si="191"/>
        <v>185.54634000000001</v>
      </c>
      <c r="K1523" s="17">
        <f t="shared" si="192"/>
        <v>10.56953228855012</v>
      </c>
      <c r="L1523" s="17">
        <f>Table1[[#This Row],[Acceleration (N)]]+Table1[[#This Row],[Roll (N)]]+Table1[[#This Row],[Aero (N)]]</f>
        <v>402.51865006632818</v>
      </c>
      <c r="M1523" s="27">
        <f>Table1[[#This Row],[Total (N)]]*$S$3/1000</f>
        <v>2.1147795309063944</v>
      </c>
      <c r="N1523" s="17"/>
      <c r="O1523" s="32"/>
      <c r="P1523" s="33"/>
      <c r="Q1523" s="42"/>
      <c r="R1523" s="43"/>
      <c r="S1523">
        <f t="shared" si="186"/>
        <v>67.099999999999994</v>
      </c>
      <c r="T1523">
        <f t="shared" si="187"/>
        <v>18.638888888888886</v>
      </c>
    </row>
    <row r="1524" spans="2:20" x14ac:dyDescent="0.2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189"/>
        <v>0.50000000000000122</v>
      </c>
      <c r="G1524" s="17">
        <f t="shared" si="190"/>
        <v>1.8000000000000043</v>
      </c>
      <c r="H1524" s="17">
        <f t="shared" si="188"/>
        <v>19.638888888888889</v>
      </c>
      <c r="I1524" s="17">
        <f t="shared" si="193"/>
        <v>243.93055555555503</v>
      </c>
      <c r="J1524" s="17">
        <f t="shared" si="191"/>
        <v>185.54634000000001</v>
      </c>
      <c r="K1524" s="17">
        <f t="shared" si="192"/>
        <v>10.56953228855012</v>
      </c>
      <c r="L1524" s="17">
        <f>Table1[[#This Row],[Acceleration (N)]]+Table1[[#This Row],[Roll (N)]]+Table1[[#This Row],[Aero (N)]]</f>
        <v>440.04642784410521</v>
      </c>
      <c r="M1524" s="27">
        <f>Table1[[#This Row],[Total (N)]]*$S$3/1000</f>
        <v>2.3119454914693871</v>
      </c>
      <c r="N1524" s="17"/>
      <c r="O1524" s="30"/>
      <c r="P1524" s="31"/>
      <c r="Q1524" s="40"/>
      <c r="R1524" s="41"/>
      <c r="S1524">
        <f t="shared" si="186"/>
        <v>69.2</v>
      </c>
      <c r="T1524">
        <f t="shared" si="187"/>
        <v>19.222222222222221</v>
      </c>
    </row>
    <row r="1525" spans="2:20" x14ac:dyDescent="0.2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189"/>
        <v>0.37500000000000039</v>
      </c>
      <c r="G1525" s="17">
        <f t="shared" si="190"/>
        <v>1.3500000000000014</v>
      </c>
      <c r="H1525" s="17">
        <f t="shared" si="188"/>
        <v>19.972222222222225</v>
      </c>
      <c r="I1525" s="17">
        <f t="shared" si="193"/>
        <v>300.22222222222246</v>
      </c>
      <c r="J1525" s="17">
        <f t="shared" si="191"/>
        <v>185.54634000000001</v>
      </c>
      <c r="K1525" s="17">
        <f t="shared" si="192"/>
        <v>10.56953228855012</v>
      </c>
      <c r="L1525" s="17">
        <f>Table1[[#This Row],[Acceleration (N)]]+Table1[[#This Row],[Roll (N)]]+Table1[[#This Row],[Aero (N)]]</f>
        <v>496.33809451077263</v>
      </c>
      <c r="M1525" s="27">
        <f>Table1[[#This Row],[Total (N)]]*$S$3/1000</f>
        <v>2.607694432313886</v>
      </c>
      <c r="N1525" s="17"/>
      <c r="O1525" s="32"/>
      <c r="P1525" s="33"/>
      <c r="Q1525" s="42"/>
      <c r="R1525" s="43"/>
      <c r="S1525">
        <f t="shared" si="186"/>
        <v>70.7</v>
      </c>
      <c r="T1525">
        <f t="shared" si="187"/>
        <v>19.638888888888889</v>
      </c>
    </row>
    <row r="1526" spans="2:20" x14ac:dyDescent="0.2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189"/>
        <v>0.27777777777777779</v>
      </c>
      <c r="G1526" s="17">
        <f t="shared" si="190"/>
        <v>1</v>
      </c>
      <c r="H1526" s="17">
        <f t="shared" si="188"/>
        <v>20.194444444444446</v>
      </c>
      <c r="I1526" s="17">
        <f t="shared" si="193"/>
        <v>412.80555555555611</v>
      </c>
      <c r="J1526" s="17">
        <f t="shared" si="191"/>
        <v>185.54634000000001</v>
      </c>
      <c r="K1526" s="17">
        <f t="shared" si="192"/>
        <v>10.56953228855012</v>
      </c>
      <c r="L1526" s="17">
        <f>Table1[[#This Row],[Acceleration (N)]]+Table1[[#This Row],[Roll (N)]]+Table1[[#This Row],[Aero (N)]]</f>
        <v>608.92142784410623</v>
      </c>
      <c r="M1526" s="27">
        <f>Table1[[#This Row],[Total (N)]]*$S$3/1000</f>
        <v>3.1991923140028771</v>
      </c>
      <c r="N1526" s="17"/>
      <c r="O1526" s="30"/>
      <c r="P1526" s="31"/>
      <c r="Q1526" s="40"/>
      <c r="R1526" s="41"/>
      <c r="S1526">
        <f t="shared" si="186"/>
        <v>71.900000000000006</v>
      </c>
      <c r="T1526">
        <f t="shared" si="187"/>
        <v>19.972222222222225</v>
      </c>
    </row>
    <row r="1527" spans="2:20" x14ac:dyDescent="0.2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189"/>
        <v>0.20833333333333331</v>
      </c>
      <c r="G1527" s="17">
        <f t="shared" si="190"/>
        <v>0.75</v>
      </c>
      <c r="H1527" s="17">
        <f t="shared" si="188"/>
        <v>20.388888888888889</v>
      </c>
      <c r="I1527" s="17">
        <f t="shared" si="193"/>
        <v>562.91666666666663</v>
      </c>
      <c r="J1527" s="17">
        <f t="shared" si="191"/>
        <v>185.54634000000001</v>
      </c>
      <c r="K1527" s="17">
        <f t="shared" si="192"/>
        <v>10.56953228855012</v>
      </c>
      <c r="L1527" s="17">
        <f>Table1[[#This Row],[Acceleration (N)]]+Table1[[#This Row],[Roll (N)]]+Table1[[#This Row],[Aero (N)]]</f>
        <v>759.03253895521675</v>
      </c>
      <c r="M1527" s="27">
        <f>Table1[[#This Row],[Total (N)]]*$S$3/1000</f>
        <v>3.9878561562548605</v>
      </c>
      <c r="N1527" s="17"/>
      <c r="O1527" s="32"/>
      <c r="P1527" s="33"/>
      <c r="Q1527" s="42"/>
      <c r="R1527" s="43"/>
      <c r="S1527">
        <f t="shared" si="186"/>
        <v>72.7</v>
      </c>
      <c r="T1527">
        <f t="shared" si="187"/>
        <v>20.194444444444446</v>
      </c>
    </row>
    <row r="1528" spans="2:20" x14ac:dyDescent="0.2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189"/>
        <v>0.15277777777777699</v>
      </c>
      <c r="G1528" s="17">
        <f t="shared" si="190"/>
        <v>0.54999999999999716</v>
      </c>
      <c r="H1528" s="17">
        <f t="shared" si="188"/>
        <v>20.5</v>
      </c>
      <c r="I1528" s="17">
        <f t="shared" si="193"/>
        <v>713.02777777777715</v>
      </c>
      <c r="J1528" s="17">
        <f t="shared" si="191"/>
        <v>185.54634000000001</v>
      </c>
      <c r="K1528" s="17">
        <f t="shared" si="192"/>
        <v>10.56953228855012</v>
      </c>
      <c r="L1528" s="17">
        <f>Table1[[#This Row],[Acceleration (N)]]+Table1[[#This Row],[Roll (N)]]+Table1[[#This Row],[Aero (N)]]</f>
        <v>909.14365006632727</v>
      </c>
      <c r="M1528" s="27">
        <f>Table1[[#This Row],[Total (N)]]*$S$3/1000</f>
        <v>4.7765199985068438</v>
      </c>
      <c r="N1528" s="17"/>
      <c r="O1528" s="30"/>
      <c r="P1528" s="31"/>
      <c r="Q1528" s="40"/>
      <c r="R1528" s="41"/>
      <c r="S1528">
        <f t="shared" si="186"/>
        <v>73.400000000000006</v>
      </c>
      <c r="T1528">
        <f t="shared" si="187"/>
        <v>20.388888888888889</v>
      </c>
    </row>
    <row r="1529" spans="2:20" x14ac:dyDescent="0.2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189"/>
        <v>9.7222222222220642E-2</v>
      </c>
      <c r="G1529" s="17">
        <f t="shared" si="190"/>
        <v>0.34999999999999432</v>
      </c>
      <c r="H1529" s="17">
        <f t="shared" si="188"/>
        <v>20.583333333333332</v>
      </c>
      <c r="I1529" s="17">
        <f t="shared" si="193"/>
        <v>844.375</v>
      </c>
      <c r="J1529" s="17">
        <f t="shared" si="191"/>
        <v>185.54634000000001</v>
      </c>
      <c r="K1529" s="17">
        <f t="shared" si="192"/>
        <v>10.56953228855012</v>
      </c>
      <c r="L1529" s="17">
        <f>Table1[[#This Row],[Acceleration (N)]]+Table1[[#This Row],[Roll (N)]]+Table1[[#This Row],[Aero (N)]]</f>
        <v>1040.4908722885502</v>
      </c>
      <c r="M1529" s="27">
        <f>Table1[[#This Row],[Total (N)]]*$S$3/1000</f>
        <v>5.4666008604773362</v>
      </c>
      <c r="N1529" s="17"/>
      <c r="O1529" s="32"/>
      <c r="P1529" s="33"/>
      <c r="Q1529" s="42"/>
      <c r="R1529" s="43"/>
      <c r="S1529">
        <f t="shared" si="186"/>
        <v>73.8</v>
      </c>
      <c r="T1529">
        <f t="shared" si="187"/>
        <v>20.5</v>
      </c>
    </row>
    <row r="1530" spans="2:20" x14ac:dyDescent="0.2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189"/>
        <v>2.7777777777778172E-2</v>
      </c>
      <c r="G1530" s="17">
        <f t="shared" si="190"/>
        <v>0.10000000000000142</v>
      </c>
      <c r="H1530" s="17">
        <f t="shared" si="188"/>
        <v>20.555555555555554</v>
      </c>
      <c r="I1530" s="17">
        <f t="shared" si="193"/>
        <v>900.66666666666617</v>
      </c>
      <c r="J1530" s="17">
        <f t="shared" si="191"/>
        <v>185.54634000000001</v>
      </c>
      <c r="K1530" s="17">
        <f t="shared" si="192"/>
        <v>10.56953228855012</v>
      </c>
      <c r="L1530" s="17">
        <f>Table1[[#This Row],[Acceleration (N)]]+Table1[[#This Row],[Roll (N)]]+Table1[[#This Row],[Aero (N)]]</f>
        <v>1096.7825389552163</v>
      </c>
      <c r="M1530" s="27">
        <f>Table1[[#This Row],[Total (N)]]*$S$3/1000</f>
        <v>5.7623498013218279</v>
      </c>
      <c r="N1530" s="17"/>
      <c r="O1530" s="30"/>
      <c r="P1530" s="31"/>
      <c r="Q1530" s="40"/>
      <c r="R1530" s="41"/>
      <c r="S1530">
        <f t="shared" si="186"/>
        <v>74.099999999999994</v>
      </c>
      <c r="T1530">
        <f t="shared" si="187"/>
        <v>20.583333333333332</v>
      </c>
    </row>
    <row r="1531" spans="2:20" x14ac:dyDescent="0.2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189"/>
        <v>-6.9444444444444448E-2</v>
      </c>
      <c r="G1531" s="17">
        <f t="shared" si="190"/>
        <v>-0.25</v>
      </c>
      <c r="H1531" s="17">
        <f t="shared" si="188"/>
        <v>20.444444444444443</v>
      </c>
      <c r="I1531" s="17">
        <f t="shared" si="193"/>
        <v>844.375</v>
      </c>
      <c r="J1531" s="17">
        <f t="shared" si="191"/>
        <v>185.54634000000001</v>
      </c>
      <c r="K1531" s="17">
        <f t="shared" si="192"/>
        <v>10.56953228855012</v>
      </c>
      <c r="L1531" s="17">
        <f>Table1[[#This Row],[Acceleration (N)]]+Table1[[#This Row],[Roll (N)]]+Table1[[#This Row],[Aero (N)]]</f>
        <v>1040.4908722885502</v>
      </c>
      <c r="M1531" s="27">
        <f>Table1[[#This Row],[Total (N)]]*$S$3/1000</f>
        <v>5.4666008604773362</v>
      </c>
      <c r="N1531" s="17"/>
      <c r="O1531" s="32"/>
      <c r="P1531" s="33"/>
      <c r="Q1531" s="42"/>
      <c r="R1531" s="43"/>
      <c r="S1531">
        <f t="shared" si="186"/>
        <v>74</v>
      </c>
      <c r="T1531">
        <f t="shared" si="187"/>
        <v>20.555555555555554</v>
      </c>
    </row>
    <row r="1532" spans="2:20" x14ac:dyDescent="0.2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189"/>
        <v>-0.20833333333333331</v>
      </c>
      <c r="G1532" s="17">
        <f t="shared" si="190"/>
        <v>-0.75</v>
      </c>
      <c r="H1532" s="17">
        <f t="shared" si="188"/>
        <v>20.138888888888889</v>
      </c>
      <c r="I1532" s="17">
        <f t="shared" si="193"/>
        <v>675.50000000000171</v>
      </c>
      <c r="J1532" s="17">
        <f t="shared" si="191"/>
        <v>185.54634000000001</v>
      </c>
      <c r="K1532" s="17">
        <f t="shared" si="192"/>
        <v>10.56953228855012</v>
      </c>
      <c r="L1532" s="17">
        <f>Table1[[#This Row],[Acceleration (N)]]+Table1[[#This Row],[Roll (N)]]+Table1[[#This Row],[Aero (N)]]</f>
        <v>871.61587228855183</v>
      </c>
      <c r="M1532" s="27">
        <f>Table1[[#This Row],[Total (N)]]*$S$3/1000</f>
        <v>4.5793540379438591</v>
      </c>
      <c r="N1532" s="17"/>
      <c r="O1532" s="30"/>
      <c r="P1532" s="31"/>
      <c r="Q1532" s="40"/>
      <c r="R1532" s="41"/>
      <c r="S1532">
        <f t="shared" si="186"/>
        <v>73.599999999999994</v>
      </c>
      <c r="T1532">
        <f t="shared" si="187"/>
        <v>20.444444444444443</v>
      </c>
    </row>
    <row r="1533" spans="2:20" x14ac:dyDescent="0.2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189"/>
        <v>-0.38888888888888851</v>
      </c>
      <c r="G1533" s="17">
        <f t="shared" si="190"/>
        <v>-1.3999999999999986</v>
      </c>
      <c r="H1533" s="17">
        <f t="shared" si="188"/>
        <v>19.666666666666664</v>
      </c>
      <c r="I1533" s="17">
        <f t="shared" si="193"/>
        <v>506.62500000000051</v>
      </c>
      <c r="J1533" s="17">
        <f t="shared" si="191"/>
        <v>185.54634000000001</v>
      </c>
      <c r="K1533" s="17">
        <f t="shared" si="192"/>
        <v>10.56953228855012</v>
      </c>
      <c r="L1533" s="17">
        <f>Table1[[#This Row],[Acceleration (N)]]+Table1[[#This Row],[Roll (N)]]+Table1[[#This Row],[Aero (N)]]</f>
        <v>702.74087228855069</v>
      </c>
      <c r="M1533" s="27">
        <f>Table1[[#This Row],[Total (N)]]*$S$3/1000</f>
        <v>3.6921072154103687</v>
      </c>
      <c r="N1533" s="17"/>
      <c r="O1533" s="32"/>
      <c r="P1533" s="33"/>
      <c r="Q1533" s="42"/>
      <c r="R1533" s="43"/>
      <c r="S1533">
        <f t="shared" si="186"/>
        <v>72.5</v>
      </c>
      <c r="T1533">
        <f t="shared" si="187"/>
        <v>20.138888888888889</v>
      </c>
    </row>
    <row r="1534" spans="2:20" x14ac:dyDescent="0.2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189"/>
        <v>-0.54166666666666741</v>
      </c>
      <c r="G1534" s="17">
        <f t="shared" si="190"/>
        <v>-1.9500000000000028</v>
      </c>
      <c r="H1534" s="17">
        <f t="shared" si="188"/>
        <v>19.055555555555554</v>
      </c>
      <c r="I1534" s="17">
        <f t="shared" si="193"/>
        <v>375.27777777777777</v>
      </c>
      <c r="J1534" s="17">
        <f t="shared" si="191"/>
        <v>185.54634000000001</v>
      </c>
      <c r="K1534" s="17">
        <f t="shared" si="192"/>
        <v>10.56953228855012</v>
      </c>
      <c r="L1534" s="17">
        <f>Table1[[#This Row],[Acceleration (N)]]+Table1[[#This Row],[Roll (N)]]+Table1[[#This Row],[Aero (N)]]</f>
        <v>571.39365006632795</v>
      </c>
      <c r="M1534" s="27">
        <f>Table1[[#This Row],[Total (N)]]*$S$3/1000</f>
        <v>3.0020263534398777</v>
      </c>
      <c r="N1534" s="17"/>
      <c r="O1534" s="30"/>
      <c r="P1534" s="31"/>
      <c r="Q1534" s="40"/>
      <c r="R1534" s="41"/>
      <c r="S1534">
        <f t="shared" si="186"/>
        <v>70.8</v>
      </c>
      <c r="T1534">
        <f t="shared" si="187"/>
        <v>19.666666666666664</v>
      </c>
    </row>
    <row r="1535" spans="2:20" x14ac:dyDescent="0.2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189"/>
        <v>-0.63888888888888806</v>
      </c>
      <c r="G1535" s="17">
        <f t="shared" si="190"/>
        <v>-2.2999999999999972</v>
      </c>
      <c r="H1535" s="17">
        <f t="shared" si="188"/>
        <v>18.388888888888889</v>
      </c>
      <c r="I1535" s="17">
        <f t="shared" si="193"/>
        <v>281.45833333333331</v>
      </c>
      <c r="J1535" s="17">
        <f t="shared" si="191"/>
        <v>185.54634000000001</v>
      </c>
      <c r="K1535" s="17">
        <f t="shared" si="192"/>
        <v>10.56953228855012</v>
      </c>
      <c r="L1535" s="17">
        <f>Table1[[#This Row],[Acceleration (N)]]+Table1[[#This Row],[Roll (N)]]+Table1[[#This Row],[Aero (N)]]</f>
        <v>477.57420562188349</v>
      </c>
      <c r="M1535" s="27">
        <f>Table1[[#This Row],[Total (N)]]*$S$3/1000</f>
        <v>2.5091114520323865</v>
      </c>
      <c r="N1535" s="17"/>
      <c r="O1535" s="32"/>
      <c r="P1535" s="33"/>
      <c r="Q1535" s="42"/>
      <c r="R1535" s="43"/>
      <c r="S1535">
        <f t="shared" si="186"/>
        <v>68.599999999999994</v>
      </c>
      <c r="T1535">
        <f t="shared" si="187"/>
        <v>19.055555555555554</v>
      </c>
    </row>
    <row r="1536" spans="2:20" x14ac:dyDescent="0.2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189"/>
        <v>-0.63888888888888806</v>
      </c>
      <c r="G1536" s="17">
        <f t="shared" si="190"/>
        <v>-2.2999999999999972</v>
      </c>
      <c r="H1536" s="17">
        <f t="shared" si="188"/>
        <v>17.777777777777779</v>
      </c>
      <c r="I1536" s="17">
        <f t="shared" si="193"/>
        <v>206.40277777777672</v>
      </c>
      <c r="J1536" s="17">
        <f t="shared" si="191"/>
        <v>185.54634000000001</v>
      </c>
      <c r="K1536" s="17">
        <f t="shared" si="192"/>
        <v>10.56953228855012</v>
      </c>
      <c r="L1536" s="17">
        <f>Table1[[#This Row],[Acceleration (N)]]+Table1[[#This Row],[Roll (N)]]+Table1[[#This Row],[Aero (N)]]</f>
        <v>402.51865006632687</v>
      </c>
      <c r="M1536" s="27">
        <f>Table1[[#This Row],[Total (N)]]*$S$3/1000</f>
        <v>2.1147795309063873</v>
      </c>
      <c r="N1536" s="17"/>
      <c r="O1536" s="30"/>
      <c r="P1536" s="31"/>
      <c r="Q1536" s="40"/>
      <c r="R1536" s="41"/>
      <c r="S1536">
        <f t="shared" si="186"/>
        <v>66.2</v>
      </c>
      <c r="T1536">
        <f t="shared" si="187"/>
        <v>18.388888888888889</v>
      </c>
    </row>
    <row r="1537" spans="2:20" x14ac:dyDescent="0.2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189"/>
        <v>-0.55555555555555558</v>
      </c>
      <c r="G1537" s="17">
        <f t="shared" si="190"/>
        <v>-2</v>
      </c>
      <c r="H1537" s="17">
        <f t="shared" si="188"/>
        <v>17.277777777777779</v>
      </c>
      <c r="I1537" s="17">
        <f t="shared" si="193"/>
        <v>131.3472222222201</v>
      </c>
      <c r="J1537" s="17">
        <f t="shared" si="191"/>
        <v>185.54634000000001</v>
      </c>
      <c r="K1537" s="17">
        <f t="shared" si="192"/>
        <v>10.56953228855012</v>
      </c>
      <c r="L1537" s="17">
        <f>Table1[[#This Row],[Acceleration (N)]]+Table1[[#This Row],[Roll (N)]]+Table1[[#This Row],[Aero (N)]]</f>
        <v>327.46309451077025</v>
      </c>
      <c r="M1537" s="27">
        <f>Table1[[#This Row],[Total (N)]]*$S$3/1000</f>
        <v>1.7204476097803885</v>
      </c>
      <c r="N1537" s="17"/>
      <c r="O1537" s="32"/>
      <c r="P1537" s="33"/>
      <c r="Q1537" s="42"/>
      <c r="R1537" s="43"/>
      <c r="S1537">
        <f t="shared" si="186"/>
        <v>64</v>
      </c>
      <c r="T1537">
        <f t="shared" si="187"/>
        <v>17.777777777777779</v>
      </c>
    </row>
    <row r="1538" spans="2:20" x14ac:dyDescent="0.2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189"/>
        <v>-0.43055555555555575</v>
      </c>
      <c r="G1538" s="17">
        <f t="shared" si="190"/>
        <v>-1.5500000000000007</v>
      </c>
      <c r="H1538" s="17">
        <f t="shared" si="188"/>
        <v>16.916666666666664</v>
      </c>
      <c r="I1538" s="17">
        <f t="shared" si="193"/>
        <v>37.527777777778311</v>
      </c>
      <c r="J1538" s="17">
        <f t="shared" si="191"/>
        <v>185.54634000000001</v>
      </c>
      <c r="K1538" s="17">
        <f t="shared" si="192"/>
        <v>10.56953228855012</v>
      </c>
      <c r="L1538" s="17">
        <f>Table1[[#This Row],[Acceleration (N)]]+Table1[[#This Row],[Roll (N)]]+Table1[[#This Row],[Aero (N)]]</f>
        <v>233.64365006632843</v>
      </c>
      <c r="M1538" s="27">
        <f>Table1[[#This Row],[Total (N)]]*$S$3/1000</f>
        <v>1.2275327083729108</v>
      </c>
      <c r="N1538" s="17"/>
      <c r="O1538" s="30"/>
      <c r="P1538" s="31"/>
      <c r="Q1538" s="40"/>
      <c r="R1538" s="41"/>
      <c r="S1538">
        <f t="shared" si="186"/>
        <v>62.2</v>
      </c>
      <c r="T1538">
        <f t="shared" si="187"/>
        <v>17.277777777777779</v>
      </c>
    </row>
    <row r="1539" spans="2:20" x14ac:dyDescent="0.2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189"/>
        <v>-0.27777777777777779</v>
      </c>
      <c r="G1539" s="17">
        <f t="shared" si="190"/>
        <v>-1</v>
      </c>
      <c r="H1539" s="17">
        <f t="shared" si="188"/>
        <v>16.722222222222221</v>
      </c>
      <c r="I1539" s="17">
        <f t="shared" si="193"/>
        <v>-93.819444444444443</v>
      </c>
      <c r="J1539" s="17">
        <f t="shared" si="191"/>
        <v>185.54634000000001</v>
      </c>
      <c r="K1539" s="17">
        <f t="shared" si="192"/>
        <v>10.56953228855012</v>
      </c>
      <c r="L1539" s="17">
        <f>Table1[[#This Row],[Acceleration (N)]]+Table1[[#This Row],[Roll (N)]]+Table1[[#This Row],[Aero (N)]]</f>
        <v>102.29642784410569</v>
      </c>
      <c r="M1539" s="27">
        <f>Table1[[#This Row],[Total (N)]]*$S$3/1000</f>
        <v>0.53745184640241994</v>
      </c>
      <c r="N1539" s="17"/>
      <c r="O1539" s="32"/>
      <c r="P1539" s="33"/>
      <c r="Q1539" s="42"/>
      <c r="R1539" s="43"/>
      <c r="S1539">
        <f t="shared" si="186"/>
        <v>60.9</v>
      </c>
      <c r="T1539">
        <f t="shared" si="187"/>
        <v>16.916666666666664</v>
      </c>
    </row>
    <row r="1540" spans="2:20" x14ac:dyDescent="0.2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189"/>
        <v>-0.12499999999999981</v>
      </c>
      <c r="G1540" s="17">
        <f t="shared" si="190"/>
        <v>-0.44999999999999929</v>
      </c>
      <c r="H1540" s="17">
        <f t="shared" si="188"/>
        <v>16.666666666666668</v>
      </c>
      <c r="I1540" s="17">
        <f t="shared" si="193"/>
        <v>-281.45833333333331</v>
      </c>
      <c r="J1540" s="17">
        <f t="shared" si="191"/>
        <v>185.54634000000001</v>
      </c>
      <c r="K1540" s="17">
        <f t="shared" si="192"/>
        <v>10.56953228855012</v>
      </c>
      <c r="L1540" s="17">
        <f>Table1[[#This Row],[Acceleration (N)]]+Table1[[#This Row],[Roll (N)]]+Table1[[#This Row],[Aero (N)]]</f>
        <v>-85.342461044783178</v>
      </c>
      <c r="M1540" s="27">
        <f>Table1[[#This Row],[Total (N)]]*$S$3/1000</f>
        <v>-0.44837795641256301</v>
      </c>
      <c r="N1540" s="17"/>
      <c r="O1540" s="30"/>
      <c r="P1540" s="31"/>
      <c r="Q1540" s="40"/>
      <c r="R1540" s="41"/>
      <c r="S1540">
        <f t="shared" si="186"/>
        <v>60.2</v>
      </c>
      <c r="T1540">
        <f t="shared" si="187"/>
        <v>16.722222222222221</v>
      </c>
    </row>
    <row r="1541" spans="2:20" x14ac:dyDescent="0.2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189"/>
        <v>2.7777777777777186E-2</v>
      </c>
      <c r="G1541" s="17">
        <f t="shared" si="190"/>
        <v>9.9999999999997868E-2</v>
      </c>
      <c r="H1541" s="17">
        <f t="shared" si="188"/>
        <v>16.777777777777779</v>
      </c>
      <c r="I1541" s="17">
        <f t="shared" si="193"/>
        <v>-525.38888888888835</v>
      </c>
      <c r="J1541" s="17">
        <f t="shared" si="191"/>
        <v>185.54634000000001</v>
      </c>
      <c r="K1541" s="17">
        <f t="shared" si="192"/>
        <v>10.56953228855012</v>
      </c>
      <c r="L1541" s="17">
        <f>Table1[[#This Row],[Acceleration (N)]]+Table1[[#This Row],[Roll (N)]]+Table1[[#This Row],[Aero (N)]]</f>
        <v>-329.27301660033822</v>
      </c>
      <c r="M1541" s="27">
        <f>Table1[[#This Row],[Total (N)]]*$S$3/1000</f>
        <v>-1.7299567000720384</v>
      </c>
      <c r="N1541" s="17"/>
      <c r="O1541" s="32"/>
      <c r="P1541" s="33"/>
      <c r="Q1541" s="42"/>
      <c r="R1541" s="43"/>
      <c r="S1541">
        <f t="shared" si="186"/>
        <v>60</v>
      </c>
      <c r="T1541">
        <f t="shared" si="187"/>
        <v>16.666666666666668</v>
      </c>
    </row>
    <row r="1542" spans="2:20" x14ac:dyDescent="0.2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189"/>
        <v>0.19444444444444425</v>
      </c>
      <c r="G1542" s="17">
        <f t="shared" si="190"/>
        <v>0.69999999999999929</v>
      </c>
      <c r="H1542" s="17">
        <f t="shared" si="188"/>
        <v>17.055555555555554</v>
      </c>
      <c r="I1542" s="17">
        <f t="shared" si="193"/>
        <v>-731.79166666666765</v>
      </c>
      <c r="J1542" s="17">
        <f t="shared" si="191"/>
        <v>185.54634000000001</v>
      </c>
      <c r="K1542" s="17">
        <f t="shared" si="192"/>
        <v>10.56953228855012</v>
      </c>
      <c r="L1542" s="17">
        <f>Table1[[#This Row],[Acceleration (N)]]+Table1[[#This Row],[Roll (N)]]+Table1[[#This Row],[Aero (N)]]</f>
        <v>-535.67579437811753</v>
      </c>
      <c r="M1542" s="27">
        <f>Table1[[#This Row],[Total (N)]]*$S$3/1000</f>
        <v>-2.814369483168528</v>
      </c>
      <c r="N1542" s="17"/>
      <c r="O1542" s="30"/>
      <c r="P1542" s="31"/>
      <c r="Q1542" s="40"/>
      <c r="R1542" s="41"/>
      <c r="S1542">
        <f t="shared" si="186"/>
        <v>60.4</v>
      </c>
      <c r="T1542">
        <f t="shared" si="187"/>
        <v>16.777777777777779</v>
      </c>
    </row>
    <row r="1543" spans="2:20" x14ac:dyDescent="0.2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189"/>
        <v>0.38888888888888945</v>
      </c>
      <c r="G1543" s="17">
        <f t="shared" si="190"/>
        <v>1.4000000000000021</v>
      </c>
      <c r="H1543" s="17">
        <f t="shared" si="188"/>
        <v>17.555555555555557</v>
      </c>
      <c r="I1543" s="17">
        <f t="shared" si="193"/>
        <v>-863.13888888888778</v>
      </c>
      <c r="J1543" s="17">
        <f t="shared" si="191"/>
        <v>185.54634000000001</v>
      </c>
      <c r="K1543" s="17">
        <f t="shared" si="192"/>
        <v>10.56953228855012</v>
      </c>
      <c r="L1543" s="17">
        <f>Table1[[#This Row],[Acceleration (N)]]+Table1[[#This Row],[Roll (N)]]+Table1[[#This Row],[Aero (N)]]</f>
        <v>-667.02301660033766</v>
      </c>
      <c r="M1543" s="27">
        <f>Table1[[#This Row],[Total (N)]]*$S$3/1000</f>
        <v>-3.5044503451390052</v>
      </c>
      <c r="N1543" s="17"/>
      <c r="O1543" s="32"/>
      <c r="P1543" s="33"/>
      <c r="Q1543" s="42"/>
      <c r="R1543" s="43"/>
      <c r="S1543">
        <f t="shared" si="186"/>
        <v>61.4</v>
      </c>
      <c r="T1543">
        <f t="shared" si="187"/>
        <v>17.055555555555554</v>
      </c>
    </row>
    <row r="1544" spans="2:20" x14ac:dyDescent="0.2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189"/>
        <v>0.5833333333333327</v>
      </c>
      <c r="G1544" s="17">
        <f t="shared" si="190"/>
        <v>2.0999999999999979</v>
      </c>
      <c r="H1544" s="17">
        <f t="shared" si="188"/>
        <v>18.222222222222221</v>
      </c>
      <c r="I1544" s="17">
        <f t="shared" si="193"/>
        <v>-863.13888888888778</v>
      </c>
      <c r="J1544" s="17">
        <f t="shared" si="191"/>
        <v>185.54634000000001</v>
      </c>
      <c r="K1544" s="17">
        <f t="shared" si="192"/>
        <v>10.56953228855012</v>
      </c>
      <c r="L1544" s="17">
        <f>Table1[[#This Row],[Acceleration (N)]]+Table1[[#This Row],[Roll (N)]]+Table1[[#This Row],[Aero (N)]]</f>
        <v>-667.02301660033766</v>
      </c>
      <c r="M1544" s="27">
        <f>Table1[[#This Row],[Total (N)]]*$S$3/1000</f>
        <v>-3.5044503451390052</v>
      </c>
      <c r="N1544" s="17"/>
      <c r="O1544" s="30"/>
      <c r="P1544" s="31"/>
      <c r="Q1544" s="40"/>
      <c r="R1544" s="41"/>
      <c r="S1544">
        <f t="shared" ref="S1544:S1607" si="194">IF(R1544=1,"",E1544)</f>
        <v>63.2</v>
      </c>
      <c r="T1544">
        <f t="shared" ref="T1544:T1607" si="195">E1544/3.6</f>
        <v>17.555555555555557</v>
      </c>
    </row>
    <row r="1545" spans="2:20" x14ac:dyDescent="0.2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189"/>
        <v>0.72222222222222265</v>
      </c>
      <c r="G1545" s="17">
        <f t="shared" si="190"/>
        <v>2.6000000000000014</v>
      </c>
      <c r="H1545" s="17">
        <f t="shared" ref="H1545:H1608" si="196">E1546/3.6</f>
        <v>19</v>
      </c>
      <c r="I1545" s="17">
        <f t="shared" si="193"/>
        <v>-750.55555555555554</v>
      </c>
      <c r="J1545" s="17">
        <f t="shared" si="191"/>
        <v>185.54634000000001</v>
      </c>
      <c r="K1545" s="17">
        <f t="shared" si="192"/>
        <v>10.56953228855012</v>
      </c>
      <c r="L1545" s="17">
        <f>Table1[[#This Row],[Acceleration (N)]]+Table1[[#This Row],[Roll (N)]]+Table1[[#This Row],[Aero (N)]]</f>
        <v>-554.43968326700542</v>
      </c>
      <c r="M1545" s="27">
        <f>Table1[[#This Row],[Total (N)]]*$S$3/1000</f>
        <v>-2.9129524634500208</v>
      </c>
      <c r="N1545" s="17"/>
      <c r="O1545" s="32"/>
      <c r="P1545" s="33"/>
      <c r="Q1545" s="42"/>
      <c r="R1545" s="43"/>
      <c r="S1545">
        <f t="shared" si="194"/>
        <v>65.599999999999994</v>
      </c>
      <c r="T1545">
        <f t="shared" si="195"/>
        <v>18.222222222222221</v>
      </c>
    </row>
    <row r="1546" spans="2:20" x14ac:dyDescent="0.2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197">($E1547-$E1545)/2/3.6</f>
        <v>0.83333333333333326</v>
      </c>
      <c r="G1546" s="17">
        <f t="shared" ref="G1546:G1609" si="198">($E1547-$E1545)/2</f>
        <v>3</v>
      </c>
      <c r="H1546" s="17">
        <f t="shared" si="196"/>
        <v>19.888888888888886</v>
      </c>
      <c r="I1546" s="17">
        <f t="shared" si="193"/>
        <v>-581.68055555555577</v>
      </c>
      <c r="J1546" s="17">
        <f t="shared" si="191"/>
        <v>185.54634000000001</v>
      </c>
      <c r="K1546" s="17">
        <f t="shared" si="192"/>
        <v>10.56953228855012</v>
      </c>
      <c r="L1546" s="17">
        <f>Table1[[#This Row],[Acceleration (N)]]+Table1[[#This Row],[Roll (N)]]+Table1[[#This Row],[Aero (N)]]</f>
        <v>-385.56468326700565</v>
      </c>
      <c r="M1546" s="27">
        <f>Table1[[#This Row],[Total (N)]]*$S$3/1000</f>
        <v>-2.0257056409165375</v>
      </c>
      <c r="N1546" s="17"/>
      <c r="O1546" s="30"/>
      <c r="P1546" s="31"/>
      <c r="Q1546" s="40"/>
      <c r="R1546" s="41"/>
      <c r="S1546">
        <f t="shared" si="194"/>
        <v>68.400000000000006</v>
      </c>
      <c r="T1546">
        <f t="shared" si="195"/>
        <v>19</v>
      </c>
    </row>
    <row r="1547" spans="2:20" x14ac:dyDescent="0.2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197"/>
        <v>0.90277777777777779</v>
      </c>
      <c r="G1547" s="17">
        <f t="shared" si="198"/>
        <v>3.25</v>
      </c>
      <c r="H1547" s="17">
        <f t="shared" si="196"/>
        <v>20.805555555555557</v>
      </c>
      <c r="I1547" s="17">
        <f t="shared" si="193"/>
        <v>-375.27777777777777</v>
      </c>
      <c r="J1547" s="17">
        <f t="shared" si="191"/>
        <v>185.54634000000001</v>
      </c>
      <c r="K1547" s="17">
        <f t="shared" si="192"/>
        <v>10.56953228855012</v>
      </c>
      <c r="L1547" s="17">
        <f>Table1[[#This Row],[Acceleration (N)]]+Table1[[#This Row],[Roll (N)]]+Table1[[#This Row],[Aero (N)]]</f>
        <v>-179.16190548922765</v>
      </c>
      <c r="M1547" s="27">
        <f>Table1[[#This Row],[Total (N)]]*$S$3/1000</f>
        <v>-0.94129285782005467</v>
      </c>
      <c r="N1547" s="17"/>
      <c r="O1547" s="32"/>
      <c r="P1547" s="33"/>
      <c r="Q1547" s="42"/>
      <c r="R1547" s="43"/>
      <c r="S1547">
        <f t="shared" si="194"/>
        <v>71.599999999999994</v>
      </c>
      <c r="T1547">
        <f t="shared" si="195"/>
        <v>19.888888888888886</v>
      </c>
    </row>
    <row r="1548" spans="2:20" x14ac:dyDescent="0.2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197"/>
        <v>0.94444444444444597</v>
      </c>
      <c r="G1548" s="17">
        <f t="shared" si="198"/>
        <v>3.4000000000000057</v>
      </c>
      <c r="H1548" s="17">
        <f t="shared" si="196"/>
        <v>21.777777777777779</v>
      </c>
      <c r="I1548" s="17">
        <f t="shared" si="193"/>
        <v>-168.87499999999974</v>
      </c>
      <c r="J1548" s="17">
        <f t="shared" si="191"/>
        <v>185.54634000000001</v>
      </c>
      <c r="K1548" s="17">
        <f t="shared" si="192"/>
        <v>10.56953228855012</v>
      </c>
      <c r="L1548" s="17">
        <f>Table1[[#This Row],[Acceleration (N)]]+Table1[[#This Row],[Roll (N)]]+Table1[[#This Row],[Aero (N)]]</f>
        <v>27.240872288550392</v>
      </c>
      <c r="M1548" s="27">
        <f>Table1[[#This Row],[Total (N)]]*$S$3/1000</f>
        <v>0.14311992527642808</v>
      </c>
      <c r="N1548" s="17"/>
      <c r="O1548" s="30"/>
      <c r="P1548" s="31"/>
      <c r="Q1548" s="40"/>
      <c r="R1548" s="41"/>
      <c r="S1548">
        <f t="shared" si="194"/>
        <v>74.900000000000006</v>
      </c>
      <c r="T1548">
        <f t="shared" si="195"/>
        <v>20.805555555555557</v>
      </c>
    </row>
    <row r="1549" spans="2:20" x14ac:dyDescent="0.2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197"/>
        <v>0.95833333333333215</v>
      </c>
      <c r="G1549" s="17">
        <f t="shared" si="198"/>
        <v>3.4499999999999957</v>
      </c>
      <c r="H1549" s="17">
        <f t="shared" si="196"/>
        <v>22.722222222222221</v>
      </c>
      <c r="I1549" s="17">
        <f t="shared" si="193"/>
        <v>37.527777777776976</v>
      </c>
      <c r="J1549" s="17">
        <f t="shared" si="191"/>
        <v>185.54634000000001</v>
      </c>
      <c r="K1549" s="17">
        <f t="shared" si="192"/>
        <v>10.56953228855012</v>
      </c>
      <c r="L1549" s="17">
        <f>Table1[[#This Row],[Acceleration (N)]]+Table1[[#This Row],[Roll (N)]]+Table1[[#This Row],[Aero (N)]]</f>
        <v>233.6436500663271</v>
      </c>
      <c r="M1549" s="27">
        <f>Table1[[#This Row],[Total (N)]]*$S$3/1000</f>
        <v>1.227532708372904</v>
      </c>
      <c r="N1549" s="17"/>
      <c r="O1549" s="32"/>
      <c r="P1549" s="33"/>
      <c r="Q1549" s="42"/>
      <c r="R1549" s="43"/>
      <c r="S1549">
        <f t="shared" si="194"/>
        <v>78.400000000000006</v>
      </c>
      <c r="T1549">
        <f t="shared" si="195"/>
        <v>21.777777777777779</v>
      </c>
    </row>
    <row r="1550" spans="2:20" x14ac:dyDescent="0.2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197"/>
        <v>0.90277777777777779</v>
      </c>
      <c r="G1550" s="17">
        <f t="shared" si="198"/>
        <v>3.25</v>
      </c>
      <c r="H1550" s="17">
        <f t="shared" si="196"/>
        <v>23.583333333333336</v>
      </c>
      <c r="I1550" s="17">
        <f t="shared" si="193"/>
        <v>262.69444444444417</v>
      </c>
      <c r="J1550" s="17">
        <f t="shared" si="191"/>
        <v>185.54634000000001</v>
      </c>
      <c r="K1550" s="17">
        <f t="shared" si="192"/>
        <v>10.56953228855012</v>
      </c>
      <c r="L1550" s="17">
        <f>Table1[[#This Row],[Acceleration (N)]]+Table1[[#This Row],[Roll (N)]]+Table1[[#This Row],[Aero (N)]]</f>
        <v>458.81031673299435</v>
      </c>
      <c r="M1550" s="27">
        <f>Table1[[#This Row],[Total (N)]]*$S$3/1000</f>
        <v>2.4105284717508866</v>
      </c>
      <c r="N1550" s="17"/>
      <c r="O1550" s="30"/>
      <c r="P1550" s="31"/>
      <c r="Q1550" s="40"/>
      <c r="R1550" s="41"/>
      <c r="S1550">
        <f t="shared" si="194"/>
        <v>81.8</v>
      </c>
      <c r="T1550">
        <f t="shared" si="195"/>
        <v>22.722222222222221</v>
      </c>
    </row>
    <row r="1551" spans="2:20" x14ac:dyDescent="0.2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197"/>
        <v>0.7777777777777789</v>
      </c>
      <c r="G1551" s="17">
        <f t="shared" si="198"/>
        <v>2.8000000000000043</v>
      </c>
      <c r="H1551" s="17">
        <f t="shared" si="196"/>
        <v>24.277777777777779</v>
      </c>
      <c r="I1551" s="17">
        <f t="shared" si="193"/>
        <v>525.3888888888896</v>
      </c>
      <c r="J1551" s="17">
        <f t="shared" si="191"/>
        <v>185.54634000000001</v>
      </c>
      <c r="K1551" s="17">
        <f t="shared" si="192"/>
        <v>10.56953228855012</v>
      </c>
      <c r="L1551" s="17">
        <f>Table1[[#This Row],[Acceleration (N)]]+Table1[[#This Row],[Roll (N)]]+Table1[[#This Row],[Aero (N)]]</f>
        <v>721.50476117743972</v>
      </c>
      <c r="M1551" s="27">
        <f>Table1[[#This Row],[Total (N)]]*$S$3/1000</f>
        <v>3.7906901956918677</v>
      </c>
      <c r="N1551" s="17"/>
      <c r="O1551" s="32"/>
      <c r="P1551" s="33"/>
      <c r="Q1551" s="42"/>
      <c r="R1551" s="43"/>
      <c r="S1551">
        <f t="shared" si="194"/>
        <v>84.9</v>
      </c>
      <c r="T1551">
        <f t="shared" si="195"/>
        <v>23.583333333333336</v>
      </c>
    </row>
    <row r="1552" spans="2:20" x14ac:dyDescent="0.2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197"/>
        <v>0.56944444444444364</v>
      </c>
      <c r="G1552" s="17">
        <f t="shared" si="198"/>
        <v>2.0499999999999972</v>
      </c>
      <c r="H1552" s="17">
        <f t="shared" si="196"/>
        <v>24.722222222222221</v>
      </c>
      <c r="I1552" s="17">
        <f t="shared" si="193"/>
        <v>788.08333333333246</v>
      </c>
      <c r="J1552" s="17">
        <f t="shared" ref="J1552:J1615" si="199">$O$11*9.81*$O$12</f>
        <v>185.54634000000001</v>
      </c>
      <c r="K1552" s="17">
        <f t="shared" ref="K1552:K1615" si="200">0.5*1.383*0.014*1.293^2*$S$6^2</f>
        <v>10.56953228855012</v>
      </c>
      <c r="L1552" s="17">
        <f>Table1[[#This Row],[Acceleration (N)]]+Table1[[#This Row],[Roll (N)]]+Table1[[#This Row],[Aero (N)]]</f>
        <v>984.19920562188258</v>
      </c>
      <c r="M1552" s="27">
        <f>Table1[[#This Row],[Total (N)]]*$S$3/1000</f>
        <v>5.1708519196328364</v>
      </c>
      <c r="N1552" s="17"/>
      <c r="O1552" s="30"/>
      <c r="P1552" s="31"/>
      <c r="Q1552" s="40"/>
      <c r="R1552" s="41"/>
      <c r="S1552">
        <f t="shared" si="194"/>
        <v>87.4</v>
      </c>
      <c r="T1552">
        <f t="shared" si="195"/>
        <v>24.277777777777779</v>
      </c>
    </row>
    <row r="1553" spans="2:20" x14ac:dyDescent="0.2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197"/>
        <v>0.36111111111111033</v>
      </c>
      <c r="G1553" s="17">
        <f t="shared" si="198"/>
        <v>1.2999999999999972</v>
      </c>
      <c r="H1553" s="17">
        <f t="shared" si="196"/>
        <v>25</v>
      </c>
      <c r="I1553" s="17">
        <f t="shared" ref="I1553:I1616" si="201">$O$11*F1545</f>
        <v>975.72222222222285</v>
      </c>
      <c r="J1553" s="17">
        <f t="shared" si="199"/>
        <v>185.54634000000001</v>
      </c>
      <c r="K1553" s="17">
        <f t="shared" si="200"/>
        <v>10.56953228855012</v>
      </c>
      <c r="L1553" s="17">
        <f>Table1[[#This Row],[Acceleration (N)]]+Table1[[#This Row],[Roll (N)]]+Table1[[#This Row],[Aero (N)]]</f>
        <v>1171.8380945107731</v>
      </c>
      <c r="M1553" s="27">
        <f>Table1[[#This Row],[Total (N)]]*$S$3/1000</f>
        <v>6.1566817224478276</v>
      </c>
      <c r="N1553" s="17"/>
      <c r="O1553" s="32"/>
      <c r="P1553" s="33"/>
      <c r="Q1553" s="42"/>
      <c r="R1553" s="43"/>
      <c r="S1553">
        <f t="shared" si="194"/>
        <v>89</v>
      </c>
      <c r="T1553">
        <f t="shared" si="195"/>
        <v>24.722222222222221</v>
      </c>
    </row>
    <row r="1554" spans="2:20" x14ac:dyDescent="0.2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197"/>
        <v>0.22222222222222143</v>
      </c>
      <c r="G1554" s="17">
        <f t="shared" si="198"/>
        <v>0.79999999999999716</v>
      </c>
      <c r="H1554" s="17">
        <f t="shared" si="196"/>
        <v>25.166666666666664</v>
      </c>
      <c r="I1554" s="17">
        <f t="shared" si="201"/>
        <v>1125.8333333333333</v>
      </c>
      <c r="J1554" s="17">
        <f t="shared" si="199"/>
        <v>185.54634000000001</v>
      </c>
      <c r="K1554" s="17">
        <f t="shared" si="200"/>
        <v>10.56953228855012</v>
      </c>
      <c r="L1554" s="17">
        <f>Table1[[#This Row],[Acceleration (N)]]+Table1[[#This Row],[Roll (N)]]+Table1[[#This Row],[Aero (N)]]</f>
        <v>1321.9492056218835</v>
      </c>
      <c r="M1554" s="27">
        <f>Table1[[#This Row],[Total (N)]]*$S$3/1000</f>
        <v>6.9453455646998101</v>
      </c>
      <c r="N1554" s="17"/>
      <c r="O1554" s="30"/>
      <c r="P1554" s="31"/>
      <c r="Q1554" s="40"/>
      <c r="R1554" s="41"/>
      <c r="S1554">
        <f t="shared" si="194"/>
        <v>90</v>
      </c>
      <c r="T1554">
        <f t="shared" si="195"/>
        <v>25</v>
      </c>
    </row>
    <row r="1555" spans="2:20" x14ac:dyDescent="0.2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197"/>
        <v>0.1388888888888889</v>
      </c>
      <c r="G1555" s="17">
        <f t="shared" si="198"/>
        <v>0.5</v>
      </c>
      <c r="H1555" s="17">
        <f t="shared" si="196"/>
        <v>25.277777777777779</v>
      </c>
      <c r="I1555" s="17">
        <f t="shared" si="201"/>
        <v>1219.6527777777778</v>
      </c>
      <c r="J1555" s="17">
        <f t="shared" si="199"/>
        <v>185.54634000000001</v>
      </c>
      <c r="K1555" s="17">
        <f t="shared" si="200"/>
        <v>10.56953228855012</v>
      </c>
      <c r="L1555" s="17">
        <f>Table1[[#This Row],[Acceleration (N)]]+Table1[[#This Row],[Roll (N)]]+Table1[[#This Row],[Aero (N)]]</f>
        <v>1415.7686500663281</v>
      </c>
      <c r="M1555" s="27">
        <f>Table1[[#This Row],[Total (N)]]*$S$3/1000</f>
        <v>7.4382604661073017</v>
      </c>
      <c r="N1555" s="17"/>
      <c r="O1555" s="32"/>
      <c r="P1555" s="33"/>
      <c r="Q1555" s="42"/>
      <c r="R1555" s="43"/>
      <c r="S1555">
        <f t="shared" si="194"/>
        <v>90.6</v>
      </c>
      <c r="T1555">
        <f t="shared" si="195"/>
        <v>25.166666666666664</v>
      </c>
    </row>
    <row r="1556" spans="2:20" x14ac:dyDescent="0.2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197"/>
        <v>0.12500000000000078</v>
      </c>
      <c r="G1556" s="17">
        <f t="shared" si="198"/>
        <v>0.45000000000000284</v>
      </c>
      <c r="H1556" s="17">
        <f t="shared" si="196"/>
        <v>25.416666666666664</v>
      </c>
      <c r="I1556" s="17">
        <f t="shared" si="201"/>
        <v>1275.9444444444466</v>
      </c>
      <c r="J1556" s="17">
        <f t="shared" si="199"/>
        <v>185.54634000000001</v>
      </c>
      <c r="K1556" s="17">
        <f t="shared" si="200"/>
        <v>10.56953228855012</v>
      </c>
      <c r="L1556" s="17">
        <f>Table1[[#This Row],[Acceleration (N)]]+Table1[[#This Row],[Roll (N)]]+Table1[[#This Row],[Aero (N)]]</f>
        <v>1472.0603167329969</v>
      </c>
      <c r="M1556" s="27">
        <f>Table1[[#This Row],[Total (N)]]*$S$3/1000</f>
        <v>7.7340094069518077</v>
      </c>
      <c r="N1556" s="17"/>
      <c r="O1556" s="30"/>
      <c r="P1556" s="31"/>
      <c r="Q1556" s="40"/>
      <c r="R1556" s="41"/>
      <c r="S1556">
        <f t="shared" si="194"/>
        <v>91</v>
      </c>
      <c r="T1556">
        <f t="shared" si="195"/>
        <v>25.277777777777779</v>
      </c>
    </row>
    <row r="1557" spans="2:20" x14ac:dyDescent="0.2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197"/>
        <v>0.1388888888888889</v>
      </c>
      <c r="G1557" s="17">
        <f t="shared" si="198"/>
        <v>0.5</v>
      </c>
      <c r="H1557" s="17">
        <f t="shared" si="196"/>
        <v>25.555555555555554</v>
      </c>
      <c r="I1557" s="17">
        <f t="shared" si="201"/>
        <v>1294.7083333333317</v>
      </c>
      <c r="J1557" s="17">
        <f t="shared" si="199"/>
        <v>185.54634000000001</v>
      </c>
      <c r="K1557" s="17">
        <f t="shared" si="200"/>
        <v>10.56953228855012</v>
      </c>
      <c r="L1557" s="17">
        <f>Table1[[#This Row],[Acceleration (N)]]+Table1[[#This Row],[Roll (N)]]+Table1[[#This Row],[Aero (N)]]</f>
        <v>1490.8242056218819</v>
      </c>
      <c r="M1557" s="27">
        <f>Table1[[#This Row],[Total (N)]]*$S$3/1000</f>
        <v>7.8325923872332872</v>
      </c>
      <c r="N1557" s="17"/>
      <c r="O1557" s="32"/>
      <c r="P1557" s="33"/>
      <c r="Q1557" s="42"/>
      <c r="R1557" s="43"/>
      <c r="S1557">
        <f t="shared" si="194"/>
        <v>91.5</v>
      </c>
      <c r="T1557">
        <f t="shared" si="195"/>
        <v>25.416666666666664</v>
      </c>
    </row>
    <row r="1558" spans="2:20" x14ac:dyDescent="0.2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197"/>
        <v>0.16666666666666705</v>
      </c>
      <c r="G1558" s="17">
        <f t="shared" si="198"/>
        <v>0.60000000000000142</v>
      </c>
      <c r="H1558" s="17">
        <f t="shared" si="196"/>
        <v>25.75</v>
      </c>
      <c r="I1558" s="17">
        <f t="shared" si="201"/>
        <v>1219.6527777777778</v>
      </c>
      <c r="J1558" s="17">
        <f t="shared" si="199"/>
        <v>185.54634000000001</v>
      </c>
      <c r="K1558" s="17">
        <f t="shared" si="200"/>
        <v>10.56953228855012</v>
      </c>
      <c r="L1558" s="17">
        <f>Table1[[#This Row],[Acceleration (N)]]+Table1[[#This Row],[Roll (N)]]+Table1[[#This Row],[Aero (N)]]</f>
        <v>1415.7686500663281</v>
      </c>
      <c r="M1558" s="27">
        <f>Table1[[#This Row],[Total (N)]]*$S$3/1000</f>
        <v>7.4382604661073017</v>
      </c>
      <c r="N1558" s="17"/>
      <c r="O1558" s="30"/>
      <c r="P1558" s="31"/>
      <c r="Q1558" s="40"/>
      <c r="R1558" s="41"/>
      <c r="S1558">
        <f t="shared" si="194"/>
        <v>92</v>
      </c>
      <c r="T1558">
        <f t="shared" si="195"/>
        <v>25.555555555555554</v>
      </c>
    </row>
    <row r="1559" spans="2:20" x14ac:dyDescent="0.2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197"/>
        <v>0.19444444444444522</v>
      </c>
      <c r="G1559" s="17">
        <f t="shared" si="198"/>
        <v>0.70000000000000284</v>
      </c>
      <c r="H1559" s="17">
        <f t="shared" si="196"/>
        <v>25.944444444444446</v>
      </c>
      <c r="I1559" s="17">
        <f t="shared" si="201"/>
        <v>1050.7777777777792</v>
      </c>
      <c r="J1559" s="17">
        <f t="shared" si="199"/>
        <v>185.54634000000001</v>
      </c>
      <c r="K1559" s="17">
        <f t="shared" si="200"/>
        <v>10.56953228855012</v>
      </c>
      <c r="L1559" s="17">
        <f>Table1[[#This Row],[Acceleration (N)]]+Table1[[#This Row],[Roll (N)]]+Table1[[#This Row],[Aero (N)]]</f>
        <v>1246.8936500663294</v>
      </c>
      <c r="M1559" s="27">
        <f>Table1[[#This Row],[Total (N)]]*$S$3/1000</f>
        <v>6.5510136435738247</v>
      </c>
      <c r="N1559" s="17"/>
      <c r="O1559" s="32"/>
      <c r="P1559" s="33"/>
      <c r="Q1559" s="42"/>
      <c r="R1559" s="43"/>
      <c r="S1559">
        <f t="shared" si="194"/>
        <v>92.7</v>
      </c>
      <c r="T1559">
        <f t="shared" si="195"/>
        <v>25.75</v>
      </c>
    </row>
    <row r="1560" spans="2:20" x14ac:dyDescent="0.2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197"/>
        <v>0.20833333333333331</v>
      </c>
      <c r="G1560" s="17">
        <f t="shared" si="198"/>
        <v>0.75</v>
      </c>
      <c r="H1560" s="17">
        <f t="shared" si="196"/>
        <v>26.166666666666668</v>
      </c>
      <c r="I1560" s="17">
        <f t="shared" si="201"/>
        <v>769.31944444444332</v>
      </c>
      <c r="J1560" s="17">
        <f t="shared" si="199"/>
        <v>185.54634000000001</v>
      </c>
      <c r="K1560" s="17">
        <f t="shared" si="200"/>
        <v>10.56953228855012</v>
      </c>
      <c r="L1560" s="17">
        <f>Table1[[#This Row],[Acceleration (N)]]+Table1[[#This Row],[Roll (N)]]+Table1[[#This Row],[Aero (N)]]</f>
        <v>965.43531673299344</v>
      </c>
      <c r="M1560" s="27">
        <f>Table1[[#This Row],[Total (N)]]*$S$3/1000</f>
        <v>5.0722689393513365</v>
      </c>
      <c r="N1560" s="17"/>
      <c r="O1560" s="30"/>
      <c r="P1560" s="31"/>
      <c r="Q1560" s="40"/>
      <c r="R1560" s="41"/>
      <c r="S1560">
        <f t="shared" si="194"/>
        <v>93.4</v>
      </c>
      <c r="T1560">
        <f t="shared" si="195"/>
        <v>25.944444444444446</v>
      </c>
    </row>
    <row r="1561" spans="2:20" x14ac:dyDescent="0.2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197"/>
        <v>0.20833333333333331</v>
      </c>
      <c r="G1561" s="17">
        <f t="shared" si="198"/>
        <v>0.75</v>
      </c>
      <c r="H1561" s="17">
        <f t="shared" si="196"/>
        <v>26.361111111111111</v>
      </c>
      <c r="I1561" s="17">
        <f t="shared" si="201"/>
        <v>487.86111111111006</v>
      </c>
      <c r="J1561" s="17">
        <f t="shared" si="199"/>
        <v>185.54634000000001</v>
      </c>
      <c r="K1561" s="17">
        <f t="shared" si="200"/>
        <v>10.56953228855012</v>
      </c>
      <c r="L1561" s="17">
        <f>Table1[[#This Row],[Acceleration (N)]]+Table1[[#This Row],[Roll (N)]]+Table1[[#This Row],[Aero (N)]]</f>
        <v>683.97698339966018</v>
      </c>
      <c r="M1561" s="27">
        <f>Table1[[#This Row],[Total (N)]]*$S$3/1000</f>
        <v>3.5935242351288621</v>
      </c>
      <c r="N1561" s="17"/>
      <c r="O1561" s="32"/>
      <c r="P1561" s="33"/>
      <c r="Q1561" s="42"/>
      <c r="R1561" s="43"/>
      <c r="S1561">
        <f t="shared" si="194"/>
        <v>94.2</v>
      </c>
      <c r="T1561">
        <f t="shared" si="195"/>
        <v>26.166666666666668</v>
      </c>
    </row>
    <row r="1562" spans="2:20" x14ac:dyDescent="0.2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197"/>
        <v>0.20833333333333331</v>
      </c>
      <c r="G1562" s="17">
        <f t="shared" si="198"/>
        <v>0.75</v>
      </c>
      <c r="H1562" s="17">
        <f t="shared" si="196"/>
        <v>26.583333333333332</v>
      </c>
      <c r="I1562" s="17">
        <f t="shared" si="201"/>
        <v>300.22222222222115</v>
      </c>
      <c r="J1562" s="17">
        <f t="shared" si="199"/>
        <v>185.54634000000001</v>
      </c>
      <c r="K1562" s="17">
        <f t="shared" si="200"/>
        <v>10.56953228855012</v>
      </c>
      <c r="L1562" s="17">
        <f>Table1[[#This Row],[Acceleration (N)]]+Table1[[#This Row],[Roll (N)]]+Table1[[#This Row],[Aero (N)]]</f>
        <v>496.33809451077127</v>
      </c>
      <c r="M1562" s="27">
        <f>Table1[[#This Row],[Total (N)]]*$S$3/1000</f>
        <v>2.6076944323138789</v>
      </c>
      <c r="N1562" s="17"/>
      <c r="O1562" s="30"/>
      <c r="P1562" s="31"/>
      <c r="Q1562" s="40"/>
      <c r="R1562" s="41"/>
      <c r="S1562">
        <f t="shared" si="194"/>
        <v>94.9</v>
      </c>
      <c r="T1562">
        <f t="shared" si="195"/>
        <v>26.361111111111111</v>
      </c>
    </row>
    <row r="1563" spans="2:20" x14ac:dyDescent="0.2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197"/>
        <v>0.23611111111110952</v>
      </c>
      <c r="G1563" s="17">
        <f t="shared" si="198"/>
        <v>0.84999999999999432</v>
      </c>
      <c r="H1563" s="17">
        <f t="shared" si="196"/>
        <v>26.833333333333332</v>
      </c>
      <c r="I1563" s="17">
        <f t="shared" si="201"/>
        <v>187.63888888888889</v>
      </c>
      <c r="J1563" s="17">
        <f t="shared" si="199"/>
        <v>185.54634000000001</v>
      </c>
      <c r="K1563" s="17">
        <f t="shared" si="200"/>
        <v>10.56953228855012</v>
      </c>
      <c r="L1563" s="17">
        <f>Table1[[#This Row],[Acceleration (N)]]+Table1[[#This Row],[Roll (N)]]+Table1[[#This Row],[Aero (N)]]</f>
        <v>383.75476117743904</v>
      </c>
      <c r="M1563" s="27">
        <f>Table1[[#This Row],[Total (N)]]*$S$3/1000</f>
        <v>2.0161965506248944</v>
      </c>
      <c r="N1563" s="17"/>
      <c r="O1563" s="32"/>
      <c r="P1563" s="33"/>
      <c r="Q1563" s="42"/>
      <c r="R1563" s="43"/>
      <c r="S1563">
        <f t="shared" si="194"/>
        <v>95.7</v>
      </c>
      <c r="T1563">
        <f t="shared" si="195"/>
        <v>26.583333333333332</v>
      </c>
    </row>
    <row r="1564" spans="2:20" x14ac:dyDescent="0.2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197"/>
        <v>0.27777777777777779</v>
      </c>
      <c r="G1564" s="17">
        <f t="shared" si="198"/>
        <v>1</v>
      </c>
      <c r="H1564" s="17">
        <f t="shared" si="196"/>
        <v>27.138888888888889</v>
      </c>
      <c r="I1564" s="17">
        <f t="shared" si="201"/>
        <v>168.87500000000105</v>
      </c>
      <c r="J1564" s="17">
        <f t="shared" si="199"/>
        <v>185.54634000000001</v>
      </c>
      <c r="K1564" s="17">
        <f t="shared" si="200"/>
        <v>10.56953228855012</v>
      </c>
      <c r="L1564" s="17">
        <f>Table1[[#This Row],[Acceleration (N)]]+Table1[[#This Row],[Roll (N)]]+Table1[[#This Row],[Aero (N)]]</f>
        <v>364.9908722885512</v>
      </c>
      <c r="M1564" s="27">
        <f>Table1[[#This Row],[Total (N)]]*$S$3/1000</f>
        <v>1.9176135703434021</v>
      </c>
      <c r="N1564" s="17"/>
      <c r="O1564" s="30"/>
      <c r="P1564" s="31"/>
      <c r="Q1564" s="40"/>
      <c r="R1564" s="41"/>
      <c r="S1564">
        <f t="shared" si="194"/>
        <v>96.6</v>
      </c>
      <c r="T1564">
        <f t="shared" si="195"/>
        <v>26.833333333333332</v>
      </c>
    </row>
    <row r="1565" spans="2:20" x14ac:dyDescent="0.2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197"/>
        <v>0.31944444444444603</v>
      </c>
      <c r="G1565" s="17">
        <f t="shared" si="198"/>
        <v>1.1500000000000057</v>
      </c>
      <c r="H1565" s="17">
        <f t="shared" si="196"/>
        <v>27.472222222222221</v>
      </c>
      <c r="I1565" s="17">
        <f t="shared" si="201"/>
        <v>187.63888888888889</v>
      </c>
      <c r="J1565" s="17">
        <f t="shared" si="199"/>
        <v>185.54634000000001</v>
      </c>
      <c r="K1565" s="17">
        <f t="shared" si="200"/>
        <v>10.56953228855012</v>
      </c>
      <c r="L1565" s="17">
        <f>Table1[[#This Row],[Acceleration (N)]]+Table1[[#This Row],[Roll (N)]]+Table1[[#This Row],[Aero (N)]]</f>
        <v>383.75476117743904</v>
      </c>
      <c r="M1565" s="27">
        <f>Table1[[#This Row],[Total (N)]]*$S$3/1000</f>
        <v>2.0161965506248944</v>
      </c>
      <c r="N1565" s="17"/>
      <c r="O1565" s="32"/>
      <c r="P1565" s="33"/>
      <c r="Q1565" s="42"/>
      <c r="R1565" s="43"/>
      <c r="S1565">
        <f t="shared" si="194"/>
        <v>97.7</v>
      </c>
      <c r="T1565">
        <f t="shared" si="195"/>
        <v>27.138888888888889</v>
      </c>
    </row>
    <row r="1566" spans="2:20" x14ac:dyDescent="0.2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197"/>
        <v>0.37500000000000039</v>
      </c>
      <c r="G1566" s="17">
        <f t="shared" si="198"/>
        <v>1.3500000000000014</v>
      </c>
      <c r="H1566" s="17">
        <f t="shared" si="196"/>
        <v>27.888888888888889</v>
      </c>
      <c r="I1566" s="17">
        <f t="shared" si="201"/>
        <v>225.16666666666717</v>
      </c>
      <c r="J1566" s="17">
        <f t="shared" si="199"/>
        <v>185.54634000000001</v>
      </c>
      <c r="K1566" s="17">
        <f t="shared" si="200"/>
        <v>10.56953228855012</v>
      </c>
      <c r="L1566" s="17">
        <f>Table1[[#This Row],[Acceleration (N)]]+Table1[[#This Row],[Roll (N)]]+Table1[[#This Row],[Aero (N)]]</f>
        <v>421.28253895521732</v>
      </c>
      <c r="M1566" s="27">
        <f>Table1[[#This Row],[Total (N)]]*$S$3/1000</f>
        <v>2.2133625111878943</v>
      </c>
      <c r="N1566" s="17"/>
      <c r="O1566" s="30"/>
      <c r="P1566" s="31"/>
      <c r="Q1566" s="40"/>
      <c r="R1566" s="41"/>
      <c r="S1566">
        <f t="shared" si="194"/>
        <v>98.9</v>
      </c>
      <c r="T1566">
        <f t="shared" si="195"/>
        <v>27.472222222222221</v>
      </c>
    </row>
    <row r="1567" spans="2:20" x14ac:dyDescent="0.2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197"/>
        <v>0.43055555555555475</v>
      </c>
      <c r="G1567" s="17">
        <f t="shared" si="198"/>
        <v>1.5499999999999972</v>
      </c>
      <c r="H1567" s="17">
        <f t="shared" si="196"/>
        <v>28.333333333333332</v>
      </c>
      <c r="I1567" s="17">
        <f t="shared" si="201"/>
        <v>262.69444444444548</v>
      </c>
      <c r="J1567" s="17">
        <f t="shared" si="199"/>
        <v>185.54634000000001</v>
      </c>
      <c r="K1567" s="17">
        <f t="shared" si="200"/>
        <v>10.56953228855012</v>
      </c>
      <c r="L1567" s="17">
        <f>Table1[[#This Row],[Acceleration (N)]]+Table1[[#This Row],[Roll (N)]]+Table1[[#This Row],[Aero (N)]]</f>
        <v>458.8103167329956</v>
      </c>
      <c r="M1567" s="27">
        <f>Table1[[#This Row],[Total (N)]]*$S$3/1000</f>
        <v>2.4105284717508928</v>
      </c>
      <c r="N1567" s="17"/>
      <c r="O1567" s="32"/>
      <c r="P1567" s="33"/>
      <c r="Q1567" s="42"/>
      <c r="R1567" s="43"/>
      <c r="S1567">
        <f t="shared" si="194"/>
        <v>100.4</v>
      </c>
      <c r="T1567">
        <f t="shared" si="195"/>
        <v>27.888888888888889</v>
      </c>
    </row>
    <row r="1568" spans="2:20" x14ac:dyDescent="0.2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197"/>
        <v>0.44444444444444287</v>
      </c>
      <c r="G1568" s="17">
        <f t="shared" si="198"/>
        <v>1.5999999999999943</v>
      </c>
      <c r="H1568" s="17">
        <f t="shared" si="196"/>
        <v>28.777777777777775</v>
      </c>
      <c r="I1568" s="17">
        <f t="shared" si="201"/>
        <v>281.45833333333331</v>
      </c>
      <c r="J1568" s="17">
        <f t="shared" si="199"/>
        <v>185.54634000000001</v>
      </c>
      <c r="K1568" s="17">
        <f t="shared" si="200"/>
        <v>10.56953228855012</v>
      </c>
      <c r="L1568" s="17">
        <f>Table1[[#This Row],[Acceleration (N)]]+Table1[[#This Row],[Roll (N)]]+Table1[[#This Row],[Aero (N)]]</f>
        <v>477.57420562188349</v>
      </c>
      <c r="M1568" s="27">
        <f>Table1[[#This Row],[Total (N)]]*$S$3/1000</f>
        <v>2.5091114520323865</v>
      </c>
      <c r="N1568" s="17"/>
      <c r="O1568" s="30"/>
      <c r="P1568" s="31"/>
      <c r="Q1568" s="40"/>
      <c r="R1568" s="41"/>
      <c r="S1568">
        <f t="shared" si="194"/>
        <v>102</v>
      </c>
      <c r="T1568">
        <f t="shared" si="195"/>
        <v>28.333333333333332</v>
      </c>
    </row>
    <row r="1569" spans="2:20" x14ac:dyDescent="0.2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197"/>
        <v>0.44444444444444481</v>
      </c>
      <c r="G1569" s="17">
        <f t="shared" si="198"/>
        <v>1.6000000000000014</v>
      </c>
      <c r="H1569" s="17">
        <f t="shared" si="196"/>
        <v>29.222222222222221</v>
      </c>
      <c r="I1569" s="17">
        <f t="shared" si="201"/>
        <v>281.45833333333331</v>
      </c>
      <c r="J1569" s="17">
        <f t="shared" si="199"/>
        <v>185.54634000000001</v>
      </c>
      <c r="K1569" s="17">
        <f t="shared" si="200"/>
        <v>10.56953228855012</v>
      </c>
      <c r="L1569" s="17">
        <f>Table1[[#This Row],[Acceleration (N)]]+Table1[[#This Row],[Roll (N)]]+Table1[[#This Row],[Aero (N)]]</f>
        <v>477.57420562188349</v>
      </c>
      <c r="M1569" s="27">
        <f>Table1[[#This Row],[Total (N)]]*$S$3/1000</f>
        <v>2.5091114520323865</v>
      </c>
      <c r="N1569" s="17"/>
      <c r="O1569" s="32"/>
      <c r="P1569" s="33"/>
      <c r="Q1569" s="42"/>
      <c r="R1569" s="43"/>
      <c r="S1569">
        <f t="shared" si="194"/>
        <v>103.6</v>
      </c>
      <c r="T1569">
        <f t="shared" si="195"/>
        <v>28.777777777777775</v>
      </c>
    </row>
    <row r="1570" spans="2:20" x14ac:dyDescent="0.2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197"/>
        <v>0.44444444444444481</v>
      </c>
      <c r="G1570" s="17">
        <f t="shared" si="198"/>
        <v>1.6000000000000014</v>
      </c>
      <c r="H1570" s="17">
        <f t="shared" si="196"/>
        <v>29.666666666666664</v>
      </c>
      <c r="I1570" s="17">
        <f t="shared" si="201"/>
        <v>281.45833333333331</v>
      </c>
      <c r="J1570" s="17">
        <f t="shared" si="199"/>
        <v>185.54634000000001</v>
      </c>
      <c r="K1570" s="17">
        <f t="shared" si="200"/>
        <v>10.56953228855012</v>
      </c>
      <c r="L1570" s="17">
        <f>Table1[[#This Row],[Acceleration (N)]]+Table1[[#This Row],[Roll (N)]]+Table1[[#This Row],[Aero (N)]]</f>
        <v>477.57420562188349</v>
      </c>
      <c r="M1570" s="27">
        <f>Table1[[#This Row],[Total (N)]]*$S$3/1000</f>
        <v>2.5091114520323865</v>
      </c>
      <c r="N1570" s="17"/>
      <c r="O1570" s="30"/>
      <c r="P1570" s="31"/>
      <c r="Q1570" s="40"/>
      <c r="R1570" s="41"/>
      <c r="S1570">
        <f t="shared" si="194"/>
        <v>105.2</v>
      </c>
      <c r="T1570">
        <f t="shared" si="195"/>
        <v>29.222222222222221</v>
      </c>
    </row>
    <row r="1571" spans="2:20" x14ac:dyDescent="0.2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197"/>
        <v>0.45833333333333293</v>
      </c>
      <c r="G1571" s="17">
        <f t="shared" si="198"/>
        <v>1.6499999999999986</v>
      </c>
      <c r="H1571" s="17">
        <f t="shared" si="196"/>
        <v>30.138888888888889</v>
      </c>
      <c r="I1571" s="17">
        <f t="shared" si="201"/>
        <v>318.98611111110898</v>
      </c>
      <c r="J1571" s="17">
        <f t="shared" si="199"/>
        <v>185.54634000000001</v>
      </c>
      <c r="K1571" s="17">
        <f t="shared" si="200"/>
        <v>10.56953228855012</v>
      </c>
      <c r="L1571" s="17">
        <f>Table1[[#This Row],[Acceleration (N)]]+Table1[[#This Row],[Roll (N)]]+Table1[[#This Row],[Aero (N)]]</f>
        <v>515.10198339965916</v>
      </c>
      <c r="M1571" s="27">
        <f>Table1[[#This Row],[Total (N)]]*$S$3/1000</f>
        <v>2.7062774125953721</v>
      </c>
      <c r="N1571" s="17"/>
      <c r="O1571" s="32"/>
      <c r="P1571" s="33"/>
      <c r="Q1571" s="42"/>
      <c r="R1571" s="43"/>
      <c r="S1571">
        <f t="shared" si="194"/>
        <v>106.8</v>
      </c>
      <c r="T1571">
        <f t="shared" si="195"/>
        <v>29.666666666666664</v>
      </c>
    </row>
    <row r="1572" spans="2:20" x14ac:dyDescent="0.2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197"/>
        <v>0.47222222222222299</v>
      </c>
      <c r="G1572" s="17">
        <f t="shared" si="198"/>
        <v>1.7000000000000028</v>
      </c>
      <c r="H1572" s="17">
        <f t="shared" si="196"/>
        <v>30.611111111111111</v>
      </c>
      <c r="I1572" s="17">
        <f t="shared" si="201"/>
        <v>375.27777777777777</v>
      </c>
      <c r="J1572" s="17">
        <f t="shared" si="199"/>
        <v>185.54634000000001</v>
      </c>
      <c r="K1572" s="17">
        <f t="shared" si="200"/>
        <v>10.56953228855012</v>
      </c>
      <c r="L1572" s="17">
        <f>Table1[[#This Row],[Acceleration (N)]]+Table1[[#This Row],[Roll (N)]]+Table1[[#This Row],[Aero (N)]]</f>
        <v>571.39365006632795</v>
      </c>
      <c r="M1572" s="27">
        <f>Table1[[#This Row],[Total (N)]]*$S$3/1000</f>
        <v>3.0020263534398777</v>
      </c>
      <c r="N1572" s="17"/>
      <c r="O1572" s="30"/>
      <c r="P1572" s="31"/>
      <c r="Q1572" s="40"/>
      <c r="R1572" s="41"/>
      <c r="S1572">
        <f t="shared" si="194"/>
        <v>108.5</v>
      </c>
      <c r="T1572">
        <f t="shared" si="195"/>
        <v>30.138888888888889</v>
      </c>
    </row>
    <row r="1573" spans="2:20" x14ac:dyDescent="0.2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197"/>
        <v>0.47222222222222299</v>
      </c>
      <c r="G1573" s="17">
        <f t="shared" si="198"/>
        <v>1.7000000000000028</v>
      </c>
      <c r="H1573" s="17">
        <f t="shared" si="196"/>
        <v>31.083333333333336</v>
      </c>
      <c r="I1573" s="17">
        <f t="shared" si="201"/>
        <v>431.56944444444656</v>
      </c>
      <c r="J1573" s="17">
        <f t="shared" si="199"/>
        <v>185.54634000000001</v>
      </c>
      <c r="K1573" s="17">
        <f t="shared" si="200"/>
        <v>10.56953228855012</v>
      </c>
      <c r="L1573" s="17">
        <f>Table1[[#This Row],[Acceleration (N)]]+Table1[[#This Row],[Roll (N)]]+Table1[[#This Row],[Aero (N)]]</f>
        <v>627.68531673299674</v>
      </c>
      <c r="M1573" s="27">
        <f>Table1[[#This Row],[Total (N)]]*$S$3/1000</f>
        <v>3.2977752942843841</v>
      </c>
      <c r="N1573" s="17"/>
      <c r="O1573" s="32"/>
      <c r="P1573" s="33"/>
      <c r="Q1573" s="42"/>
      <c r="R1573" s="43"/>
      <c r="S1573">
        <f t="shared" si="194"/>
        <v>110.2</v>
      </c>
      <c r="T1573">
        <f t="shared" si="195"/>
        <v>30.611111111111111</v>
      </c>
    </row>
    <row r="1574" spans="2:20" x14ac:dyDescent="0.2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197"/>
        <v>0.4861111111111111</v>
      </c>
      <c r="G1574" s="17">
        <f t="shared" si="198"/>
        <v>1.75</v>
      </c>
      <c r="H1574" s="17">
        <f t="shared" si="196"/>
        <v>31.583333333333332</v>
      </c>
      <c r="I1574" s="17">
        <f t="shared" si="201"/>
        <v>506.62500000000051</v>
      </c>
      <c r="J1574" s="17">
        <f t="shared" si="199"/>
        <v>185.54634000000001</v>
      </c>
      <c r="K1574" s="17">
        <f t="shared" si="200"/>
        <v>10.56953228855012</v>
      </c>
      <c r="L1574" s="17">
        <f>Table1[[#This Row],[Acceleration (N)]]+Table1[[#This Row],[Roll (N)]]+Table1[[#This Row],[Aero (N)]]</f>
        <v>702.74087228855069</v>
      </c>
      <c r="M1574" s="27">
        <f>Table1[[#This Row],[Total (N)]]*$S$3/1000</f>
        <v>3.6921072154103687</v>
      </c>
      <c r="N1574" s="17"/>
      <c r="O1574" s="30"/>
      <c r="P1574" s="31"/>
      <c r="Q1574" s="40"/>
      <c r="R1574" s="41"/>
      <c r="S1574">
        <f t="shared" si="194"/>
        <v>111.9</v>
      </c>
      <c r="T1574">
        <f t="shared" si="195"/>
        <v>31.083333333333336</v>
      </c>
    </row>
    <row r="1575" spans="2:20" x14ac:dyDescent="0.2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197"/>
        <v>0.47222222222222104</v>
      </c>
      <c r="G1575" s="17">
        <f t="shared" si="198"/>
        <v>1.6999999999999957</v>
      </c>
      <c r="H1575" s="17">
        <f t="shared" si="196"/>
        <v>32.027777777777779</v>
      </c>
      <c r="I1575" s="17">
        <f t="shared" si="201"/>
        <v>581.68055555555452</v>
      </c>
      <c r="J1575" s="17">
        <f t="shared" si="199"/>
        <v>185.54634000000001</v>
      </c>
      <c r="K1575" s="17">
        <f t="shared" si="200"/>
        <v>10.56953228855012</v>
      </c>
      <c r="L1575" s="17">
        <f>Table1[[#This Row],[Acceleration (N)]]+Table1[[#This Row],[Roll (N)]]+Table1[[#This Row],[Aero (N)]]</f>
        <v>777.79642784410464</v>
      </c>
      <c r="M1575" s="27">
        <f>Table1[[#This Row],[Total (N)]]*$S$3/1000</f>
        <v>4.0864391365363533</v>
      </c>
      <c r="N1575" s="17"/>
      <c r="O1575" s="32"/>
      <c r="P1575" s="33"/>
      <c r="Q1575" s="42"/>
      <c r="R1575" s="43"/>
      <c r="S1575">
        <f t="shared" si="194"/>
        <v>113.7</v>
      </c>
      <c r="T1575">
        <f t="shared" si="195"/>
        <v>31.583333333333332</v>
      </c>
    </row>
    <row r="1576" spans="2:20" x14ac:dyDescent="0.2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197"/>
        <v>0.43055555555555475</v>
      </c>
      <c r="G1576" s="17">
        <f t="shared" si="198"/>
        <v>1.5499999999999972</v>
      </c>
      <c r="H1576" s="17">
        <f t="shared" si="196"/>
        <v>32.444444444444443</v>
      </c>
      <c r="I1576" s="17">
        <f t="shared" si="201"/>
        <v>600.4444444444423</v>
      </c>
      <c r="J1576" s="17">
        <f t="shared" si="199"/>
        <v>185.54634000000001</v>
      </c>
      <c r="K1576" s="17">
        <f t="shared" si="200"/>
        <v>10.56953228855012</v>
      </c>
      <c r="L1576" s="17">
        <f>Table1[[#This Row],[Acceleration (N)]]+Table1[[#This Row],[Roll (N)]]+Table1[[#This Row],[Aero (N)]]</f>
        <v>796.56031673299242</v>
      </c>
      <c r="M1576" s="27">
        <f>Table1[[#This Row],[Total (N)]]*$S$3/1000</f>
        <v>4.1850221168178461</v>
      </c>
      <c r="N1576" s="17"/>
      <c r="O1576" s="30"/>
      <c r="P1576" s="31"/>
      <c r="Q1576" s="40"/>
      <c r="R1576" s="41"/>
      <c r="S1576">
        <f t="shared" si="194"/>
        <v>115.3</v>
      </c>
      <c r="T1576">
        <f t="shared" si="195"/>
        <v>32.027777777777779</v>
      </c>
    </row>
    <row r="1577" spans="2:20" x14ac:dyDescent="0.2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197"/>
        <v>0.40277777777777857</v>
      </c>
      <c r="G1577" s="17">
        <f t="shared" si="198"/>
        <v>1.4500000000000028</v>
      </c>
      <c r="H1577" s="17">
        <f t="shared" si="196"/>
        <v>32.833333333333336</v>
      </c>
      <c r="I1577" s="17">
        <f t="shared" si="201"/>
        <v>600.44444444444491</v>
      </c>
      <c r="J1577" s="17">
        <f t="shared" si="199"/>
        <v>185.54634000000001</v>
      </c>
      <c r="K1577" s="17">
        <f t="shared" si="200"/>
        <v>10.56953228855012</v>
      </c>
      <c r="L1577" s="17">
        <f>Table1[[#This Row],[Acceleration (N)]]+Table1[[#This Row],[Roll (N)]]+Table1[[#This Row],[Aero (N)]]</f>
        <v>796.56031673299503</v>
      </c>
      <c r="M1577" s="27">
        <f>Table1[[#This Row],[Total (N)]]*$S$3/1000</f>
        <v>4.1850221168178594</v>
      </c>
      <c r="N1577" s="17"/>
      <c r="O1577" s="32"/>
      <c r="P1577" s="33"/>
      <c r="Q1577" s="42"/>
      <c r="R1577" s="43"/>
      <c r="S1577">
        <f t="shared" si="194"/>
        <v>116.8</v>
      </c>
      <c r="T1577">
        <f t="shared" si="195"/>
        <v>32.444444444444443</v>
      </c>
    </row>
    <row r="1578" spans="2:20" x14ac:dyDescent="0.2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197"/>
        <v>0.37500000000000039</v>
      </c>
      <c r="G1578" s="17">
        <f t="shared" si="198"/>
        <v>1.3500000000000014</v>
      </c>
      <c r="H1578" s="17">
        <f t="shared" si="196"/>
        <v>33.194444444444443</v>
      </c>
      <c r="I1578" s="17">
        <f t="shared" si="201"/>
        <v>600.44444444444491</v>
      </c>
      <c r="J1578" s="17">
        <f t="shared" si="199"/>
        <v>185.54634000000001</v>
      </c>
      <c r="K1578" s="17">
        <f t="shared" si="200"/>
        <v>10.56953228855012</v>
      </c>
      <c r="L1578" s="17">
        <f>Table1[[#This Row],[Acceleration (N)]]+Table1[[#This Row],[Roll (N)]]+Table1[[#This Row],[Aero (N)]]</f>
        <v>796.56031673299503</v>
      </c>
      <c r="M1578" s="27">
        <f>Table1[[#This Row],[Total (N)]]*$S$3/1000</f>
        <v>4.1850221168178594</v>
      </c>
      <c r="N1578" s="17"/>
      <c r="O1578" s="30"/>
      <c r="P1578" s="31"/>
      <c r="Q1578" s="40"/>
      <c r="R1578" s="41"/>
      <c r="S1578">
        <f t="shared" si="194"/>
        <v>118.2</v>
      </c>
      <c r="T1578">
        <f t="shared" si="195"/>
        <v>32.833333333333336</v>
      </c>
    </row>
    <row r="1579" spans="2:20" x14ac:dyDescent="0.2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197"/>
        <v>0.34722222222222221</v>
      </c>
      <c r="G1579" s="17">
        <f t="shared" si="198"/>
        <v>1.25</v>
      </c>
      <c r="H1579" s="17">
        <f t="shared" si="196"/>
        <v>33.527777777777779</v>
      </c>
      <c r="I1579" s="17">
        <f t="shared" si="201"/>
        <v>619.2083333333328</v>
      </c>
      <c r="J1579" s="17">
        <f t="shared" si="199"/>
        <v>185.54634000000001</v>
      </c>
      <c r="K1579" s="17">
        <f t="shared" si="200"/>
        <v>10.56953228855012</v>
      </c>
      <c r="L1579" s="17">
        <f>Table1[[#This Row],[Acceleration (N)]]+Table1[[#This Row],[Roll (N)]]+Table1[[#This Row],[Aero (N)]]</f>
        <v>815.32420562188292</v>
      </c>
      <c r="M1579" s="27">
        <f>Table1[[#This Row],[Total (N)]]*$S$3/1000</f>
        <v>4.2836050970993531</v>
      </c>
      <c r="N1579" s="17"/>
      <c r="O1579" s="32"/>
      <c r="P1579" s="33"/>
      <c r="Q1579" s="42"/>
      <c r="R1579" s="43"/>
      <c r="S1579">
        <f t="shared" si="194"/>
        <v>119.5</v>
      </c>
      <c r="T1579">
        <f t="shared" si="195"/>
        <v>33.194444444444443</v>
      </c>
    </row>
    <row r="1580" spans="2:20" x14ac:dyDescent="0.2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197"/>
        <v>0.31944444444444403</v>
      </c>
      <c r="G1580" s="17">
        <f t="shared" si="198"/>
        <v>1.1499999999999986</v>
      </c>
      <c r="H1580" s="17">
        <f t="shared" si="196"/>
        <v>33.833333333333329</v>
      </c>
      <c r="I1580" s="17">
        <f t="shared" si="201"/>
        <v>637.97222222222331</v>
      </c>
      <c r="J1580" s="17">
        <f t="shared" si="199"/>
        <v>185.54634000000001</v>
      </c>
      <c r="K1580" s="17">
        <f t="shared" si="200"/>
        <v>10.56953228855012</v>
      </c>
      <c r="L1580" s="17">
        <f>Table1[[#This Row],[Acceleration (N)]]+Table1[[#This Row],[Roll (N)]]+Table1[[#This Row],[Aero (N)]]</f>
        <v>834.08809451077343</v>
      </c>
      <c r="M1580" s="27">
        <f>Table1[[#This Row],[Total (N)]]*$S$3/1000</f>
        <v>4.3821880773808601</v>
      </c>
      <c r="N1580" s="17"/>
      <c r="O1580" s="30"/>
      <c r="P1580" s="31"/>
      <c r="Q1580" s="40"/>
      <c r="R1580" s="41"/>
      <c r="S1580">
        <f t="shared" si="194"/>
        <v>120.7</v>
      </c>
      <c r="T1580">
        <f t="shared" si="195"/>
        <v>33.527777777777779</v>
      </c>
    </row>
    <row r="1581" spans="2:20" x14ac:dyDescent="0.2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197"/>
        <v>0.26388888888888767</v>
      </c>
      <c r="G1581" s="17">
        <f t="shared" si="198"/>
        <v>0.94999999999999574</v>
      </c>
      <c r="H1581" s="17">
        <f t="shared" si="196"/>
        <v>34.05555555555555</v>
      </c>
      <c r="I1581" s="17">
        <f t="shared" si="201"/>
        <v>637.97222222222331</v>
      </c>
      <c r="J1581" s="17">
        <f t="shared" si="199"/>
        <v>185.54634000000001</v>
      </c>
      <c r="K1581" s="17">
        <f t="shared" si="200"/>
        <v>10.56953228855012</v>
      </c>
      <c r="L1581" s="17">
        <f>Table1[[#This Row],[Acceleration (N)]]+Table1[[#This Row],[Roll (N)]]+Table1[[#This Row],[Aero (N)]]</f>
        <v>834.08809451077343</v>
      </c>
      <c r="M1581" s="27">
        <f>Table1[[#This Row],[Total (N)]]*$S$3/1000</f>
        <v>4.3821880773808601</v>
      </c>
      <c r="N1581" s="17"/>
      <c r="O1581" s="32"/>
      <c r="P1581" s="33"/>
      <c r="Q1581" s="42"/>
      <c r="R1581" s="43"/>
      <c r="S1581">
        <f t="shared" si="194"/>
        <v>121.8</v>
      </c>
      <c r="T1581">
        <f t="shared" si="195"/>
        <v>33.833333333333329</v>
      </c>
    </row>
    <row r="1582" spans="2:20" x14ac:dyDescent="0.2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197"/>
        <v>0.19444444444444522</v>
      </c>
      <c r="G1582" s="17">
        <f t="shared" si="198"/>
        <v>0.70000000000000284</v>
      </c>
      <c r="H1582" s="17">
        <f t="shared" si="196"/>
        <v>34.222222222222221</v>
      </c>
      <c r="I1582" s="17">
        <f t="shared" si="201"/>
        <v>656.73611111111109</v>
      </c>
      <c r="J1582" s="17">
        <f t="shared" si="199"/>
        <v>185.54634000000001</v>
      </c>
      <c r="K1582" s="17">
        <f t="shared" si="200"/>
        <v>10.56953228855012</v>
      </c>
      <c r="L1582" s="17">
        <f>Table1[[#This Row],[Acceleration (N)]]+Table1[[#This Row],[Roll (N)]]+Table1[[#This Row],[Aero (N)]]</f>
        <v>852.85198339966121</v>
      </c>
      <c r="M1582" s="27">
        <f>Table1[[#This Row],[Total (N)]]*$S$3/1000</f>
        <v>4.4807710576623521</v>
      </c>
      <c r="N1582" s="17"/>
      <c r="O1582" s="30"/>
      <c r="P1582" s="31"/>
      <c r="Q1582" s="40"/>
      <c r="R1582" s="41"/>
      <c r="S1582">
        <f t="shared" si="194"/>
        <v>122.6</v>
      </c>
      <c r="T1582">
        <f t="shared" si="195"/>
        <v>34.05555555555555</v>
      </c>
    </row>
    <row r="1583" spans="2:20" x14ac:dyDescent="0.2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197"/>
        <v>0.1388888888888889</v>
      </c>
      <c r="G1583" s="17">
        <f t="shared" si="198"/>
        <v>0.5</v>
      </c>
      <c r="H1583" s="17">
        <f t="shared" si="196"/>
        <v>34.333333333333329</v>
      </c>
      <c r="I1583" s="17">
        <f t="shared" si="201"/>
        <v>637.97222222222058</v>
      </c>
      <c r="J1583" s="17">
        <f t="shared" si="199"/>
        <v>185.54634000000001</v>
      </c>
      <c r="K1583" s="17">
        <f t="shared" si="200"/>
        <v>10.56953228855012</v>
      </c>
      <c r="L1583" s="17">
        <f>Table1[[#This Row],[Acceleration (N)]]+Table1[[#This Row],[Roll (N)]]+Table1[[#This Row],[Aero (N)]]</f>
        <v>834.0880945107707</v>
      </c>
      <c r="M1583" s="27">
        <f>Table1[[#This Row],[Total (N)]]*$S$3/1000</f>
        <v>4.382188077380845</v>
      </c>
      <c r="N1583" s="17"/>
      <c r="O1583" s="32"/>
      <c r="P1583" s="33"/>
      <c r="Q1583" s="42"/>
      <c r="R1583" s="43"/>
      <c r="S1583">
        <f t="shared" si="194"/>
        <v>123.2</v>
      </c>
      <c r="T1583">
        <f t="shared" si="195"/>
        <v>34.222222222222221</v>
      </c>
    </row>
    <row r="1584" spans="2:20" x14ac:dyDescent="0.2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197"/>
        <v>6.9444444444444448E-2</v>
      </c>
      <c r="G1584" s="17">
        <f t="shared" si="198"/>
        <v>0.25</v>
      </c>
      <c r="H1584" s="17">
        <f t="shared" si="196"/>
        <v>34.361111111111114</v>
      </c>
      <c r="I1584" s="17">
        <f t="shared" si="201"/>
        <v>581.68055555555452</v>
      </c>
      <c r="J1584" s="17">
        <f t="shared" si="199"/>
        <v>185.54634000000001</v>
      </c>
      <c r="K1584" s="17">
        <f t="shared" si="200"/>
        <v>10.56953228855012</v>
      </c>
      <c r="L1584" s="17">
        <f>Table1[[#This Row],[Acceleration (N)]]+Table1[[#This Row],[Roll (N)]]+Table1[[#This Row],[Aero (N)]]</f>
        <v>777.79642784410464</v>
      </c>
      <c r="M1584" s="27">
        <f>Table1[[#This Row],[Total (N)]]*$S$3/1000</f>
        <v>4.0864391365363533</v>
      </c>
      <c r="N1584" s="17"/>
      <c r="O1584" s="30"/>
      <c r="P1584" s="31"/>
      <c r="Q1584" s="40"/>
      <c r="R1584" s="41"/>
      <c r="S1584">
        <f t="shared" si="194"/>
        <v>123.6</v>
      </c>
      <c r="T1584">
        <f t="shared" si="195"/>
        <v>34.333333333333329</v>
      </c>
    </row>
    <row r="1585" spans="2:20" x14ac:dyDescent="0.2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197"/>
        <v>0</v>
      </c>
      <c r="G1585" s="17">
        <f t="shared" si="198"/>
        <v>0</v>
      </c>
      <c r="H1585" s="17">
        <f t="shared" si="196"/>
        <v>34.333333333333329</v>
      </c>
      <c r="I1585" s="17">
        <f t="shared" si="201"/>
        <v>544.15277777777885</v>
      </c>
      <c r="J1585" s="17">
        <f t="shared" si="199"/>
        <v>185.54634000000001</v>
      </c>
      <c r="K1585" s="17">
        <f t="shared" si="200"/>
        <v>10.56953228855012</v>
      </c>
      <c r="L1585" s="17">
        <f>Table1[[#This Row],[Acceleration (N)]]+Table1[[#This Row],[Roll (N)]]+Table1[[#This Row],[Aero (N)]]</f>
        <v>740.26865006632897</v>
      </c>
      <c r="M1585" s="27">
        <f>Table1[[#This Row],[Total (N)]]*$S$3/1000</f>
        <v>3.8892731759733681</v>
      </c>
      <c r="N1585" s="17"/>
      <c r="O1585" s="32"/>
      <c r="P1585" s="33"/>
      <c r="Q1585" s="42"/>
      <c r="R1585" s="43"/>
      <c r="S1585">
        <f t="shared" si="194"/>
        <v>123.7</v>
      </c>
      <c r="T1585">
        <f t="shared" si="195"/>
        <v>34.361111111111114</v>
      </c>
    </row>
    <row r="1586" spans="2:20" x14ac:dyDescent="0.2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197"/>
        <v>-5.5555555555556344E-2</v>
      </c>
      <c r="G1586" s="17">
        <f t="shared" si="198"/>
        <v>-0.20000000000000284</v>
      </c>
      <c r="H1586" s="17">
        <f t="shared" si="196"/>
        <v>34.25</v>
      </c>
      <c r="I1586" s="17">
        <f t="shared" si="201"/>
        <v>506.62500000000051</v>
      </c>
      <c r="J1586" s="17">
        <f t="shared" si="199"/>
        <v>185.54634000000001</v>
      </c>
      <c r="K1586" s="17">
        <f t="shared" si="200"/>
        <v>10.56953228855012</v>
      </c>
      <c r="L1586" s="17">
        <f>Table1[[#This Row],[Acceleration (N)]]+Table1[[#This Row],[Roll (N)]]+Table1[[#This Row],[Aero (N)]]</f>
        <v>702.74087228855069</v>
      </c>
      <c r="M1586" s="27">
        <f>Table1[[#This Row],[Total (N)]]*$S$3/1000</f>
        <v>3.6921072154103687</v>
      </c>
      <c r="N1586" s="17"/>
      <c r="O1586" s="30"/>
      <c r="P1586" s="31"/>
      <c r="Q1586" s="40"/>
      <c r="R1586" s="41"/>
      <c r="S1586">
        <f t="shared" si="194"/>
        <v>123.6</v>
      </c>
      <c r="T1586">
        <f t="shared" si="195"/>
        <v>34.333333333333329</v>
      </c>
    </row>
    <row r="1587" spans="2:20" x14ac:dyDescent="0.2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197"/>
        <v>-8.3333333333332538E-2</v>
      </c>
      <c r="G1587" s="17">
        <f t="shared" si="198"/>
        <v>-0.29999999999999716</v>
      </c>
      <c r="H1587" s="17">
        <f t="shared" si="196"/>
        <v>34.166666666666664</v>
      </c>
      <c r="I1587" s="17">
        <f t="shared" si="201"/>
        <v>469.09722222222223</v>
      </c>
      <c r="J1587" s="17">
        <f t="shared" si="199"/>
        <v>185.54634000000001</v>
      </c>
      <c r="K1587" s="17">
        <f t="shared" si="200"/>
        <v>10.56953228855012</v>
      </c>
      <c r="L1587" s="17">
        <f>Table1[[#This Row],[Acceleration (N)]]+Table1[[#This Row],[Roll (N)]]+Table1[[#This Row],[Aero (N)]]</f>
        <v>665.21309451077241</v>
      </c>
      <c r="M1587" s="27">
        <f>Table1[[#This Row],[Total (N)]]*$S$3/1000</f>
        <v>3.4949412548473693</v>
      </c>
      <c r="N1587" s="17"/>
      <c r="O1587" s="32"/>
      <c r="P1587" s="33"/>
      <c r="Q1587" s="42"/>
      <c r="R1587" s="43"/>
      <c r="S1587">
        <f t="shared" si="194"/>
        <v>123.3</v>
      </c>
      <c r="T1587">
        <f t="shared" si="195"/>
        <v>34.25</v>
      </c>
    </row>
    <row r="1588" spans="2:20" x14ac:dyDescent="0.2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197"/>
        <v>-0.11111111111111072</v>
      </c>
      <c r="G1588" s="17">
        <f t="shared" si="198"/>
        <v>-0.39999999999999858</v>
      </c>
      <c r="H1588" s="17">
        <f t="shared" si="196"/>
        <v>34.027777777777779</v>
      </c>
      <c r="I1588" s="17">
        <f t="shared" si="201"/>
        <v>431.56944444444389</v>
      </c>
      <c r="J1588" s="17">
        <f t="shared" si="199"/>
        <v>185.54634000000001</v>
      </c>
      <c r="K1588" s="17">
        <f t="shared" si="200"/>
        <v>10.56953228855012</v>
      </c>
      <c r="L1588" s="17">
        <f>Table1[[#This Row],[Acceleration (N)]]+Table1[[#This Row],[Roll (N)]]+Table1[[#This Row],[Aero (N)]]</f>
        <v>627.68531673299401</v>
      </c>
      <c r="M1588" s="27">
        <f>Table1[[#This Row],[Total (N)]]*$S$3/1000</f>
        <v>3.2977752942843694</v>
      </c>
      <c r="N1588" s="17"/>
      <c r="O1588" s="30"/>
      <c r="P1588" s="31"/>
      <c r="Q1588" s="40"/>
      <c r="R1588" s="41"/>
      <c r="S1588">
        <f t="shared" si="194"/>
        <v>123</v>
      </c>
      <c r="T1588">
        <f t="shared" si="195"/>
        <v>34.166666666666664</v>
      </c>
    </row>
    <row r="1589" spans="2:20" x14ac:dyDescent="0.2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197"/>
        <v>-0.12500000000000078</v>
      </c>
      <c r="G1589" s="17">
        <f t="shared" si="198"/>
        <v>-0.45000000000000284</v>
      </c>
      <c r="H1589" s="17">
        <f t="shared" si="196"/>
        <v>33.916666666666664</v>
      </c>
      <c r="I1589" s="17">
        <f t="shared" si="201"/>
        <v>356.51388888888727</v>
      </c>
      <c r="J1589" s="17">
        <f t="shared" si="199"/>
        <v>185.54634000000001</v>
      </c>
      <c r="K1589" s="17">
        <f t="shared" si="200"/>
        <v>10.56953228855012</v>
      </c>
      <c r="L1589" s="17">
        <f>Table1[[#This Row],[Acceleration (N)]]+Table1[[#This Row],[Roll (N)]]+Table1[[#This Row],[Aero (N)]]</f>
        <v>552.62976117743744</v>
      </c>
      <c r="M1589" s="27">
        <f>Table1[[#This Row],[Total (N)]]*$S$3/1000</f>
        <v>2.9034433731583706</v>
      </c>
      <c r="N1589" s="17"/>
      <c r="O1589" s="32"/>
      <c r="P1589" s="33"/>
      <c r="Q1589" s="42"/>
      <c r="R1589" s="43"/>
      <c r="S1589">
        <f t="shared" si="194"/>
        <v>122.5</v>
      </c>
      <c r="T1589">
        <f t="shared" si="195"/>
        <v>34.027777777777779</v>
      </c>
    </row>
    <row r="1590" spans="2:20" x14ac:dyDescent="0.2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197"/>
        <v>-0.1388888888888889</v>
      </c>
      <c r="G1590" s="17">
        <f t="shared" si="198"/>
        <v>-0.5</v>
      </c>
      <c r="H1590" s="17">
        <f t="shared" si="196"/>
        <v>33.75</v>
      </c>
      <c r="I1590" s="17">
        <f t="shared" si="201"/>
        <v>262.69444444444548</v>
      </c>
      <c r="J1590" s="17">
        <f t="shared" si="199"/>
        <v>185.54634000000001</v>
      </c>
      <c r="K1590" s="17">
        <f t="shared" si="200"/>
        <v>10.56953228855012</v>
      </c>
      <c r="L1590" s="17">
        <f>Table1[[#This Row],[Acceleration (N)]]+Table1[[#This Row],[Roll (N)]]+Table1[[#This Row],[Aero (N)]]</f>
        <v>458.8103167329956</v>
      </c>
      <c r="M1590" s="27">
        <f>Table1[[#This Row],[Total (N)]]*$S$3/1000</f>
        <v>2.4105284717508928</v>
      </c>
      <c r="N1590" s="17"/>
      <c r="O1590" s="30"/>
      <c r="P1590" s="31"/>
      <c r="Q1590" s="40"/>
      <c r="R1590" s="41"/>
      <c r="S1590">
        <f t="shared" si="194"/>
        <v>122.1</v>
      </c>
      <c r="T1590">
        <f t="shared" si="195"/>
        <v>33.916666666666664</v>
      </c>
    </row>
    <row r="1591" spans="2:20" x14ac:dyDescent="0.2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197"/>
        <v>-0.18055555555555516</v>
      </c>
      <c r="G1591" s="17">
        <f t="shared" si="198"/>
        <v>-0.64999999999999858</v>
      </c>
      <c r="H1591" s="17">
        <f t="shared" si="196"/>
        <v>33.555555555555557</v>
      </c>
      <c r="I1591" s="17">
        <f t="shared" si="201"/>
        <v>187.63888888888889</v>
      </c>
      <c r="J1591" s="17">
        <f t="shared" si="199"/>
        <v>185.54634000000001</v>
      </c>
      <c r="K1591" s="17">
        <f t="shared" si="200"/>
        <v>10.56953228855012</v>
      </c>
      <c r="L1591" s="17">
        <f>Table1[[#This Row],[Acceleration (N)]]+Table1[[#This Row],[Roll (N)]]+Table1[[#This Row],[Aero (N)]]</f>
        <v>383.75476117743904</v>
      </c>
      <c r="M1591" s="27">
        <f>Table1[[#This Row],[Total (N)]]*$S$3/1000</f>
        <v>2.0161965506248944</v>
      </c>
      <c r="N1591" s="17"/>
      <c r="O1591" s="32"/>
      <c r="P1591" s="33"/>
      <c r="Q1591" s="42"/>
      <c r="R1591" s="43"/>
      <c r="S1591">
        <f t="shared" si="194"/>
        <v>121.5</v>
      </c>
      <c r="T1591">
        <f t="shared" si="195"/>
        <v>33.75</v>
      </c>
    </row>
    <row r="1592" spans="2:20" x14ac:dyDescent="0.2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197"/>
        <v>-0.20833333333333331</v>
      </c>
      <c r="G1592" s="17">
        <f t="shared" si="198"/>
        <v>-0.75</v>
      </c>
      <c r="H1592" s="17">
        <f t="shared" si="196"/>
        <v>33.333333333333336</v>
      </c>
      <c r="I1592" s="17">
        <f t="shared" si="201"/>
        <v>93.819444444444443</v>
      </c>
      <c r="J1592" s="17">
        <f t="shared" si="199"/>
        <v>185.54634000000001</v>
      </c>
      <c r="K1592" s="17">
        <f t="shared" si="200"/>
        <v>10.56953228855012</v>
      </c>
      <c r="L1592" s="17">
        <f>Table1[[#This Row],[Acceleration (N)]]+Table1[[#This Row],[Roll (N)]]+Table1[[#This Row],[Aero (N)]]</f>
        <v>289.93531673299458</v>
      </c>
      <c r="M1592" s="27">
        <f>Table1[[#This Row],[Total (N)]]*$S$3/1000</f>
        <v>1.5232816492174031</v>
      </c>
      <c r="N1592" s="17"/>
      <c r="O1592" s="30"/>
      <c r="P1592" s="31"/>
      <c r="Q1592" s="40"/>
      <c r="R1592" s="41"/>
      <c r="S1592">
        <f t="shared" si="194"/>
        <v>120.8</v>
      </c>
      <c r="T1592">
        <f t="shared" si="195"/>
        <v>33.555555555555557</v>
      </c>
    </row>
    <row r="1593" spans="2:20" x14ac:dyDescent="0.2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197"/>
        <v>-0.23611111111111149</v>
      </c>
      <c r="G1593" s="17">
        <f t="shared" si="198"/>
        <v>-0.85000000000000142</v>
      </c>
      <c r="H1593" s="17">
        <f t="shared" si="196"/>
        <v>33.083333333333329</v>
      </c>
      <c r="I1593" s="17">
        <f t="shared" si="201"/>
        <v>0</v>
      </c>
      <c r="J1593" s="17">
        <f t="shared" si="199"/>
        <v>185.54634000000001</v>
      </c>
      <c r="K1593" s="17">
        <f t="shared" si="200"/>
        <v>10.56953228855012</v>
      </c>
      <c r="L1593" s="17">
        <f>Table1[[#This Row],[Acceleration (N)]]+Table1[[#This Row],[Roll (N)]]+Table1[[#This Row],[Aero (N)]]</f>
        <v>196.11587228855012</v>
      </c>
      <c r="M1593" s="27">
        <f>Table1[[#This Row],[Total (N)]]*$S$3/1000</f>
        <v>1.0303667478099114</v>
      </c>
      <c r="N1593" s="17"/>
      <c r="O1593" s="32"/>
      <c r="P1593" s="33"/>
      <c r="Q1593" s="42"/>
      <c r="R1593" s="43"/>
      <c r="S1593">
        <f t="shared" si="194"/>
        <v>120</v>
      </c>
      <c r="T1593">
        <f t="shared" si="195"/>
        <v>33.333333333333336</v>
      </c>
    </row>
    <row r="1594" spans="2:20" x14ac:dyDescent="0.2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197"/>
        <v>-0.26388888888888967</v>
      </c>
      <c r="G1594" s="17">
        <f t="shared" si="198"/>
        <v>-0.95000000000000284</v>
      </c>
      <c r="H1594" s="17">
        <f t="shared" si="196"/>
        <v>32.80555555555555</v>
      </c>
      <c r="I1594" s="17">
        <f t="shared" si="201"/>
        <v>-75.055555555556623</v>
      </c>
      <c r="J1594" s="17">
        <f t="shared" si="199"/>
        <v>185.54634000000001</v>
      </c>
      <c r="K1594" s="17">
        <f t="shared" si="200"/>
        <v>10.56953228855012</v>
      </c>
      <c r="L1594" s="17">
        <f>Table1[[#This Row],[Acceleration (N)]]+Table1[[#This Row],[Roll (N)]]+Table1[[#This Row],[Aero (N)]]</f>
        <v>121.06031673299351</v>
      </c>
      <c r="M1594" s="27">
        <f>Table1[[#This Row],[Total (N)]]*$S$3/1000</f>
        <v>0.63603482668391265</v>
      </c>
      <c r="N1594" s="17"/>
      <c r="O1594" s="30"/>
      <c r="P1594" s="31"/>
      <c r="Q1594" s="40"/>
      <c r="R1594" s="41"/>
      <c r="S1594">
        <f t="shared" si="194"/>
        <v>119.1</v>
      </c>
      <c r="T1594">
        <f t="shared" si="195"/>
        <v>33.083333333333329</v>
      </c>
    </row>
    <row r="1595" spans="2:20" x14ac:dyDescent="0.2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197"/>
        <v>-0.27777777777777779</v>
      </c>
      <c r="G1595" s="17">
        <f t="shared" si="198"/>
        <v>-1</v>
      </c>
      <c r="H1595" s="17">
        <f t="shared" si="196"/>
        <v>32.527777777777779</v>
      </c>
      <c r="I1595" s="17">
        <f t="shared" si="201"/>
        <v>-112.58333333333226</v>
      </c>
      <c r="J1595" s="17">
        <f t="shared" si="199"/>
        <v>185.54634000000001</v>
      </c>
      <c r="K1595" s="17">
        <f t="shared" si="200"/>
        <v>10.56953228855012</v>
      </c>
      <c r="L1595" s="17">
        <f>Table1[[#This Row],[Acceleration (N)]]+Table1[[#This Row],[Roll (N)]]+Table1[[#This Row],[Aero (N)]]</f>
        <v>83.532538955217873</v>
      </c>
      <c r="M1595" s="27">
        <f>Table1[[#This Row],[Total (N)]]*$S$3/1000</f>
        <v>0.43886886612092729</v>
      </c>
      <c r="N1595" s="17"/>
      <c r="O1595" s="32"/>
      <c r="P1595" s="33"/>
      <c r="Q1595" s="42"/>
      <c r="R1595" s="43"/>
      <c r="S1595">
        <f t="shared" si="194"/>
        <v>118.1</v>
      </c>
      <c r="T1595">
        <f t="shared" si="195"/>
        <v>32.80555555555555</v>
      </c>
    </row>
    <row r="1596" spans="2:20" x14ac:dyDescent="0.2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197"/>
        <v>-0.26388888888888767</v>
      </c>
      <c r="G1596" s="17">
        <f t="shared" si="198"/>
        <v>-0.94999999999999574</v>
      </c>
      <c r="H1596" s="17">
        <f t="shared" si="196"/>
        <v>32.277777777777779</v>
      </c>
      <c r="I1596" s="17">
        <f t="shared" si="201"/>
        <v>-150.11111111111057</v>
      </c>
      <c r="J1596" s="17">
        <f t="shared" si="199"/>
        <v>185.54634000000001</v>
      </c>
      <c r="K1596" s="17">
        <f t="shared" si="200"/>
        <v>10.56953228855012</v>
      </c>
      <c r="L1596" s="17">
        <f>Table1[[#This Row],[Acceleration (N)]]+Table1[[#This Row],[Roll (N)]]+Table1[[#This Row],[Aero (N)]]</f>
        <v>46.004761177439562</v>
      </c>
      <c r="M1596" s="27">
        <f>Table1[[#This Row],[Total (N)]]*$S$3/1000</f>
        <v>0.24170290555792787</v>
      </c>
      <c r="N1596" s="17"/>
      <c r="O1596" s="30"/>
      <c r="P1596" s="31"/>
      <c r="Q1596" s="40"/>
      <c r="R1596" s="41"/>
      <c r="S1596">
        <f t="shared" si="194"/>
        <v>117.1</v>
      </c>
      <c r="T1596">
        <f t="shared" si="195"/>
        <v>32.527777777777779</v>
      </c>
    </row>
    <row r="1597" spans="2:20" x14ac:dyDescent="0.2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197"/>
        <v>-0.22222222222222143</v>
      </c>
      <c r="G1597" s="17">
        <f t="shared" si="198"/>
        <v>-0.79999999999999716</v>
      </c>
      <c r="H1597" s="17">
        <f t="shared" si="196"/>
        <v>32.083333333333336</v>
      </c>
      <c r="I1597" s="17">
        <f t="shared" si="201"/>
        <v>-168.87500000000105</v>
      </c>
      <c r="J1597" s="17">
        <f t="shared" si="199"/>
        <v>185.54634000000001</v>
      </c>
      <c r="K1597" s="17">
        <f t="shared" si="200"/>
        <v>10.56953228855012</v>
      </c>
      <c r="L1597" s="17">
        <f>Table1[[#This Row],[Acceleration (N)]]+Table1[[#This Row],[Roll (N)]]+Table1[[#This Row],[Aero (N)]]</f>
        <v>27.240872288549085</v>
      </c>
      <c r="M1597" s="27">
        <f>Table1[[#This Row],[Total (N)]]*$S$3/1000</f>
        <v>0.1431199252764212</v>
      </c>
      <c r="N1597" s="17"/>
      <c r="O1597" s="32"/>
      <c r="P1597" s="33"/>
      <c r="Q1597" s="42"/>
      <c r="R1597" s="43"/>
      <c r="S1597">
        <f t="shared" si="194"/>
        <v>116.2</v>
      </c>
      <c r="T1597">
        <f t="shared" si="195"/>
        <v>32.277777777777779</v>
      </c>
    </row>
    <row r="1598" spans="2:20" x14ac:dyDescent="0.2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197"/>
        <v>-0.18055555555555516</v>
      </c>
      <c r="G1598" s="17">
        <f t="shared" si="198"/>
        <v>-0.64999999999999858</v>
      </c>
      <c r="H1598" s="17">
        <f t="shared" si="196"/>
        <v>31.916666666666668</v>
      </c>
      <c r="I1598" s="17">
        <f t="shared" si="201"/>
        <v>-187.63888888888889</v>
      </c>
      <c r="J1598" s="17">
        <f t="shared" si="199"/>
        <v>185.54634000000001</v>
      </c>
      <c r="K1598" s="17">
        <f t="shared" si="200"/>
        <v>10.56953228855012</v>
      </c>
      <c r="L1598" s="17">
        <f>Table1[[#This Row],[Acceleration (N)]]+Table1[[#This Row],[Roll (N)]]+Table1[[#This Row],[Aero (N)]]</f>
        <v>8.4769833996612487</v>
      </c>
      <c r="M1598" s="27">
        <f>Table1[[#This Row],[Total (N)]]*$S$3/1000</f>
        <v>4.453694499492844E-2</v>
      </c>
      <c r="N1598" s="17"/>
      <c r="O1598" s="30"/>
      <c r="P1598" s="31"/>
      <c r="Q1598" s="40"/>
      <c r="R1598" s="41"/>
      <c r="S1598">
        <f t="shared" si="194"/>
        <v>115.5</v>
      </c>
      <c r="T1598">
        <f t="shared" si="195"/>
        <v>32.083333333333336</v>
      </c>
    </row>
    <row r="1599" spans="2:20" x14ac:dyDescent="0.2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197"/>
        <v>-0.1388888888888889</v>
      </c>
      <c r="G1599" s="17">
        <f t="shared" si="198"/>
        <v>-0.5</v>
      </c>
      <c r="H1599" s="17">
        <f t="shared" si="196"/>
        <v>31.805555555555554</v>
      </c>
      <c r="I1599" s="17">
        <f t="shared" si="201"/>
        <v>-243.93055555555503</v>
      </c>
      <c r="J1599" s="17">
        <f t="shared" si="199"/>
        <v>185.54634000000001</v>
      </c>
      <c r="K1599" s="17">
        <f t="shared" si="200"/>
        <v>10.56953228855012</v>
      </c>
      <c r="L1599" s="17">
        <f>Table1[[#This Row],[Acceleration (N)]]+Table1[[#This Row],[Roll (N)]]+Table1[[#This Row],[Aero (N)]]</f>
        <v>-47.814683267004895</v>
      </c>
      <c r="M1599" s="27">
        <f>Table1[[#This Row],[Total (N)]]*$S$3/1000</f>
        <v>-0.25121199584956377</v>
      </c>
      <c r="N1599" s="17"/>
      <c r="O1599" s="32"/>
      <c r="P1599" s="33"/>
      <c r="Q1599" s="42"/>
      <c r="R1599" s="43"/>
      <c r="S1599">
        <f t="shared" si="194"/>
        <v>114.9</v>
      </c>
      <c r="T1599">
        <f t="shared" si="195"/>
        <v>31.916666666666668</v>
      </c>
    </row>
    <row r="1600" spans="2:20" x14ac:dyDescent="0.2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197"/>
        <v>-0.11111111111111269</v>
      </c>
      <c r="G1600" s="17">
        <f t="shared" si="198"/>
        <v>-0.40000000000000568</v>
      </c>
      <c r="H1600" s="17">
        <f t="shared" si="196"/>
        <v>31.694444444444443</v>
      </c>
      <c r="I1600" s="17">
        <f t="shared" si="201"/>
        <v>-281.45833333333331</v>
      </c>
      <c r="J1600" s="17">
        <f t="shared" si="199"/>
        <v>185.54634000000001</v>
      </c>
      <c r="K1600" s="17">
        <f t="shared" si="200"/>
        <v>10.56953228855012</v>
      </c>
      <c r="L1600" s="17">
        <f>Table1[[#This Row],[Acceleration (N)]]+Table1[[#This Row],[Roll (N)]]+Table1[[#This Row],[Aero (N)]]</f>
        <v>-85.342461044783178</v>
      </c>
      <c r="M1600" s="27">
        <f>Table1[[#This Row],[Total (N)]]*$S$3/1000</f>
        <v>-0.44837795641256301</v>
      </c>
      <c r="N1600" s="17"/>
      <c r="O1600" s="30"/>
      <c r="P1600" s="31"/>
      <c r="Q1600" s="40"/>
      <c r="R1600" s="41"/>
      <c r="S1600">
        <f t="shared" si="194"/>
        <v>114.5</v>
      </c>
      <c r="T1600">
        <f t="shared" si="195"/>
        <v>31.805555555555554</v>
      </c>
    </row>
    <row r="1601" spans="2:20" x14ac:dyDescent="0.2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197"/>
        <v>-8.3333333333332538E-2</v>
      </c>
      <c r="G1601" s="17">
        <f t="shared" si="198"/>
        <v>-0.29999999999999716</v>
      </c>
      <c r="H1601" s="17">
        <f t="shared" si="196"/>
        <v>31.638888888888889</v>
      </c>
      <c r="I1601" s="17">
        <f t="shared" si="201"/>
        <v>-318.98611111111165</v>
      </c>
      <c r="J1601" s="17">
        <f t="shared" si="199"/>
        <v>185.54634000000001</v>
      </c>
      <c r="K1601" s="17">
        <f t="shared" si="200"/>
        <v>10.56953228855012</v>
      </c>
      <c r="L1601" s="17">
        <f>Table1[[#This Row],[Acceleration (N)]]+Table1[[#This Row],[Roll (N)]]+Table1[[#This Row],[Aero (N)]]</f>
        <v>-122.87023882256152</v>
      </c>
      <c r="M1601" s="27">
        <f>Table1[[#This Row],[Total (N)]]*$S$3/1000</f>
        <v>-0.64554391697556257</v>
      </c>
      <c r="N1601" s="17"/>
      <c r="O1601" s="32"/>
      <c r="P1601" s="33"/>
      <c r="Q1601" s="42"/>
      <c r="R1601" s="43"/>
      <c r="S1601">
        <f t="shared" si="194"/>
        <v>114.1</v>
      </c>
      <c r="T1601">
        <f t="shared" si="195"/>
        <v>31.694444444444443</v>
      </c>
    </row>
    <row r="1602" spans="2:20" x14ac:dyDescent="0.2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197"/>
        <v>-5.5555555555554373E-2</v>
      </c>
      <c r="G1602" s="17">
        <f t="shared" si="198"/>
        <v>-0.19999999999999574</v>
      </c>
      <c r="H1602" s="17">
        <f t="shared" si="196"/>
        <v>31.583333333333332</v>
      </c>
      <c r="I1602" s="17">
        <f t="shared" si="201"/>
        <v>-356.51388888888994</v>
      </c>
      <c r="J1602" s="17">
        <f t="shared" si="199"/>
        <v>185.54634000000001</v>
      </c>
      <c r="K1602" s="17">
        <f t="shared" si="200"/>
        <v>10.56953228855012</v>
      </c>
      <c r="L1602" s="17">
        <f>Table1[[#This Row],[Acceleration (N)]]+Table1[[#This Row],[Roll (N)]]+Table1[[#This Row],[Aero (N)]]</f>
        <v>-160.39801660033982</v>
      </c>
      <c r="M1602" s="27">
        <f>Table1[[#This Row],[Total (N)]]*$S$3/1000</f>
        <v>-0.84270987753856197</v>
      </c>
      <c r="N1602" s="17"/>
      <c r="O1602" s="30"/>
      <c r="P1602" s="31"/>
      <c r="Q1602" s="40"/>
      <c r="R1602" s="41"/>
      <c r="S1602">
        <f t="shared" si="194"/>
        <v>113.9</v>
      </c>
      <c r="T1602">
        <f t="shared" si="195"/>
        <v>31.638888888888889</v>
      </c>
    </row>
    <row r="1603" spans="2:20" x14ac:dyDescent="0.2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197"/>
        <v>-8.3333333333334522E-2</v>
      </c>
      <c r="G1603" s="17">
        <f t="shared" si="198"/>
        <v>-0.30000000000000426</v>
      </c>
      <c r="H1603" s="17">
        <f t="shared" si="196"/>
        <v>31.472222222222221</v>
      </c>
      <c r="I1603" s="17">
        <f t="shared" si="201"/>
        <v>-375.27777777777777</v>
      </c>
      <c r="J1603" s="17">
        <f t="shared" si="199"/>
        <v>185.54634000000001</v>
      </c>
      <c r="K1603" s="17">
        <f t="shared" si="200"/>
        <v>10.56953228855012</v>
      </c>
      <c r="L1603" s="17">
        <f>Table1[[#This Row],[Acceleration (N)]]+Table1[[#This Row],[Roll (N)]]+Table1[[#This Row],[Aero (N)]]</f>
        <v>-179.16190548922765</v>
      </c>
      <c r="M1603" s="27">
        <f>Table1[[#This Row],[Total (N)]]*$S$3/1000</f>
        <v>-0.94129285782005467</v>
      </c>
      <c r="N1603" s="17"/>
      <c r="O1603" s="32"/>
      <c r="P1603" s="33"/>
      <c r="Q1603" s="42"/>
      <c r="R1603" s="43"/>
      <c r="S1603">
        <f t="shared" si="194"/>
        <v>113.7</v>
      </c>
      <c r="T1603">
        <f t="shared" si="195"/>
        <v>31.583333333333332</v>
      </c>
    </row>
    <row r="1604" spans="2:20" x14ac:dyDescent="0.2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197"/>
        <v>-0.11111111111111072</v>
      </c>
      <c r="G1604" s="17">
        <f t="shared" si="198"/>
        <v>-0.39999999999999858</v>
      </c>
      <c r="H1604" s="17">
        <f t="shared" si="196"/>
        <v>31.361111111111111</v>
      </c>
      <c r="I1604" s="17">
        <f t="shared" si="201"/>
        <v>-356.51388888888727</v>
      </c>
      <c r="J1604" s="17">
        <f t="shared" si="199"/>
        <v>185.54634000000001</v>
      </c>
      <c r="K1604" s="17">
        <f t="shared" si="200"/>
        <v>10.56953228855012</v>
      </c>
      <c r="L1604" s="17">
        <f>Table1[[#This Row],[Acceleration (N)]]+Table1[[#This Row],[Roll (N)]]+Table1[[#This Row],[Aero (N)]]</f>
        <v>-160.39801660033714</v>
      </c>
      <c r="M1604" s="27">
        <f>Table1[[#This Row],[Total (N)]]*$S$3/1000</f>
        <v>-0.84270987753854787</v>
      </c>
      <c r="N1604" s="17"/>
      <c r="O1604" s="30"/>
      <c r="P1604" s="31"/>
      <c r="Q1604" s="40"/>
      <c r="R1604" s="41"/>
      <c r="S1604">
        <f t="shared" si="194"/>
        <v>113.3</v>
      </c>
      <c r="T1604">
        <f t="shared" si="195"/>
        <v>31.472222222222221</v>
      </c>
    </row>
    <row r="1605" spans="2:20" x14ac:dyDescent="0.2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197"/>
        <v>-0.15277777777777699</v>
      </c>
      <c r="G1605" s="17">
        <f t="shared" si="198"/>
        <v>-0.54999999999999716</v>
      </c>
      <c r="H1605" s="17">
        <f t="shared" si="196"/>
        <v>31.166666666666668</v>
      </c>
      <c r="I1605" s="17">
        <f t="shared" si="201"/>
        <v>-300.22222222222115</v>
      </c>
      <c r="J1605" s="17">
        <f t="shared" si="199"/>
        <v>185.54634000000001</v>
      </c>
      <c r="K1605" s="17">
        <f t="shared" si="200"/>
        <v>10.56953228855012</v>
      </c>
      <c r="L1605" s="17">
        <f>Table1[[#This Row],[Acceleration (N)]]+Table1[[#This Row],[Roll (N)]]+Table1[[#This Row],[Aero (N)]]</f>
        <v>-104.10634993367101</v>
      </c>
      <c r="M1605" s="27">
        <f>Table1[[#This Row],[Total (N)]]*$S$3/1000</f>
        <v>-0.54696093669405577</v>
      </c>
      <c r="N1605" s="17"/>
      <c r="O1605" s="32"/>
      <c r="P1605" s="33"/>
      <c r="Q1605" s="42"/>
      <c r="R1605" s="43"/>
      <c r="S1605">
        <f t="shared" si="194"/>
        <v>112.9</v>
      </c>
      <c r="T1605">
        <f t="shared" si="195"/>
        <v>31.361111111111111</v>
      </c>
    </row>
    <row r="1606" spans="2:20" x14ac:dyDescent="0.2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197"/>
        <v>-0.20833333333333331</v>
      </c>
      <c r="G1606" s="17">
        <f t="shared" si="198"/>
        <v>-0.75</v>
      </c>
      <c r="H1606" s="17">
        <f t="shared" si="196"/>
        <v>30.944444444444446</v>
      </c>
      <c r="I1606" s="17">
        <f t="shared" si="201"/>
        <v>-243.93055555555503</v>
      </c>
      <c r="J1606" s="17">
        <f t="shared" si="199"/>
        <v>185.54634000000001</v>
      </c>
      <c r="K1606" s="17">
        <f t="shared" si="200"/>
        <v>10.56953228855012</v>
      </c>
      <c r="L1606" s="17">
        <f>Table1[[#This Row],[Acceleration (N)]]+Table1[[#This Row],[Roll (N)]]+Table1[[#This Row],[Aero (N)]]</f>
        <v>-47.814683267004895</v>
      </c>
      <c r="M1606" s="27">
        <f>Table1[[#This Row],[Total (N)]]*$S$3/1000</f>
        <v>-0.25121199584956377</v>
      </c>
      <c r="N1606" s="17"/>
      <c r="O1606" s="30"/>
      <c r="P1606" s="31"/>
      <c r="Q1606" s="40"/>
      <c r="R1606" s="41"/>
      <c r="S1606">
        <f t="shared" si="194"/>
        <v>112.2</v>
      </c>
      <c r="T1606">
        <f t="shared" si="195"/>
        <v>31.166666666666668</v>
      </c>
    </row>
    <row r="1607" spans="2:20" x14ac:dyDescent="0.2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197"/>
        <v>-0.23611111111111149</v>
      </c>
      <c r="G1607" s="17">
        <f t="shared" si="198"/>
        <v>-0.85000000000000142</v>
      </c>
      <c r="H1607" s="17">
        <f t="shared" si="196"/>
        <v>30.694444444444443</v>
      </c>
      <c r="I1607" s="17">
        <f t="shared" si="201"/>
        <v>-187.63888888888889</v>
      </c>
      <c r="J1607" s="17">
        <f t="shared" si="199"/>
        <v>185.54634000000001</v>
      </c>
      <c r="K1607" s="17">
        <f t="shared" si="200"/>
        <v>10.56953228855012</v>
      </c>
      <c r="L1607" s="17">
        <f>Table1[[#This Row],[Acceleration (N)]]+Table1[[#This Row],[Roll (N)]]+Table1[[#This Row],[Aero (N)]]</f>
        <v>8.4769833996612487</v>
      </c>
      <c r="M1607" s="27">
        <f>Table1[[#This Row],[Total (N)]]*$S$3/1000</f>
        <v>4.453694499492844E-2</v>
      </c>
      <c r="N1607" s="17"/>
      <c r="O1607" s="32"/>
      <c r="P1607" s="33"/>
      <c r="Q1607" s="42"/>
      <c r="R1607" s="43"/>
      <c r="S1607">
        <f t="shared" si="194"/>
        <v>111.4</v>
      </c>
      <c r="T1607">
        <f t="shared" si="195"/>
        <v>30.944444444444446</v>
      </c>
    </row>
    <row r="1608" spans="2:20" x14ac:dyDescent="0.2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197"/>
        <v>-0.26388888888888967</v>
      </c>
      <c r="G1608" s="17">
        <f t="shared" si="198"/>
        <v>-0.95000000000000284</v>
      </c>
      <c r="H1608" s="17">
        <f t="shared" si="196"/>
        <v>30.416666666666664</v>
      </c>
      <c r="I1608" s="17">
        <f t="shared" si="201"/>
        <v>-150.11111111111325</v>
      </c>
      <c r="J1608" s="17">
        <f t="shared" si="199"/>
        <v>185.54634000000001</v>
      </c>
      <c r="K1608" s="17">
        <f t="shared" si="200"/>
        <v>10.56953228855012</v>
      </c>
      <c r="L1608" s="17">
        <f>Table1[[#This Row],[Acceleration (N)]]+Table1[[#This Row],[Roll (N)]]+Table1[[#This Row],[Aero (N)]]</f>
        <v>46.00476117743689</v>
      </c>
      <c r="M1608" s="27">
        <f>Table1[[#This Row],[Total (N)]]*$S$3/1000</f>
        <v>0.24170290555791382</v>
      </c>
      <c r="N1608" s="17"/>
      <c r="O1608" s="30"/>
      <c r="P1608" s="31"/>
      <c r="Q1608" s="40"/>
      <c r="R1608" s="41"/>
      <c r="S1608">
        <f t="shared" ref="S1608:S1671" si="202">IF(R1608=1,"",E1608)</f>
        <v>110.5</v>
      </c>
      <c r="T1608">
        <f t="shared" ref="T1608:T1671" si="203">E1608/3.6</f>
        <v>30.694444444444443</v>
      </c>
    </row>
    <row r="1609" spans="2:20" x14ac:dyDescent="0.2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197"/>
        <v>-0.27777777777777779</v>
      </c>
      <c r="G1609" s="17">
        <f t="shared" si="198"/>
        <v>-1</v>
      </c>
      <c r="H1609" s="17">
        <f t="shared" ref="H1609:H1672" si="204">E1610/3.6</f>
        <v>30.138888888888889</v>
      </c>
      <c r="I1609" s="17">
        <f t="shared" si="201"/>
        <v>-112.58333333333226</v>
      </c>
      <c r="J1609" s="17">
        <f t="shared" si="199"/>
        <v>185.54634000000001</v>
      </c>
      <c r="K1609" s="17">
        <f t="shared" si="200"/>
        <v>10.56953228855012</v>
      </c>
      <c r="L1609" s="17">
        <f>Table1[[#This Row],[Acceleration (N)]]+Table1[[#This Row],[Roll (N)]]+Table1[[#This Row],[Aero (N)]]</f>
        <v>83.532538955217873</v>
      </c>
      <c r="M1609" s="27">
        <f>Table1[[#This Row],[Total (N)]]*$S$3/1000</f>
        <v>0.43886886612092729</v>
      </c>
      <c r="N1609" s="17"/>
      <c r="O1609" s="32"/>
      <c r="P1609" s="33"/>
      <c r="Q1609" s="42"/>
      <c r="R1609" s="43"/>
      <c r="S1609">
        <f t="shared" si="202"/>
        <v>109.5</v>
      </c>
      <c r="T1609">
        <f t="shared" si="203"/>
        <v>30.416666666666664</v>
      </c>
    </row>
    <row r="1610" spans="2:20" x14ac:dyDescent="0.2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205">($E1611-$E1609)/2/3.6</f>
        <v>-0.24999999999999961</v>
      </c>
      <c r="G1610" s="17">
        <f t="shared" ref="G1610:G1673" si="206">($E1611-$E1609)/2</f>
        <v>-0.89999999999999858</v>
      </c>
      <c r="H1610" s="17">
        <f t="shared" si="204"/>
        <v>29.916666666666668</v>
      </c>
      <c r="I1610" s="17">
        <f t="shared" si="201"/>
        <v>-75.055555555553951</v>
      </c>
      <c r="J1610" s="17">
        <f t="shared" si="199"/>
        <v>185.54634000000001</v>
      </c>
      <c r="K1610" s="17">
        <f t="shared" si="200"/>
        <v>10.56953228855012</v>
      </c>
      <c r="L1610" s="17">
        <f>Table1[[#This Row],[Acceleration (N)]]+Table1[[#This Row],[Roll (N)]]+Table1[[#This Row],[Aero (N)]]</f>
        <v>121.06031673299618</v>
      </c>
      <c r="M1610" s="27">
        <f>Table1[[#This Row],[Total (N)]]*$S$3/1000</f>
        <v>0.63603482668392664</v>
      </c>
      <c r="N1610" s="17"/>
      <c r="O1610" s="30"/>
      <c r="P1610" s="31"/>
      <c r="Q1610" s="40"/>
      <c r="R1610" s="41"/>
      <c r="S1610">
        <f t="shared" si="202"/>
        <v>108.5</v>
      </c>
      <c r="T1610">
        <f t="shared" si="203"/>
        <v>30.138888888888889</v>
      </c>
    </row>
    <row r="1611" spans="2:20" x14ac:dyDescent="0.2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205"/>
        <v>-0.19444444444444522</v>
      </c>
      <c r="G1611" s="17">
        <f t="shared" si="206"/>
        <v>-0.70000000000000284</v>
      </c>
      <c r="H1611" s="17">
        <f t="shared" si="204"/>
        <v>29.749999999999996</v>
      </c>
      <c r="I1611" s="17">
        <f t="shared" si="201"/>
        <v>-112.58333333333493</v>
      </c>
      <c r="J1611" s="17">
        <f t="shared" si="199"/>
        <v>185.54634000000001</v>
      </c>
      <c r="K1611" s="17">
        <f t="shared" si="200"/>
        <v>10.56953228855012</v>
      </c>
      <c r="L1611" s="17">
        <f>Table1[[#This Row],[Acceleration (N)]]+Table1[[#This Row],[Roll (N)]]+Table1[[#This Row],[Aero (N)]]</f>
        <v>83.532538955215202</v>
      </c>
      <c r="M1611" s="27">
        <f>Table1[[#This Row],[Total (N)]]*$S$3/1000</f>
        <v>0.43886886612091325</v>
      </c>
      <c r="N1611" s="17"/>
      <c r="O1611" s="32"/>
      <c r="P1611" s="33"/>
      <c r="Q1611" s="42"/>
      <c r="R1611" s="43"/>
      <c r="S1611">
        <f t="shared" si="202"/>
        <v>107.7</v>
      </c>
      <c r="T1611">
        <f t="shared" si="203"/>
        <v>29.916666666666668</v>
      </c>
    </row>
    <row r="1612" spans="2:20" x14ac:dyDescent="0.2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205"/>
        <v>-0.15277777777777896</v>
      </c>
      <c r="G1612" s="17">
        <f t="shared" si="206"/>
        <v>-0.55000000000000426</v>
      </c>
      <c r="H1612" s="17">
        <f t="shared" si="204"/>
        <v>29.611111111111107</v>
      </c>
      <c r="I1612" s="17">
        <f t="shared" si="201"/>
        <v>-150.11111111111057</v>
      </c>
      <c r="J1612" s="17">
        <f t="shared" si="199"/>
        <v>185.54634000000001</v>
      </c>
      <c r="K1612" s="17">
        <f t="shared" si="200"/>
        <v>10.56953228855012</v>
      </c>
      <c r="L1612" s="17">
        <f>Table1[[#This Row],[Acceleration (N)]]+Table1[[#This Row],[Roll (N)]]+Table1[[#This Row],[Aero (N)]]</f>
        <v>46.004761177439562</v>
      </c>
      <c r="M1612" s="27">
        <f>Table1[[#This Row],[Total (N)]]*$S$3/1000</f>
        <v>0.24170290555792787</v>
      </c>
      <c r="N1612" s="17"/>
      <c r="O1612" s="30"/>
      <c r="P1612" s="31"/>
      <c r="Q1612" s="40"/>
      <c r="R1612" s="41"/>
      <c r="S1612">
        <f t="shared" si="202"/>
        <v>107.1</v>
      </c>
      <c r="T1612">
        <f t="shared" si="203"/>
        <v>29.749999999999996</v>
      </c>
    </row>
    <row r="1613" spans="2:20" x14ac:dyDescent="0.2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205"/>
        <v>-9.7222222222220642E-2</v>
      </c>
      <c r="G1613" s="17">
        <f t="shared" si="206"/>
        <v>-0.34999999999999432</v>
      </c>
      <c r="H1613" s="17">
        <f t="shared" si="204"/>
        <v>29.555555555555557</v>
      </c>
      <c r="I1613" s="17">
        <f t="shared" si="201"/>
        <v>-206.40277777777672</v>
      </c>
      <c r="J1613" s="17">
        <f t="shared" si="199"/>
        <v>185.54634000000001</v>
      </c>
      <c r="K1613" s="17">
        <f t="shared" si="200"/>
        <v>10.56953228855012</v>
      </c>
      <c r="L1613" s="17">
        <f>Table1[[#This Row],[Acceleration (N)]]+Table1[[#This Row],[Roll (N)]]+Table1[[#This Row],[Aero (N)]]</f>
        <v>-10.286905489226585</v>
      </c>
      <c r="M1613" s="27">
        <f>Table1[[#This Row],[Total (N)]]*$S$3/1000</f>
        <v>-5.4046035286564327E-2</v>
      </c>
      <c r="N1613" s="17"/>
      <c r="O1613" s="32"/>
      <c r="P1613" s="33"/>
      <c r="Q1613" s="42"/>
      <c r="R1613" s="43"/>
      <c r="S1613">
        <f t="shared" si="202"/>
        <v>106.6</v>
      </c>
      <c r="T1613">
        <f t="shared" si="203"/>
        <v>29.611111111111107</v>
      </c>
    </row>
    <row r="1614" spans="2:20" x14ac:dyDescent="0.2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205"/>
        <v>-5.5555555555554373E-2</v>
      </c>
      <c r="G1614" s="17">
        <f t="shared" si="206"/>
        <v>-0.19999999999999574</v>
      </c>
      <c r="H1614" s="17">
        <f t="shared" si="204"/>
        <v>29.5</v>
      </c>
      <c r="I1614" s="17">
        <f t="shared" si="201"/>
        <v>-281.45833333333331</v>
      </c>
      <c r="J1614" s="17">
        <f t="shared" si="199"/>
        <v>185.54634000000001</v>
      </c>
      <c r="K1614" s="17">
        <f t="shared" si="200"/>
        <v>10.56953228855012</v>
      </c>
      <c r="L1614" s="17">
        <f>Table1[[#This Row],[Acceleration (N)]]+Table1[[#This Row],[Roll (N)]]+Table1[[#This Row],[Aero (N)]]</f>
        <v>-85.342461044783178</v>
      </c>
      <c r="M1614" s="27">
        <f>Table1[[#This Row],[Total (N)]]*$S$3/1000</f>
        <v>-0.44837795641256301</v>
      </c>
      <c r="N1614" s="17"/>
      <c r="O1614" s="30"/>
      <c r="P1614" s="31"/>
      <c r="Q1614" s="40"/>
      <c r="R1614" s="41"/>
      <c r="S1614">
        <f t="shared" si="202"/>
        <v>106.4</v>
      </c>
      <c r="T1614">
        <f t="shared" si="203"/>
        <v>29.555555555555557</v>
      </c>
    </row>
    <row r="1615" spans="2:20" x14ac:dyDescent="0.2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205"/>
        <v>-2.7777777777778172E-2</v>
      </c>
      <c r="G1615" s="17">
        <f t="shared" si="206"/>
        <v>-0.10000000000000142</v>
      </c>
      <c r="H1615" s="17">
        <f t="shared" si="204"/>
        <v>29.5</v>
      </c>
      <c r="I1615" s="17">
        <f t="shared" si="201"/>
        <v>-318.98611111111165</v>
      </c>
      <c r="J1615" s="17">
        <f t="shared" si="199"/>
        <v>185.54634000000001</v>
      </c>
      <c r="K1615" s="17">
        <f t="shared" si="200"/>
        <v>10.56953228855012</v>
      </c>
      <c r="L1615" s="17">
        <f>Table1[[#This Row],[Acceleration (N)]]+Table1[[#This Row],[Roll (N)]]+Table1[[#This Row],[Aero (N)]]</f>
        <v>-122.87023882256152</v>
      </c>
      <c r="M1615" s="27">
        <f>Table1[[#This Row],[Total (N)]]*$S$3/1000</f>
        <v>-0.64554391697556257</v>
      </c>
      <c r="N1615" s="17"/>
      <c r="O1615" s="32"/>
      <c r="P1615" s="33"/>
      <c r="Q1615" s="42"/>
      <c r="R1615" s="43"/>
      <c r="S1615">
        <f t="shared" si="202"/>
        <v>106.2</v>
      </c>
      <c r="T1615">
        <f t="shared" si="203"/>
        <v>29.5</v>
      </c>
    </row>
    <row r="1616" spans="2:20" x14ac:dyDescent="0.2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205"/>
        <v>0</v>
      </c>
      <c r="G1616" s="17">
        <f t="shared" si="206"/>
        <v>0</v>
      </c>
      <c r="H1616" s="17">
        <f t="shared" si="204"/>
        <v>29.5</v>
      </c>
      <c r="I1616" s="17">
        <f t="shared" si="201"/>
        <v>-356.51388888888994</v>
      </c>
      <c r="J1616" s="17">
        <f t="shared" ref="J1616:J1679" si="207">$O$11*9.81*$O$12</f>
        <v>185.54634000000001</v>
      </c>
      <c r="K1616" s="17">
        <f t="shared" ref="K1616:K1679" si="208">0.5*1.383*0.014*1.293^2*$S$6^2</f>
        <v>10.56953228855012</v>
      </c>
      <c r="L1616" s="17">
        <f>Table1[[#This Row],[Acceleration (N)]]+Table1[[#This Row],[Roll (N)]]+Table1[[#This Row],[Aero (N)]]</f>
        <v>-160.39801660033982</v>
      </c>
      <c r="M1616" s="27">
        <f>Table1[[#This Row],[Total (N)]]*$S$3/1000</f>
        <v>-0.84270987753856197</v>
      </c>
      <c r="N1616" s="17"/>
      <c r="O1616" s="30"/>
      <c r="P1616" s="31"/>
      <c r="Q1616" s="40"/>
      <c r="R1616" s="41"/>
      <c r="S1616">
        <f t="shared" si="202"/>
        <v>106.2</v>
      </c>
      <c r="T1616">
        <f t="shared" si="203"/>
        <v>29.5</v>
      </c>
    </row>
    <row r="1617" spans="2:20" x14ac:dyDescent="0.2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205"/>
        <v>2.7777777777778172E-2</v>
      </c>
      <c r="G1617" s="17">
        <f t="shared" si="206"/>
        <v>0.10000000000000142</v>
      </c>
      <c r="H1617" s="17">
        <f t="shared" si="204"/>
        <v>29.555555555555557</v>
      </c>
      <c r="I1617" s="17">
        <f t="shared" ref="I1617:I1680" si="209">$O$11*F1609</f>
        <v>-375.27777777777777</v>
      </c>
      <c r="J1617" s="17">
        <f t="shared" si="207"/>
        <v>185.54634000000001</v>
      </c>
      <c r="K1617" s="17">
        <f t="shared" si="208"/>
        <v>10.56953228855012</v>
      </c>
      <c r="L1617" s="17">
        <f>Table1[[#This Row],[Acceleration (N)]]+Table1[[#This Row],[Roll (N)]]+Table1[[#This Row],[Aero (N)]]</f>
        <v>-179.16190548922765</v>
      </c>
      <c r="M1617" s="27">
        <f>Table1[[#This Row],[Total (N)]]*$S$3/1000</f>
        <v>-0.94129285782005467</v>
      </c>
      <c r="N1617" s="17"/>
      <c r="O1617" s="32"/>
      <c r="P1617" s="33"/>
      <c r="Q1617" s="42"/>
      <c r="R1617" s="43"/>
      <c r="S1617">
        <f t="shared" si="202"/>
        <v>106.2</v>
      </c>
      <c r="T1617">
        <f t="shared" si="203"/>
        <v>29.5</v>
      </c>
    </row>
    <row r="1618" spans="2:20" x14ac:dyDescent="0.2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205"/>
        <v>4.1666666666666269E-2</v>
      </c>
      <c r="G1618" s="17">
        <f t="shared" si="206"/>
        <v>0.14999999999999858</v>
      </c>
      <c r="H1618" s="17">
        <f t="shared" si="204"/>
        <v>29.583333333333332</v>
      </c>
      <c r="I1618" s="17">
        <f t="shared" si="209"/>
        <v>-337.74999999999949</v>
      </c>
      <c r="J1618" s="17">
        <f t="shared" si="207"/>
        <v>185.54634000000001</v>
      </c>
      <c r="K1618" s="17">
        <f t="shared" si="208"/>
        <v>10.56953228855012</v>
      </c>
      <c r="L1618" s="17">
        <f>Table1[[#This Row],[Acceleration (N)]]+Table1[[#This Row],[Roll (N)]]+Table1[[#This Row],[Aero (N)]]</f>
        <v>-141.63412771144937</v>
      </c>
      <c r="M1618" s="27">
        <f>Table1[[#This Row],[Total (N)]]*$S$3/1000</f>
        <v>-0.74412689725705539</v>
      </c>
      <c r="N1618" s="17"/>
      <c r="O1618" s="30"/>
      <c r="P1618" s="31"/>
      <c r="Q1618" s="40"/>
      <c r="R1618" s="41"/>
      <c r="S1618">
        <f t="shared" si="202"/>
        <v>106.4</v>
      </c>
      <c r="T1618">
        <f t="shared" si="203"/>
        <v>29.555555555555557</v>
      </c>
    </row>
    <row r="1619" spans="2:20" x14ac:dyDescent="0.2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205"/>
        <v>5.5555555555554373E-2</v>
      </c>
      <c r="G1619" s="17">
        <f t="shared" si="206"/>
        <v>0.19999999999999574</v>
      </c>
      <c r="H1619" s="17">
        <f t="shared" si="204"/>
        <v>29.666666666666664</v>
      </c>
      <c r="I1619" s="17">
        <f t="shared" si="209"/>
        <v>-262.69444444444548</v>
      </c>
      <c r="J1619" s="17">
        <f t="shared" si="207"/>
        <v>185.54634000000001</v>
      </c>
      <c r="K1619" s="17">
        <f t="shared" si="208"/>
        <v>10.56953228855012</v>
      </c>
      <c r="L1619" s="17">
        <f>Table1[[#This Row],[Acceleration (N)]]+Table1[[#This Row],[Roll (N)]]+Table1[[#This Row],[Aero (N)]]</f>
        <v>-66.578572155895344</v>
      </c>
      <c r="M1619" s="27">
        <f>Table1[[#This Row],[Total (N)]]*$S$3/1000</f>
        <v>-0.34979497613107025</v>
      </c>
      <c r="N1619" s="17"/>
      <c r="O1619" s="32"/>
      <c r="P1619" s="33"/>
      <c r="Q1619" s="42"/>
      <c r="R1619" s="43"/>
      <c r="S1619">
        <f t="shared" si="202"/>
        <v>106.5</v>
      </c>
      <c r="T1619">
        <f t="shared" si="203"/>
        <v>29.583333333333332</v>
      </c>
    </row>
    <row r="1620" spans="2:20" x14ac:dyDescent="0.2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205"/>
        <v>9.7222222222222612E-2</v>
      </c>
      <c r="G1620" s="17">
        <f t="shared" si="206"/>
        <v>0.35000000000000142</v>
      </c>
      <c r="H1620" s="17">
        <f t="shared" si="204"/>
        <v>29.777777777777779</v>
      </c>
      <c r="I1620" s="17">
        <f t="shared" si="209"/>
        <v>-206.40277777777936</v>
      </c>
      <c r="J1620" s="17">
        <f t="shared" si="207"/>
        <v>185.54634000000001</v>
      </c>
      <c r="K1620" s="17">
        <f t="shared" si="208"/>
        <v>10.56953228855012</v>
      </c>
      <c r="L1620" s="17">
        <f>Table1[[#This Row],[Acceleration (N)]]+Table1[[#This Row],[Roll (N)]]+Table1[[#This Row],[Aero (N)]]</f>
        <v>-10.286905489229229</v>
      </c>
      <c r="M1620" s="27">
        <f>Table1[[#This Row],[Total (N)]]*$S$3/1000</f>
        <v>-5.4046035286578212E-2</v>
      </c>
      <c r="N1620" s="17"/>
      <c r="O1620" s="30"/>
      <c r="P1620" s="31"/>
      <c r="Q1620" s="40"/>
      <c r="R1620" s="41"/>
      <c r="S1620">
        <f t="shared" si="202"/>
        <v>106.8</v>
      </c>
      <c r="T1620">
        <f t="shared" si="203"/>
        <v>29.666666666666664</v>
      </c>
    </row>
    <row r="1621" spans="2:20" x14ac:dyDescent="0.2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205"/>
        <v>0.1388888888888889</v>
      </c>
      <c r="G1621" s="17">
        <f t="shared" si="206"/>
        <v>0.5</v>
      </c>
      <c r="H1621" s="17">
        <f t="shared" si="204"/>
        <v>29.944444444444443</v>
      </c>
      <c r="I1621" s="17">
        <f t="shared" si="209"/>
        <v>-131.3472222222201</v>
      </c>
      <c r="J1621" s="17">
        <f t="shared" si="207"/>
        <v>185.54634000000001</v>
      </c>
      <c r="K1621" s="17">
        <f t="shared" si="208"/>
        <v>10.56953228855012</v>
      </c>
      <c r="L1621" s="17">
        <f>Table1[[#This Row],[Acceleration (N)]]+Table1[[#This Row],[Roll (N)]]+Table1[[#This Row],[Aero (N)]]</f>
        <v>64.768650066330039</v>
      </c>
      <c r="M1621" s="27">
        <f>Table1[[#This Row],[Total (N)]]*$S$3/1000</f>
        <v>0.34028588583943453</v>
      </c>
      <c r="N1621" s="17"/>
      <c r="O1621" s="32"/>
      <c r="P1621" s="33"/>
      <c r="Q1621" s="42"/>
      <c r="R1621" s="43"/>
      <c r="S1621">
        <f t="shared" si="202"/>
        <v>107.2</v>
      </c>
      <c r="T1621">
        <f t="shared" si="203"/>
        <v>29.777777777777779</v>
      </c>
    </row>
    <row r="1622" spans="2:20" x14ac:dyDescent="0.2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205"/>
        <v>0.18055555555555516</v>
      </c>
      <c r="G1622" s="17">
        <f t="shared" si="206"/>
        <v>0.64999999999999858</v>
      </c>
      <c r="H1622" s="17">
        <f t="shared" si="204"/>
        <v>30.138888888888889</v>
      </c>
      <c r="I1622" s="17">
        <f t="shared" si="209"/>
        <v>-75.055555555553951</v>
      </c>
      <c r="J1622" s="17">
        <f t="shared" si="207"/>
        <v>185.54634000000001</v>
      </c>
      <c r="K1622" s="17">
        <f t="shared" si="208"/>
        <v>10.56953228855012</v>
      </c>
      <c r="L1622" s="17">
        <f>Table1[[#This Row],[Acceleration (N)]]+Table1[[#This Row],[Roll (N)]]+Table1[[#This Row],[Aero (N)]]</f>
        <v>121.06031673299618</v>
      </c>
      <c r="M1622" s="27">
        <f>Table1[[#This Row],[Total (N)]]*$S$3/1000</f>
        <v>0.63603482668392664</v>
      </c>
      <c r="N1622" s="17"/>
      <c r="O1622" s="30"/>
      <c r="P1622" s="31"/>
      <c r="Q1622" s="40"/>
      <c r="R1622" s="41"/>
      <c r="S1622">
        <f t="shared" si="202"/>
        <v>107.8</v>
      </c>
      <c r="T1622">
        <f t="shared" si="203"/>
        <v>29.944444444444443</v>
      </c>
    </row>
    <row r="1623" spans="2:20" x14ac:dyDescent="0.2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205"/>
        <v>0.2222222222222234</v>
      </c>
      <c r="G1623" s="17">
        <f t="shared" si="206"/>
        <v>0.80000000000000426</v>
      </c>
      <c r="H1623" s="17">
        <f t="shared" si="204"/>
        <v>30.388888888888889</v>
      </c>
      <c r="I1623" s="17">
        <f t="shared" si="209"/>
        <v>-37.527777777778311</v>
      </c>
      <c r="J1623" s="17">
        <f t="shared" si="207"/>
        <v>185.54634000000001</v>
      </c>
      <c r="K1623" s="17">
        <f t="shared" si="208"/>
        <v>10.56953228855012</v>
      </c>
      <c r="L1623" s="17">
        <f>Table1[[#This Row],[Acceleration (N)]]+Table1[[#This Row],[Roll (N)]]+Table1[[#This Row],[Aero (N)]]</f>
        <v>158.58809451077181</v>
      </c>
      <c r="M1623" s="27">
        <f>Table1[[#This Row],[Total (N)]]*$S$3/1000</f>
        <v>0.83320078724691204</v>
      </c>
      <c r="N1623" s="17"/>
      <c r="O1623" s="32"/>
      <c r="P1623" s="33"/>
      <c r="Q1623" s="42"/>
      <c r="R1623" s="43"/>
      <c r="S1623">
        <f t="shared" si="202"/>
        <v>108.5</v>
      </c>
      <c r="T1623">
        <f t="shared" si="203"/>
        <v>30.138888888888889</v>
      </c>
    </row>
    <row r="1624" spans="2:20" x14ac:dyDescent="0.2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205"/>
        <v>0.27777777777777779</v>
      </c>
      <c r="G1624" s="17">
        <f t="shared" si="206"/>
        <v>1</v>
      </c>
      <c r="H1624" s="17">
        <f t="shared" si="204"/>
        <v>30.694444444444443</v>
      </c>
      <c r="I1624" s="17">
        <f t="shared" si="209"/>
        <v>0</v>
      </c>
      <c r="J1624" s="17">
        <f t="shared" si="207"/>
        <v>185.54634000000001</v>
      </c>
      <c r="K1624" s="17">
        <f t="shared" si="208"/>
        <v>10.56953228855012</v>
      </c>
      <c r="L1624" s="17">
        <f>Table1[[#This Row],[Acceleration (N)]]+Table1[[#This Row],[Roll (N)]]+Table1[[#This Row],[Aero (N)]]</f>
        <v>196.11587228855012</v>
      </c>
      <c r="M1624" s="27">
        <f>Table1[[#This Row],[Total (N)]]*$S$3/1000</f>
        <v>1.0303667478099114</v>
      </c>
      <c r="N1624" s="17"/>
      <c r="O1624" s="30"/>
      <c r="P1624" s="31"/>
      <c r="Q1624" s="40"/>
      <c r="R1624" s="41"/>
      <c r="S1624">
        <f t="shared" si="202"/>
        <v>109.4</v>
      </c>
      <c r="T1624">
        <f t="shared" si="203"/>
        <v>30.388888888888889</v>
      </c>
    </row>
    <row r="1625" spans="2:20" x14ac:dyDescent="0.2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205"/>
        <v>0.31944444444444403</v>
      </c>
      <c r="G1625" s="17">
        <f t="shared" si="206"/>
        <v>1.1499999999999986</v>
      </c>
      <c r="H1625" s="17">
        <f t="shared" si="204"/>
        <v>31.027777777777779</v>
      </c>
      <c r="I1625" s="17">
        <f t="shared" si="209"/>
        <v>37.527777777778311</v>
      </c>
      <c r="J1625" s="17">
        <f t="shared" si="207"/>
        <v>185.54634000000001</v>
      </c>
      <c r="K1625" s="17">
        <f t="shared" si="208"/>
        <v>10.56953228855012</v>
      </c>
      <c r="L1625" s="17">
        <f>Table1[[#This Row],[Acceleration (N)]]+Table1[[#This Row],[Roll (N)]]+Table1[[#This Row],[Aero (N)]]</f>
        <v>233.64365006632843</v>
      </c>
      <c r="M1625" s="27">
        <f>Table1[[#This Row],[Total (N)]]*$S$3/1000</f>
        <v>1.2275327083729108</v>
      </c>
      <c r="N1625" s="17"/>
      <c r="O1625" s="32"/>
      <c r="P1625" s="33"/>
      <c r="Q1625" s="42"/>
      <c r="R1625" s="43"/>
      <c r="S1625">
        <f t="shared" si="202"/>
        <v>110.5</v>
      </c>
      <c r="T1625">
        <f t="shared" si="203"/>
        <v>30.694444444444443</v>
      </c>
    </row>
    <row r="1626" spans="2:20" x14ac:dyDescent="0.2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205"/>
        <v>0.34722222222222221</v>
      </c>
      <c r="G1626" s="17">
        <f t="shared" si="206"/>
        <v>1.25</v>
      </c>
      <c r="H1626" s="17">
        <f t="shared" si="204"/>
        <v>31.388888888888889</v>
      </c>
      <c r="I1626" s="17">
        <f t="shared" si="209"/>
        <v>56.291666666666131</v>
      </c>
      <c r="J1626" s="17">
        <f t="shared" si="207"/>
        <v>185.54634000000001</v>
      </c>
      <c r="K1626" s="17">
        <f t="shared" si="208"/>
        <v>10.56953228855012</v>
      </c>
      <c r="L1626" s="17">
        <f>Table1[[#This Row],[Acceleration (N)]]+Table1[[#This Row],[Roll (N)]]+Table1[[#This Row],[Aero (N)]]</f>
        <v>252.40753895521627</v>
      </c>
      <c r="M1626" s="27">
        <f>Table1[[#This Row],[Total (N)]]*$S$3/1000</f>
        <v>1.3261156886544037</v>
      </c>
      <c r="N1626" s="17"/>
      <c r="O1626" s="30"/>
      <c r="P1626" s="31"/>
      <c r="Q1626" s="40"/>
      <c r="R1626" s="41"/>
      <c r="S1626">
        <f t="shared" si="202"/>
        <v>111.7</v>
      </c>
      <c r="T1626">
        <f t="shared" si="203"/>
        <v>31.027777777777779</v>
      </c>
    </row>
    <row r="1627" spans="2:20" x14ac:dyDescent="0.2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205"/>
        <v>0.33333333333333215</v>
      </c>
      <c r="G1627" s="17">
        <f t="shared" si="206"/>
        <v>1.1999999999999957</v>
      </c>
      <c r="H1627" s="17">
        <f t="shared" si="204"/>
        <v>31.694444444444443</v>
      </c>
      <c r="I1627" s="17">
        <f t="shared" si="209"/>
        <v>75.055555555553951</v>
      </c>
      <c r="J1627" s="17">
        <f t="shared" si="207"/>
        <v>185.54634000000001</v>
      </c>
      <c r="K1627" s="17">
        <f t="shared" si="208"/>
        <v>10.56953228855012</v>
      </c>
      <c r="L1627" s="17">
        <f>Table1[[#This Row],[Acceleration (N)]]+Table1[[#This Row],[Roll (N)]]+Table1[[#This Row],[Aero (N)]]</f>
        <v>271.17142784410407</v>
      </c>
      <c r="M1627" s="27">
        <f>Table1[[#This Row],[Total (N)]]*$S$3/1000</f>
        <v>1.4246986689358963</v>
      </c>
      <c r="N1627" s="17"/>
      <c r="O1627" s="32"/>
      <c r="P1627" s="33"/>
      <c r="Q1627" s="42"/>
      <c r="R1627" s="43"/>
      <c r="S1627">
        <f t="shared" si="202"/>
        <v>113</v>
      </c>
      <c r="T1627">
        <f t="shared" si="203"/>
        <v>31.388888888888889</v>
      </c>
    </row>
    <row r="1628" spans="2:20" x14ac:dyDescent="0.2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205"/>
        <v>0.29166666666666585</v>
      </c>
      <c r="G1628" s="17">
        <f t="shared" si="206"/>
        <v>1.0499999999999972</v>
      </c>
      <c r="H1628" s="17">
        <f t="shared" si="204"/>
        <v>31.972222222222221</v>
      </c>
      <c r="I1628" s="17">
        <f t="shared" si="209"/>
        <v>131.34722222222274</v>
      </c>
      <c r="J1628" s="17">
        <f t="shared" si="207"/>
        <v>185.54634000000001</v>
      </c>
      <c r="K1628" s="17">
        <f t="shared" si="208"/>
        <v>10.56953228855012</v>
      </c>
      <c r="L1628" s="17">
        <f>Table1[[#This Row],[Acceleration (N)]]+Table1[[#This Row],[Roll (N)]]+Table1[[#This Row],[Aero (N)]]</f>
        <v>327.46309451077286</v>
      </c>
      <c r="M1628" s="27">
        <f>Table1[[#This Row],[Total (N)]]*$S$3/1000</f>
        <v>1.7204476097804022</v>
      </c>
      <c r="N1628" s="17"/>
      <c r="O1628" s="30"/>
      <c r="P1628" s="31"/>
      <c r="Q1628" s="40"/>
      <c r="R1628" s="41"/>
      <c r="S1628">
        <f t="shared" si="202"/>
        <v>114.1</v>
      </c>
      <c r="T1628">
        <f t="shared" si="203"/>
        <v>31.694444444444443</v>
      </c>
    </row>
    <row r="1629" spans="2:20" x14ac:dyDescent="0.2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205"/>
        <v>0.25000000000000155</v>
      </c>
      <c r="G1629" s="17">
        <f t="shared" si="206"/>
        <v>0.90000000000000568</v>
      </c>
      <c r="H1629" s="17">
        <f t="shared" si="204"/>
        <v>32.194444444444443</v>
      </c>
      <c r="I1629" s="17">
        <f t="shared" si="209"/>
        <v>187.63888888888889</v>
      </c>
      <c r="J1629" s="17">
        <f t="shared" si="207"/>
        <v>185.54634000000001</v>
      </c>
      <c r="K1629" s="17">
        <f t="shared" si="208"/>
        <v>10.56953228855012</v>
      </c>
      <c r="L1629" s="17">
        <f>Table1[[#This Row],[Acceleration (N)]]+Table1[[#This Row],[Roll (N)]]+Table1[[#This Row],[Aero (N)]]</f>
        <v>383.75476117743904</v>
      </c>
      <c r="M1629" s="27">
        <f>Table1[[#This Row],[Total (N)]]*$S$3/1000</f>
        <v>2.0161965506248944</v>
      </c>
      <c r="N1629" s="17"/>
      <c r="O1629" s="32"/>
      <c r="P1629" s="33"/>
      <c r="Q1629" s="42"/>
      <c r="R1629" s="43"/>
      <c r="S1629">
        <f t="shared" si="202"/>
        <v>115.1</v>
      </c>
      <c r="T1629">
        <f t="shared" si="203"/>
        <v>31.972222222222221</v>
      </c>
    </row>
    <row r="1630" spans="2:20" x14ac:dyDescent="0.2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205"/>
        <v>0.19444444444444522</v>
      </c>
      <c r="G1630" s="17">
        <f t="shared" si="206"/>
        <v>0.70000000000000284</v>
      </c>
      <c r="H1630" s="17">
        <f t="shared" si="204"/>
        <v>32.361111111111107</v>
      </c>
      <c r="I1630" s="17">
        <f t="shared" si="209"/>
        <v>243.93055555555503</v>
      </c>
      <c r="J1630" s="17">
        <f t="shared" si="207"/>
        <v>185.54634000000001</v>
      </c>
      <c r="K1630" s="17">
        <f t="shared" si="208"/>
        <v>10.56953228855012</v>
      </c>
      <c r="L1630" s="17">
        <f>Table1[[#This Row],[Acceleration (N)]]+Table1[[#This Row],[Roll (N)]]+Table1[[#This Row],[Aero (N)]]</f>
        <v>440.04642784410521</v>
      </c>
      <c r="M1630" s="27">
        <f>Table1[[#This Row],[Total (N)]]*$S$3/1000</f>
        <v>2.3119454914693871</v>
      </c>
      <c r="N1630" s="17"/>
      <c r="O1630" s="30"/>
      <c r="P1630" s="31"/>
      <c r="Q1630" s="40"/>
      <c r="R1630" s="41"/>
      <c r="S1630">
        <f t="shared" si="202"/>
        <v>115.9</v>
      </c>
      <c r="T1630">
        <f t="shared" si="203"/>
        <v>32.194444444444443</v>
      </c>
    </row>
    <row r="1631" spans="2:20" x14ac:dyDescent="0.2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205"/>
        <v>0.11111111111111072</v>
      </c>
      <c r="G1631" s="17">
        <f t="shared" si="206"/>
        <v>0.39999999999999858</v>
      </c>
      <c r="H1631" s="17">
        <f t="shared" si="204"/>
        <v>32.416666666666664</v>
      </c>
      <c r="I1631" s="17">
        <f t="shared" si="209"/>
        <v>300.22222222222382</v>
      </c>
      <c r="J1631" s="17">
        <f t="shared" si="207"/>
        <v>185.54634000000001</v>
      </c>
      <c r="K1631" s="17">
        <f t="shared" si="208"/>
        <v>10.56953228855012</v>
      </c>
      <c r="L1631" s="17">
        <f>Table1[[#This Row],[Acceleration (N)]]+Table1[[#This Row],[Roll (N)]]+Table1[[#This Row],[Aero (N)]]</f>
        <v>496.338094510774</v>
      </c>
      <c r="M1631" s="27">
        <f>Table1[[#This Row],[Total (N)]]*$S$3/1000</f>
        <v>2.6076944323138931</v>
      </c>
      <c r="N1631" s="17"/>
      <c r="O1631" s="32"/>
      <c r="P1631" s="33"/>
      <c r="Q1631" s="42"/>
      <c r="R1631" s="43"/>
      <c r="S1631">
        <f t="shared" si="202"/>
        <v>116.5</v>
      </c>
      <c r="T1631">
        <f t="shared" si="203"/>
        <v>32.361111111111107</v>
      </c>
    </row>
    <row r="1632" spans="2:20" x14ac:dyDescent="0.2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205"/>
        <v>1.3888888888888099E-2</v>
      </c>
      <c r="G1632" s="17">
        <f t="shared" si="206"/>
        <v>4.9999999999997158E-2</v>
      </c>
      <c r="H1632" s="17">
        <f t="shared" si="204"/>
        <v>32.388888888888886</v>
      </c>
      <c r="I1632" s="17">
        <f t="shared" si="209"/>
        <v>375.27777777777777</v>
      </c>
      <c r="J1632" s="17">
        <f t="shared" si="207"/>
        <v>185.54634000000001</v>
      </c>
      <c r="K1632" s="17">
        <f t="shared" si="208"/>
        <v>10.56953228855012</v>
      </c>
      <c r="L1632" s="17">
        <f>Table1[[#This Row],[Acceleration (N)]]+Table1[[#This Row],[Roll (N)]]+Table1[[#This Row],[Aero (N)]]</f>
        <v>571.39365006632795</v>
      </c>
      <c r="M1632" s="27">
        <f>Table1[[#This Row],[Total (N)]]*$S$3/1000</f>
        <v>3.0020263534398777</v>
      </c>
      <c r="N1632" s="17"/>
      <c r="O1632" s="30"/>
      <c r="P1632" s="31"/>
      <c r="Q1632" s="40"/>
      <c r="R1632" s="41"/>
      <c r="S1632">
        <f t="shared" si="202"/>
        <v>116.7</v>
      </c>
      <c r="T1632">
        <f t="shared" si="203"/>
        <v>32.416666666666664</v>
      </c>
    </row>
    <row r="1633" spans="2:20" x14ac:dyDescent="0.2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205"/>
        <v>-6.9444444444444448E-2</v>
      </c>
      <c r="G1633" s="17">
        <f t="shared" si="206"/>
        <v>-0.25</v>
      </c>
      <c r="H1633" s="17">
        <f t="shared" si="204"/>
        <v>32.277777777777779</v>
      </c>
      <c r="I1633" s="17">
        <f t="shared" si="209"/>
        <v>431.56944444444389</v>
      </c>
      <c r="J1633" s="17">
        <f t="shared" si="207"/>
        <v>185.54634000000001</v>
      </c>
      <c r="K1633" s="17">
        <f t="shared" si="208"/>
        <v>10.56953228855012</v>
      </c>
      <c r="L1633" s="17">
        <f>Table1[[#This Row],[Acceleration (N)]]+Table1[[#This Row],[Roll (N)]]+Table1[[#This Row],[Aero (N)]]</f>
        <v>627.68531673299401</v>
      </c>
      <c r="M1633" s="27">
        <f>Table1[[#This Row],[Total (N)]]*$S$3/1000</f>
        <v>3.2977752942843694</v>
      </c>
      <c r="N1633" s="17"/>
      <c r="O1633" s="32"/>
      <c r="P1633" s="33"/>
      <c r="Q1633" s="42"/>
      <c r="R1633" s="43"/>
      <c r="S1633">
        <f t="shared" si="202"/>
        <v>116.6</v>
      </c>
      <c r="T1633">
        <f t="shared" si="203"/>
        <v>32.388888888888886</v>
      </c>
    </row>
    <row r="1634" spans="2:20" x14ac:dyDescent="0.2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205"/>
        <v>-0.19444444444444325</v>
      </c>
      <c r="G1634" s="17">
        <f t="shared" si="206"/>
        <v>-0.69999999999999574</v>
      </c>
      <c r="H1634" s="17">
        <f t="shared" si="204"/>
        <v>32</v>
      </c>
      <c r="I1634" s="17">
        <f t="shared" si="209"/>
        <v>469.09722222222223</v>
      </c>
      <c r="J1634" s="17">
        <f t="shared" si="207"/>
        <v>185.54634000000001</v>
      </c>
      <c r="K1634" s="17">
        <f t="shared" si="208"/>
        <v>10.56953228855012</v>
      </c>
      <c r="L1634" s="17">
        <f>Table1[[#This Row],[Acceleration (N)]]+Table1[[#This Row],[Roll (N)]]+Table1[[#This Row],[Aero (N)]]</f>
        <v>665.21309451077241</v>
      </c>
      <c r="M1634" s="27">
        <f>Table1[[#This Row],[Total (N)]]*$S$3/1000</f>
        <v>3.4949412548473693</v>
      </c>
      <c r="N1634" s="17"/>
      <c r="O1634" s="30"/>
      <c r="P1634" s="31"/>
      <c r="Q1634" s="40"/>
      <c r="R1634" s="41"/>
      <c r="S1634">
        <f t="shared" si="202"/>
        <v>116.2</v>
      </c>
      <c r="T1634">
        <f t="shared" si="203"/>
        <v>32.277777777777779</v>
      </c>
    </row>
    <row r="1635" spans="2:20" x14ac:dyDescent="0.2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205"/>
        <v>-0.33333333333333409</v>
      </c>
      <c r="G1635" s="17">
        <f t="shared" si="206"/>
        <v>-1.2000000000000028</v>
      </c>
      <c r="H1635" s="17">
        <f t="shared" si="204"/>
        <v>31.611111111111111</v>
      </c>
      <c r="I1635" s="17">
        <f t="shared" si="209"/>
        <v>450.33333333333172</v>
      </c>
      <c r="J1635" s="17">
        <f t="shared" si="207"/>
        <v>185.54634000000001</v>
      </c>
      <c r="K1635" s="17">
        <f t="shared" si="208"/>
        <v>10.56953228855012</v>
      </c>
      <c r="L1635" s="17">
        <f>Table1[[#This Row],[Acceleration (N)]]+Table1[[#This Row],[Roll (N)]]+Table1[[#This Row],[Aero (N)]]</f>
        <v>646.4492056218819</v>
      </c>
      <c r="M1635" s="27">
        <f>Table1[[#This Row],[Total (N)]]*$S$3/1000</f>
        <v>3.3963582745658627</v>
      </c>
      <c r="N1635" s="17"/>
      <c r="O1635" s="32"/>
      <c r="P1635" s="33"/>
      <c r="Q1635" s="42"/>
      <c r="R1635" s="43"/>
      <c r="S1635">
        <f t="shared" si="202"/>
        <v>115.2</v>
      </c>
      <c r="T1635">
        <f t="shared" si="203"/>
        <v>32</v>
      </c>
    </row>
    <row r="1636" spans="2:20" x14ac:dyDescent="0.2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205"/>
        <v>-0.44444444444444481</v>
      </c>
      <c r="G1636" s="17">
        <f t="shared" si="206"/>
        <v>-1.6000000000000014</v>
      </c>
      <c r="H1636" s="17">
        <f t="shared" si="204"/>
        <v>31.111111111111111</v>
      </c>
      <c r="I1636" s="17">
        <f t="shared" si="209"/>
        <v>394.04166666666555</v>
      </c>
      <c r="J1636" s="17">
        <f t="shared" si="207"/>
        <v>185.54634000000001</v>
      </c>
      <c r="K1636" s="17">
        <f t="shared" si="208"/>
        <v>10.56953228855012</v>
      </c>
      <c r="L1636" s="17">
        <f>Table1[[#This Row],[Acceleration (N)]]+Table1[[#This Row],[Roll (N)]]+Table1[[#This Row],[Aero (N)]]</f>
        <v>590.15753895521573</v>
      </c>
      <c r="M1636" s="27">
        <f>Table1[[#This Row],[Total (N)]]*$S$3/1000</f>
        <v>3.10060933372137</v>
      </c>
      <c r="N1636" s="17"/>
      <c r="O1636" s="30"/>
      <c r="P1636" s="31"/>
      <c r="Q1636" s="40"/>
      <c r="R1636" s="41"/>
      <c r="S1636">
        <f t="shared" si="202"/>
        <v>113.8</v>
      </c>
      <c r="T1636">
        <f t="shared" si="203"/>
        <v>31.611111111111111</v>
      </c>
    </row>
    <row r="1637" spans="2:20" x14ac:dyDescent="0.2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205"/>
        <v>-0.51388888888888928</v>
      </c>
      <c r="G1637" s="17">
        <f t="shared" si="206"/>
        <v>-1.8500000000000014</v>
      </c>
      <c r="H1637" s="17">
        <f t="shared" si="204"/>
        <v>30.583333333333332</v>
      </c>
      <c r="I1637" s="17">
        <f t="shared" si="209"/>
        <v>337.7500000000021</v>
      </c>
      <c r="J1637" s="17">
        <f t="shared" si="207"/>
        <v>185.54634000000001</v>
      </c>
      <c r="K1637" s="17">
        <f t="shared" si="208"/>
        <v>10.56953228855012</v>
      </c>
      <c r="L1637" s="17">
        <f>Table1[[#This Row],[Acceleration (N)]]+Table1[[#This Row],[Roll (N)]]+Table1[[#This Row],[Aero (N)]]</f>
        <v>533.86587228855228</v>
      </c>
      <c r="M1637" s="27">
        <f>Table1[[#This Row],[Total (N)]]*$S$3/1000</f>
        <v>2.8048603928768925</v>
      </c>
      <c r="N1637" s="17"/>
      <c r="O1637" s="32"/>
      <c r="P1637" s="33"/>
      <c r="Q1637" s="42"/>
      <c r="R1637" s="43"/>
      <c r="S1637">
        <f t="shared" si="202"/>
        <v>112</v>
      </c>
      <c r="T1637">
        <f t="shared" si="203"/>
        <v>31.111111111111111</v>
      </c>
    </row>
    <row r="1638" spans="2:20" x14ac:dyDescent="0.2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205"/>
        <v>-0.51388888888888928</v>
      </c>
      <c r="G1638" s="17">
        <f t="shared" si="206"/>
        <v>-1.8500000000000014</v>
      </c>
      <c r="H1638" s="17">
        <f t="shared" si="204"/>
        <v>30.083333333333332</v>
      </c>
      <c r="I1638" s="17">
        <f t="shared" si="209"/>
        <v>262.69444444444548</v>
      </c>
      <c r="J1638" s="17">
        <f t="shared" si="207"/>
        <v>185.54634000000001</v>
      </c>
      <c r="K1638" s="17">
        <f t="shared" si="208"/>
        <v>10.56953228855012</v>
      </c>
      <c r="L1638" s="17">
        <f>Table1[[#This Row],[Acceleration (N)]]+Table1[[#This Row],[Roll (N)]]+Table1[[#This Row],[Aero (N)]]</f>
        <v>458.8103167329956</v>
      </c>
      <c r="M1638" s="27">
        <f>Table1[[#This Row],[Total (N)]]*$S$3/1000</f>
        <v>2.4105284717508928</v>
      </c>
      <c r="N1638" s="17"/>
      <c r="O1638" s="30"/>
      <c r="P1638" s="31"/>
      <c r="Q1638" s="40"/>
      <c r="R1638" s="41"/>
      <c r="S1638">
        <f t="shared" si="202"/>
        <v>110.1</v>
      </c>
      <c r="T1638">
        <f t="shared" si="203"/>
        <v>30.583333333333332</v>
      </c>
    </row>
    <row r="1639" spans="2:20" x14ac:dyDescent="0.2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205"/>
        <v>-0.43055555555555475</v>
      </c>
      <c r="G1639" s="17">
        <f t="shared" si="206"/>
        <v>-1.5499999999999972</v>
      </c>
      <c r="H1639" s="17">
        <f t="shared" si="204"/>
        <v>29.722222222222221</v>
      </c>
      <c r="I1639" s="17">
        <f t="shared" si="209"/>
        <v>150.11111111111057</v>
      </c>
      <c r="J1639" s="17">
        <f t="shared" si="207"/>
        <v>185.54634000000001</v>
      </c>
      <c r="K1639" s="17">
        <f t="shared" si="208"/>
        <v>10.56953228855012</v>
      </c>
      <c r="L1639" s="17">
        <f>Table1[[#This Row],[Acceleration (N)]]+Table1[[#This Row],[Roll (N)]]+Table1[[#This Row],[Aero (N)]]</f>
        <v>346.22698339966075</v>
      </c>
      <c r="M1639" s="27">
        <f>Table1[[#This Row],[Total (N)]]*$S$3/1000</f>
        <v>1.8190305900618953</v>
      </c>
      <c r="N1639" s="17"/>
      <c r="O1639" s="32"/>
      <c r="P1639" s="33"/>
      <c r="Q1639" s="42"/>
      <c r="R1639" s="43"/>
      <c r="S1639">
        <f t="shared" si="202"/>
        <v>108.3</v>
      </c>
      <c r="T1639">
        <f t="shared" si="203"/>
        <v>30.083333333333332</v>
      </c>
    </row>
    <row r="1640" spans="2:20" x14ac:dyDescent="0.2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205"/>
        <v>-0.30555555555555597</v>
      </c>
      <c r="G1640" s="17">
        <f t="shared" si="206"/>
        <v>-1.1000000000000014</v>
      </c>
      <c r="H1640" s="17">
        <f t="shared" si="204"/>
        <v>29.472222222222221</v>
      </c>
      <c r="I1640" s="17">
        <f t="shared" si="209"/>
        <v>18.76388888888782</v>
      </c>
      <c r="J1640" s="17">
        <f t="shared" si="207"/>
        <v>185.54634000000001</v>
      </c>
      <c r="K1640" s="17">
        <f t="shared" si="208"/>
        <v>10.56953228855012</v>
      </c>
      <c r="L1640" s="17">
        <f>Table1[[#This Row],[Acceleration (N)]]+Table1[[#This Row],[Roll (N)]]+Table1[[#This Row],[Aero (N)]]</f>
        <v>214.87976117743793</v>
      </c>
      <c r="M1640" s="27">
        <f>Table1[[#This Row],[Total (N)]]*$S$3/1000</f>
        <v>1.128949728091404</v>
      </c>
      <c r="N1640" s="17"/>
      <c r="O1640" s="30"/>
      <c r="P1640" s="31"/>
      <c r="Q1640" s="40"/>
      <c r="R1640" s="41"/>
      <c r="S1640">
        <f t="shared" si="202"/>
        <v>107</v>
      </c>
      <c r="T1640">
        <f t="shared" si="203"/>
        <v>29.722222222222221</v>
      </c>
    </row>
    <row r="1641" spans="2:20" x14ac:dyDescent="0.2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205"/>
        <v>-0.16666666666666705</v>
      </c>
      <c r="G1641" s="17">
        <f t="shared" si="206"/>
        <v>-0.60000000000000142</v>
      </c>
      <c r="H1641" s="17">
        <f t="shared" si="204"/>
        <v>29.388888888888886</v>
      </c>
      <c r="I1641" s="17">
        <f t="shared" si="209"/>
        <v>-93.819444444444443</v>
      </c>
      <c r="J1641" s="17">
        <f t="shared" si="207"/>
        <v>185.54634000000001</v>
      </c>
      <c r="K1641" s="17">
        <f t="shared" si="208"/>
        <v>10.56953228855012</v>
      </c>
      <c r="L1641" s="17">
        <f>Table1[[#This Row],[Acceleration (N)]]+Table1[[#This Row],[Roll (N)]]+Table1[[#This Row],[Aero (N)]]</f>
        <v>102.29642784410569</v>
      </c>
      <c r="M1641" s="27">
        <f>Table1[[#This Row],[Total (N)]]*$S$3/1000</f>
        <v>0.53745184640241994</v>
      </c>
      <c r="N1641" s="17"/>
      <c r="O1641" s="32"/>
      <c r="P1641" s="33"/>
      <c r="Q1641" s="42"/>
      <c r="R1641" s="43"/>
      <c r="S1641">
        <f t="shared" si="202"/>
        <v>106.1</v>
      </c>
      <c r="T1641">
        <f t="shared" si="203"/>
        <v>29.472222222222221</v>
      </c>
    </row>
    <row r="1642" spans="2:20" x14ac:dyDescent="0.2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205"/>
        <v>-5.5555555555554373E-2</v>
      </c>
      <c r="G1642" s="17">
        <f t="shared" si="206"/>
        <v>-0.19999999999999574</v>
      </c>
      <c r="H1642" s="17">
        <f t="shared" si="204"/>
        <v>29.361111111111111</v>
      </c>
      <c r="I1642" s="17">
        <f t="shared" si="209"/>
        <v>-262.69444444444281</v>
      </c>
      <c r="J1642" s="17">
        <f t="shared" si="207"/>
        <v>185.54634000000001</v>
      </c>
      <c r="K1642" s="17">
        <f t="shared" si="208"/>
        <v>10.56953228855012</v>
      </c>
      <c r="L1642" s="17">
        <f>Table1[[#This Row],[Acceleration (N)]]+Table1[[#This Row],[Roll (N)]]+Table1[[#This Row],[Aero (N)]]</f>
        <v>-66.578572155892672</v>
      </c>
      <c r="M1642" s="27">
        <f>Table1[[#This Row],[Total (N)]]*$S$3/1000</f>
        <v>-0.3497949761310562</v>
      </c>
      <c r="N1642" s="17"/>
      <c r="O1642" s="30"/>
      <c r="P1642" s="31"/>
      <c r="Q1642" s="40"/>
      <c r="R1642" s="41"/>
      <c r="S1642">
        <f t="shared" si="202"/>
        <v>105.8</v>
      </c>
      <c r="T1642">
        <f t="shared" si="203"/>
        <v>29.388888888888886</v>
      </c>
    </row>
    <row r="1643" spans="2:20" x14ac:dyDescent="0.2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205"/>
        <v>-1.3888888888888099E-2</v>
      </c>
      <c r="G1643" s="17">
        <f t="shared" si="206"/>
        <v>-4.9999999999997158E-2</v>
      </c>
      <c r="H1643" s="17">
        <f t="shared" si="204"/>
        <v>29.361111111111111</v>
      </c>
      <c r="I1643" s="17">
        <f t="shared" si="209"/>
        <v>-450.33333333333434</v>
      </c>
      <c r="J1643" s="17">
        <f t="shared" si="207"/>
        <v>185.54634000000001</v>
      </c>
      <c r="K1643" s="17">
        <f t="shared" si="208"/>
        <v>10.56953228855012</v>
      </c>
      <c r="L1643" s="17">
        <f>Table1[[#This Row],[Acceleration (N)]]+Table1[[#This Row],[Roll (N)]]+Table1[[#This Row],[Aero (N)]]</f>
        <v>-254.21746104478419</v>
      </c>
      <c r="M1643" s="27">
        <f>Table1[[#This Row],[Total (N)]]*$S$3/1000</f>
        <v>-1.3356247789460531</v>
      </c>
      <c r="N1643" s="17"/>
      <c r="O1643" s="32"/>
      <c r="P1643" s="33"/>
      <c r="Q1643" s="42"/>
      <c r="R1643" s="43"/>
      <c r="S1643">
        <f t="shared" si="202"/>
        <v>105.7</v>
      </c>
      <c r="T1643">
        <f t="shared" si="203"/>
        <v>29.361111111111111</v>
      </c>
    </row>
    <row r="1644" spans="2:20" x14ac:dyDescent="0.2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205"/>
        <v>-1.3888888888890073E-2</v>
      </c>
      <c r="G1644" s="17">
        <f t="shared" si="206"/>
        <v>-5.0000000000004263E-2</v>
      </c>
      <c r="H1644" s="17">
        <f t="shared" si="204"/>
        <v>29.333333333333332</v>
      </c>
      <c r="I1644" s="17">
        <f t="shared" si="209"/>
        <v>-600.44444444444491</v>
      </c>
      <c r="J1644" s="17">
        <f t="shared" si="207"/>
        <v>185.54634000000001</v>
      </c>
      <c r="K1644" s="17">
        <f t="shared" si="208"/>
        <v>10.56953228855012</v>
      </c>
      <c r="L1644" s="17">
        <f>Table1[[#This Row],[Acceleration (N)]]+Table1[[#This Row],[Roll (N)]]+Table1[[#This Row],[Aero (N)]]</f>
        <v>-404.32857215589479</v>
      </c>
      <c r="M1644" s="27">
        <f>Table1[[#This Row],[Total (N)]]*$S$3/1000</f>
        <v>-2.1242886211980365</v>
      </c>
      <c r="N1644" s="17"/>
      <c r="O1644" s="30"/>
      <c r="P1644" s="31"/>
      <c r="Q1644" s="40"/>
      <c r="R1644" s="41"/>
      <c r="S1644">
        <f t="shared" si="202"/>
        <v>105.7</v>
      </c>
      <c r="T1644">
        <f t="shared" si="203"/>
        <v>29.361111111111111</v>
      </c>
    </row>
    <row r="1645" spans="2:20" x14ac:dyDescent="0.2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205"/>
        <v>-5.5555555555556344E-2</v>
      </c>
      <c r="G1645" s="17">
        <f t="shared" si="206"/>
        <v>-0.20000000000000284</v>
      </c>
      <c r="H1645" s="17">
        <f t="shared" si="204"/>
        <v>29.25</v>
      </c>
      <c r="I1645" s="17">
        <f t="shared" si="209"/>
        <v>-694.26388888888937</v>
      </c>
      <c r="J1645" s="17">
        <f t="shared" si="207"/>
        <v>185.54634000000001</v>
      </c>
      <c r="K1645" s="17">
        <f t="shared" si="208"/>
        <v>10.56953228855012</v>
      </c>
      <c r="L1645" s="17">
        <f>Table1[[#This Row],[Acceleration (N)]]+Table1[[#This Row],[Roll (N)]]+Table1[[#This Row],[Aero (N)]]</f>
        <v>-498.14801660033925</v>
      </c>
      <c r="M1645" s="27">
        <f>Table1[[#This Row],[Total (N)]]*$S$3/1000</f>
        <v>-2.6172035226055286</v>
      </c>
      <c r="N1645" s="17"/>
      <c r="O1645" s="32"/>
      <c r="P1645" s="33"/>
      <c r="Q1645" s="42"/>
      <c r="R1645" s="43"/>
      <c r="S1645">
        <f t="shared" si="202"/>
        <v>105.6</v>
      </c>
      <c r="T1645">
        <f t="shared" si="203"/>
        <v>29.333333333333332</v>
      </c>
    </row>
    <row r="1646" spans="2:20" x14ac:dyDescent="0.2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205"/>
        <v>-9.7222222222220642E-2</v>
      </c>
      <c r="G1646" s="17">
        <f t="shared" si="206"/>
        <v>-0.34999999999999432</v>
      </c>
      <c r="H1646" s="17">
        <f t="shared" si="204"/>
        <v>29.138888888888889</v>
      </c>
      <c r="I1646" s="17">
        <f t="shared" si="209"/>
        <v>-694.26388888888937</v>
      </c>
      <c r="J1646" s="17">
        <f t="shared" si="207"/>
        <v>185.54634000000001</v>
      </c>
      <c r="K1646" s="17">
        <f t="shared" si="208"/>
        <v>10.56953228855012</v>
      </c>
      <c r="L1646" s="17">
        <f>Table1[[#This Row],[Acceleration (N)]]+Table1[[#This Row],[Roll (N)]]+Table1[[#This Row],[Aero (N)]]</f>
        <v>-498.14801660033925</v>
      </c>
      <c r="M1646" s="27">
        <f>Table1[[#This Row],[Total (N)]]*$S$3/1000</f>
        <v>-2.6172035226055286</v>
      </c>
      <c r="N1646" s="17"/>
      <c r="O1646" s="30"/>
      <c r="P1646" s="31"/>
      <c r="Q1646" s="40"/>
      <c r="R1646" s="41"/>
      <c r="S1646">
        <f t="shared" si="202"/>
        <v>105.3</v>
      </c>
      <c r="T1646">
        <f t="shared" si="203"/>
        <v>29.25</v>
      </c>
    </row>
    <row r="1647" spans="2:20" x14ac:dyDescent="0.2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205"/>
        <v>-0.12499999999999881</v>
      </c>
      <c r="G1647" s="17">
        <f t="shared" si="206"/>
        <v>-0.44999999999999574</v>
      </c>
      <c r="H1647" s="17">
        <f t="shared" si="204"/>
        <v>29</v>
      </c>
      <c r="I1647" s="17">
        <f t="shared" si="209"/>
        <v>-581.68055555555452</v>
      </c>
      <c r="J1647" s="17">
        <f t="shared" si="207"/>
        <v>185.54634000000001</v>
      </c>
      <c r="K1647" s="17">
        <f t="shared" si="208"/>
        <v>10.56953228855012</v>
      </c>
      <c r="L1647" s="17">
        <f>Table1[[#This Row],[Acceleration (N)]]+Table1[[#This Row],[Roll (N)]]+Table1[[#This Row],[Aero (N)]]</f>
        <v>-385.5646832670044</v>
      </c>
      <c r="M1647" s="27">
        <f>Table1[[#This Row],[Total (N)]]*$S$3/1000</f>
        <v>-2.0257056409165308</v>
      </c>
      <c r="N1647" s="17"/>
      <c r="O1647" s="32"/>
      <c r="P1647" s="33"/>
      <c r="Q1647" s="42"/>
      <c r="R1647" s="43"/>
      <c r="S1647">
        <f t="shared" si="202"/>
        <v>104.9</v>
      </c>
      <c r="T1647">
        <f t="shared" si="203"/>
        <v>29.138888888888889</v>
      </c>
    </row>
    <row r="1648" spans="2:20" x14ac:dyDescent="0.2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205"/>
        <v>-0.12500000000000078</v>
      </c>
      <c r="G1648" s="17">
        <f t="shared" si="206"/>
        <v>-0.45000000000000284</v>
      </c>
      <c r="H1648" s="17">
        <f t="shared" si="204"/>
        <v>28.888888888888889</v>
      </c>
      <c r="I1648" s="17">
        <f t="shared" si="209"/>
        <v>-412.80555555555611</v>
      </c>
      <c r="J1648" s="17">
        <f t="shared" si="207"/>
        <v>185.54634000000001</v>
      </c>
      <c r="K1648" s="17">
        <f t="shared" si="208"/>
        <v>10.56953228855012</v>
      </c>
      <c r="L1648" s="17">
        <f>Table1[[#This Row],[Acceleration (N)]]+Table1[[#This Row],[Roll (N)]]+Table1[[#This Row],[Aero (N)]]</f>
        <v>-216.68968326700599</v>
      </c>
      <c r="M1648" s="27">
        <f>Table1[[#This Row],[Total (N)]]*$S$3/1000</f>
        <v>-1.1384588183830542</v>
      </c>
      <c r="N1648" s="17"/>
      <c r="O1648" s="30"/>
      <c r="P1648" s="31"/>
      <c r="Q1648" s="40"/>
      <c r="R1648" s="41"/>
      <c r="S1648">
        <f t="shared" si="202"/>
        <v>104.4</v>
      </c>
      <c r="T1648">
        <f t="shared" si="203"/>
        <v>29</v>
      </c>
    </row>
    <row r="1649" spans="2:20" x14ac:dyDescent="0.2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205"/>
        <v>-8.3333333333334522E-2</v>
      </c>
      <c r="G1649" s="17">
        <f t="shared" si="206"/>
        <v>-0.30000000000000426</v>
      </c>
      <c r="H1649" s="17">
        <f t="shared" si="204"/>
        <v>28.833333333333332</v>
      </c>
      <c r="I1649" s="17">
        <f t="shared" si="209"/>
        <v>-225.16666666666717</v>
      </c>
      <c r="J1649" s="17">
        <f t="shared" si="207"/>
        <v>185.54634000000001</v>
      </c>
      <c r="K1649" s="17">
        <f t="shared" si="208"/>
        <v>10.56953228855012</v>
      </c>
      <c r="L1649" s="17">
        <f>Table1[[#This Row],[Acceleration (N)]]+Table1[[#This Row],[Roll (N)]]+Table1[[#This Row],[Aero (N)]]</f>
        <v>-29.050794378117033</v>
      </c>
      <c r="M1649" s="27">
        <f>Table1[[#This Row],[Total (N)]]*$S$3/1000</f>
        <v>-0.15262901556807082</v>
      </c>
      <c r="N1649" s="17"/>
      <c r="O1649" s="32"/>
      <c r="P1649" s="33"/>
      <c r="Q1649" s="42"/>
      <c r="R1649" s="43"/>
      <c r="S1649">
        <f t="shared" si="202"/>
        <v>104</v>
      </c>
      <c r="T1649">
        <f t="shared" si="203"/>
        <v>28.888888888888889</v>
      </c>
    </row>
    <row r="1650" spans="2:20" x14ac:dyDescent="0.2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205"/>
        <v>-1.3888888888888099E-2</v>
      </c>
      <c r="G1650" s="17">
        <f t="shared" si="206"/>
        <v>-4.9999999999997158E-2</v>
      </c>
      <c r="H1650" s="17">
        <f t="shared" si="204"/>
        <v>28.861111111111111</v>
      </c>
      <c r="I1650" s="17">
        <f t="shared" si="209"/>
        <v>-75.055555555553951</v>
      </c>
      <c r="J1650" s="17">
        <f t="shared" si="207"/>
        <v>185.54634000000001</v>
      </c>
      <c r="K1650" s="17">
        <f t="shared" si="208"/>
        <v>10.56953228855012</v>
      </c>
      <c r="L1650" s="17">
        <f>Table1[[#This Row],[Acceleration (N)]]+Table1[[#This Row],[Roll (N)]]+Table1[[#This Row],[Aero (N)]]</f>
        <v>121.06031673299618</v>
      </c>
      <c r="M1650" s="27">
        <f>Table1[[#This Row],[Total (N)]]*$S$3/1000</f>
        <v>0.63603482668392664</v>
      </c>
      <c r="N1650" s="17"/>
      <c r="O1650" s="30"/>
      <c r="P1650" s="31"/>
      <c r="Q1650" s="40"/>
      <c r="R1650" s="41"/>
      <c r="S1650">
        <f t="shared" si="202"/>
        <v>103.8</v>
      </c>
      <c r="T1650">
        <f t="shared" si="203"/>
        <v>28.833333333333332</v>
      </c>
    </row>
    <row r="1651" spans="2:20" x14ac:dyDescent="0.2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205"/>
        <v>8.3333333333334522E-2</v>
      </c>
      <c r="G1651" s="17">
        <f t="shared" si="206"/>
        <v>0.30000000000000426</v>
      </c>
      <c r="H1651" s="17">
        <f t="shared" si="204"/>
        <v>29</v>
      </c>
      <c r="I1651" s="17">
        <f t="shared" si="209"/>
        <v>-18.76388888888782</v>
      </c>
      <c r="J1651" s="17">
        <f t="shared" si="207"/>
        <v>185.54634000000001</v>
      </c>
      <c r="K1651" s="17">
        <f t="shared" si="208"/>
        <v>10.56953228855012</v>
      </c>
      <c r="L1651" s="17">
        <f>Table1[[#This Row],[Acceleration (N)]]+Table1[[#This Row],[Roll (N)]]+Table1[[#This Row],[Aero (N)]]</f>
        <v>177.35198339966232</v>
      </c>
      <c r="M1651" s="27">
        <f>Table1[[#This Row],[Total (N)]]*$S$3/1000</f>
        <v>0.93178376752841885</v>
      </c>
      <c r="N1651" s="17"/>
      <c r="O1651" s="32"/>
      <c r="P1651" s="33"/>
      <c r="Q1651" s="42"/>
      <c r="R1651" s="43"/>
      <c r="S1651">
        <f t="shared" si="202"/>
        <v>103.9</v>
      </c>
      <c r="T1651">
        <f t="shared" si="203"/>
        <v>28.861111111111111</v>
      </c>
    </row>
    <row r="1652" spans="2:20" x14ac:dyDescent="0.2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205"/>
        <v>0.16666666666666508</v>
      </c>
      <c r="G1652" s="17">
        <f t="shared" si="206"/>
        <v>0.59999999999999432</v>
      </c>
      <c r="H1652" s="17">
        <f t="shared" si="204"/>
        <v>29.194444444444443</v>
      </c>
      <c r="I1652" s="17">
        <f t="shared" si="209"/>
        <v>-18.763888888890488</v>
      </c>
      <c r="J1652" s="17">
        <f t="shared" si="207"/>
        <v>185.54634000000001</v>
      </c>
      <c r="K1652" s="17">
        <f t="shared" si="208"/>
        <v>10.56953228855012</v>
      </c>
      <c r="L1652" s="17">
        <f>Table1[[#This Row],[Acceleration (N)]]+Table1[[#This Row],[Roll (N)]]+Table1[[#This Row],[Aero (N)]]</f>
        <v>177.35198339965964</v>
      </c>
      <c r="M1652" s="27">
        <f>Table1[[#This Row],[Total (N)]]*$S$3/1000</f>
        <v>0.93178376752840486</v>
      </c>
      <c r="N1652" s="17"/>
      <c r="O1652" s="30"/>
      <c r="P1652" s="31"/>
      <c r="Q1652" s="40"/>
      <c r="R1652" s="41"/>
      <c r="S1652">
        <f t="shared" si="202"/>
        <v>104.4</v>
      </c>
      <c r="T1652">
        <f t="shared" si="203"/>
        <v>29</v>
      </c>
    </row>
    <row r="1653" spans="2:20" x14ac:dyDescent="0.2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205"/>
        <v>0.23611111111110952</v>
      </c>
      <c r="G1653" s="17">
        <f t="shared" si="206"/>
        <v>0.84999999999999432</v>
      </c>
      <c r="H1653" s="17">
        <f t="shared" si="204"/>
        <v>29.472222222222221</v>
      </c>
      <c r="I1653" s="17">
        <f t="shared" si="209"/>
        <v>-75.055555555556623</v>
      </c>
      <c r="J1653" s="17">
        <f t="shared" si="207"/>
        <v>185.54634000000001</v>
      </c>
      <c r="K1653" s="17">
        <f t="shared" si="208"/>
        <v>10.56953228855012</v>
      </c>
      <c r="L1653" s="17">
        <f>Table1[[#This Row],[Acceleration (N)]]+Table1[[#This Row],[Roll (N)]]+Table1[[#This Row],[Aero (N)]]</f>
        <v>121.06031673299351</v>
      </c>
      <c r="M1653" s="27">
        <f>Table1[[#This Row],[Total (N)]]*$S$3/1000</f>
        <v>0.63603482668391265</v>
      </c>
      <c r="N1653" s="17"/>
      <c r="O1653" s="32"/>
      <c r="P1653" s="33"/>
      <c r="Q1653" s="42"/>
      <c r="R1653" s="43"/>
      <c r="S1653">
        <f t="shared" si="202"/>
        <v>105.1</v>
      </c>
      <c r="T1653">
        <f t="shared" si="203"/>
        <v>29.194444444444443</v>
      </c>
    </row>
    <row r="1654" spans="2:20" x14ac:dyDescent="0.2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205"/>
        <v>0.29166666666666785</v>
      </c>
      <c r="G1654" s="17">
        <f t="shared" si="206"/>
        <v>1.0500000000000043</v>
      </c>
      <c r="H1654" s="17">
        <f t="shared" si="204"/>
        <v>29.777777777777779</v>
      </c>
      <c r="I1654" s="17">
        <f t="shared" si="209"/>
        <v>-131.3472222222201</v>
      </c>
      <c r="J1654" s="17">
        <f t="shared" si="207"/>
        <v>185.54634000000001</v>
      </c>
      <c r="K1654" s="17">
        <f t="shared" si="208"/>
        <v>10.56953228855012</v>
      </c>
      <c r="L1654" s="17">
        <f>Table1[[#This Row],[Acceleration (N)]]+Table1[[#This Row],[Roll (N)]]+Table1[[#This Row],[Aero (N)]]</f>
        <v>64.768650066330039</v>
      </c>
      <c r="M1654" s="27">
        <f>Table1[[#This Row],[Total (N)]]*$S$3/1000</f>
        <v>0.34028588583943453</v>
      </c>
      <c r="N1654" s="17"/>
      <c r="O1654" s="30"/>
      <c r="P1654" s="31"/>
      <c r="Q1654" s="40"/>
      <c r="R1654" s="41"/>
      <c r="S1654">
        <f t="shared" si="202"/>
        <v>106.1</v>
      </c>
      <c r="T1654">
        <f t="shared" si="203"/>
        <v>29.472222222222221</v>
      </c>
    </row>
    <row r="1655" spans="2:20" x14ac:dyDescent="0.2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205"/>
        <v>0.33333333333333409</v>
      </c>
      <c r="G1655" s="17">
        <f t="shared" si="206"/>
        <v>1.2000000000000028</v>
      </c>
      <c r="H1655" s="17">
        <f t="shared" si="204"/>
        <v>30.138888888888889</v>
      </c>
      <c r="I1655" s="17">
        <f t="shared" si="209"/>
        <v>-168.87499999999838</v>
      </c>
      <c r="J1655" s="17">
        <f t="shared" si="207"/>
        <v>185.54634000000001</v>
      </c>
      <c r="K1655" s="17">
        <f t="shared" si="208"/>
        <v>10.56953228855012</v>
      </c>
      <c r="L1655" s="17">
        <f>Table1[[#This Row],[Acceleration (N)]]+Table1[[#This Row],[Roll (N)]]+Table1[[#This Row],[Aero (N)]]</f>
        <v>27.240872288551756</v>
      </c>
      <c r="M1655" s="27">
        <f>Table1[[#This Row],[Total (N)]]*$S$3/1000</f>
        <v>0.14311992527643524</v>
      </c>
      <c r="N1655" s="17"/>
      <c r="O1655" s="32"/>
      <c r="P1655" s="33"/>
      <c r="Q1655" s="42"/>
      <c r="R1655" s="43"/>
      <c r="S1655">
        <f t="shared" si="202"/>
        <v>107.2</v>
      </c>
      <c r="T1655">
        <f t="shared" si="203"/>
        <v>29.777777777777779</v>
      </c>
    </row>
    <row r="1656" spans="2:20" x14ac:dyDescent="0.2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205"/>
        <v>0.37500000000000039</v>
      </c>
      <c r="G1656" s="17">
        <f t="shared" si="206"/>
        <v>1.3500000000000014</v>
      </c>
      <c r="H1656" s="17">
        <f t="shared" si="204"/>
        <v>30.527777777777779</v>
      </c>
      <c r="I1656" s="17">
        <f t="shared" si="209"/>
        <v>-168.87500000000105</v>
      </c>
      <c r="J1656" s="17">
        <f t="shared" si="207"/>
        <v>185.54634000000001</v>
      </c>
      <c r="K1656" s="17">
        <f t="shared" si="208"/>
        <v>10.56953228855012</v>
      </c>
      <c r="L1656" s="17">
        <f>Table1[[#This Row],[Acceleration (N)]]+Table1[[#This Row],[Roll (N)]]+Table1[[#This Row],[Aero (N)]]</f>
        <v>27.240872288549085</v>
      </c>
      <c r="M1656" s="27">
        <f>Table1[[#This Row],[Total (N)]]*$S$3/1000</f>
        <v>0.1431199252764212</v>
      </c>
      <c r="N1656" s="17"/>
      <c r="O1656" s="30"/>
      <c r="P1656" s="31"/>
      <c r="Q1656" s="40"/>
      <c r="R1656" s="41"/>
      <c r="S1656">
        <f t="shared" si="202"/>
        <v>108.5</v>
      </c>
      <c r="T1656">
        <f t="shared" si="203"/>
        <v>30.138888888888889</v>
      </c>
    </row>
    <row r="1657" spans="2:20" x14ac:dyDescent="0.2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205"/>
        <v>0.38888888888888851</v>
      </c>
      <c r="G1657" s="17">
        <f t="shared" si="206"/>
        <v>1.3999999999999986</v>
      </c>
      <c r="H1657" s="17">
        <f t="shared" si="204"/>
        <v>30.916666666666664</v>
      </c>
      <c r="I1657" s="17">
        <f t="shared" si="209"/>
        <v>-112.58333333333493</v>
      </c>
      <c r="J1657" s="17">
        <f t="shared" si="207"/>
        <v>185.54634000000001</v>
      </c>
      <c r="K1657" s="17">
        <f t="shared" si="208"/>
        <v>10.56953228855012</v>
      </c>
      <c r="L1657" s="17">
        <f>Table1[[#This Row],[Acceleration (N)]]+Table1[[#This Row],[Roll (N)]]+Table1[[#This Row],[Aero (N)]]</f>
        <v>83.532538955215202</v>
      </c>
      <c r="M1657" s="27">
        <f>Table1[[#This Row],[Total (N)]]*$S$3/1000</f>
        <v>0.43886886612091325</v>
      </c>
      <c r="N1657" s="17"/>
      <c r="O1657" s="32"/>
      <c r="P1657" s="33"/>
      <c r="Q1657" s="42"/>
      <c r="R1657" s="43"/>
      <c r="S1657">
        <f t="shared" si="202"/>
        <v>109.9</v>
      </c>
      <c r="T1657">
        <f t="shared" si="203"/>
        <v>30.527777777777779</v>
      </c>
    </row>
    <row r="1658" spans="2:20" x14ac:dyDescent="0.2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205"/>
        <v>0.38888888888888851</v>
      </c>
      <c r="G1658" s="17">
        <f t="shared" si="206"/>
        <v>1.3999999999999986</v>
      </c>
      <c r="H1658" s="17">
        <f t="shared" si="204"/>
        <v>31.305555555555557</v>
      </c>
      <c r="I1658" s="17">
        <f t="shared" si="209"/>
        <v>-18.76388888888782</v>
      </c>
      <c r="J1658" s="17">
        <f t="shared" si="207"/>
        <v>185.54634000000001</v>
      </c>
      <c r="K1658" s="17">
        <f t="shared" si="208"/>
        <v>10.56953228855012</v>
      </c>
      <c r="L1658" s="17">
        <f>Table1[[#This Row],[Acceleration (N)]]+Table1[[#This Row],[Roll (N)]]+Table1[[#This Row],[Aero (N)]]</f>
        <v>177.35198339966232</v>
      </c>
      <c r="M1658" s="27">
        <f>Table1[[#This Row],[Total (N)]]*$S$3/1000</f>
        <v>0.93178376752841885</v>
      </c>
      <c r="N1658" s="17"/>
      <c r="O1658" s="30"/>
      <c r="P1658" s="31"/>
      <c r="Q1658" s="40"/>
      <c r="R1658" s="41"/>
      <c r="S1658">
        <f t="shared" si="202"/>
        <v>111.3</v>
      </c>
      <c r="T1658">
        <f t="shared" si="203"/>
        <v>30.916666666666664</v>
      </c>
    </row>
    <row r="1659" spans="2:20" x14ac:dyDescent="0.2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205"/>
        <v>0.36111111111111227</v>
      </c>
      <c r="G1659" s="17">
        <f t="shared" si="206"/>
        <v>1.3000000000000043</v>
      </c>
      <c r="H1659" s="17">
        <f t="shared" si="204"/>
        <v>31.638888888888889</v>
      </c>
      <c r="I1659" s="17">
        <f t="shared" si="209"/>
        <v>112.58333333333493</v>
      </c>
      <c r="J1659" s="17">
        <f t="shared" si="207"/>
        <v>185.54634000000001</v>
      </c>
      <c r="K1659" s="17">
        <f t="shared" si="208"/>
        <v>10.56953228855012</v>
      </c>
      <c r="L1659" s="17">
        <f>Table1[[#This Row],[Acceleration (N)]]+Table1[[#This Row],[Roll (N)]]+Table1[[#This Row],[Aero (N)]]</f>
        <v>308.69920562188508</v>
      </c>
      <c r="M1659" s="27">
        <f>Table1[[#This Row],[Total (N)]]*$S$3/1000</f>
        <v>1.6218646294989099</v>
      </c>
      <c r="N1659" s="17"/>
      <c r="O1659" s="32"/>
      <c r="P1659" s="33"/>
      <c r="Q1659" s="42"/>
      <c r="R1659" s="43"/>
      <c r="S1659">
        <f t="shared" si="202"/>
        <v>112.7</v>
      </c>
      <c r="T1659">
        <f t="shared" si="203"/>
        <v>31.305555555555557</v>
      </c>
    </row>
    <row r="1660" spans="2:20" x14ac:dyDescent="0.2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205"/>
        <v>0.31944444444444403</v>
      </c>
      <c r="G1660" s="17">
        <f t="shared" si="206"/>
        <v>1.1499999999999986</v>
      </c>
      <c r="H1660" s="17">
        <f t="shared" si="204"/>
        <v>31.944444444444443</v>
      </c>
      <c r="I1660" s="17">
        <f t="shared" si="209"/>
        <v>225.16666666666453</v>
      </c>
      <c r="J1660" s="17">
        <f t="shared" si="207"/>
        <v>185.54634000000001</v>
      </c>
      <c r="K1660" s="17">
        <f t="shared" si="208"/>
        <v>10.56953228855012</v>
      </c>
      <c r="L1660" s="17">
        <f>Table1[[#This Row],[Acceleration (N)]]+Table1[[#This Row],[Roll (N)]]+Table1[[#This Row],[Aero (N)]]</f>
        <v>421.2825389552147</v>
      </c>
      <c r="M1660" s="27">
        <f>Table1[[#This Row],[Total (N)]]*$S$3/1000</f>
        <v>2.2133625111878801</v>
      </c>
      <c r="N1660" s="17"/>
      <c r="O1660" s="30"/>
      <c r="P1660" s="31"/>
      <c r="Q1660" s="40"/>
      <c r="R1660" s="41"/>
      <c r="S1660">
        <f t="shared" si="202"/>
        <v>113.9</v>
      </c>
      <c r="T1660">
        <f t="shared" si="203"/>
        <v>31.638888888888889</v>
      </c>
    </row>
    <row r="1661" spans="2:20" x14ac:dyDescent="0.2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205"/>
        <v>0.29166666666666585</v>
      </c>
      <c r="G1661" s="17">
        <f t="shared" si="206"/>
        <v>1.0499999999999972</v>
      </c>
      <c r="H1661" s="17">
        <f t="shared" si="204"/>
        <v>32.222222222222221</v>
      </c>
      <c r="I1661" s="17">
        <f t="shared" si="209"/>
        <v>318.98611111110898</v>
      </c>
      <c r="J1661" s="17">
        <f t="shared" si="207"/>
        <v>185.54634000000001</v>
      </c>
      <c r="K1661" s="17">
        <f t="shared" si="208"/>
        <v>10.56953228855012</v>
      </c>
      <c r="L1661" s="17">
        <f>Table1[[#This Row],[Acceleration (N)]]+Table1[[#This Row],[Roll (N)]]+Table1[[#This Row],[Aero (N)]]</f>
        <v>515.10198339965916</v>
      </c>
      <c r="M1661" s="27">
        <f>Table1[[#This Row],[Total (N)]]*$S$3/1000</f>
        <v>2.7062774125953721</v>
      </c>
      <c r="N1661" s="17"/>
      <c r="O1661" s="32"/>
      <c r="P1661" s="33"/>
      <c r="Q1661" s="42"/>
      <c r="R1661" s="43"/>
      <c r="S1661">
        <f t="shared" si="202"/>
        <v>115</v>
      </c>
      <c r="T1661">
        <f t="shared" si="203"/>
        <v>31.944444444444443</v>
      </c>
    </row>
    <row r="1662" spans="2:20" x14ac:dyDescent="0.2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205"/>
        <v>0.24999999999999961</v>
      </c>
      <c r="G1662" s="17">
        <f t="shared" si="206"/>
        <v>0.89999999999999858</v>
      </c>
      <c r="H1662" s="17">
        <f t="shared" si="204"/>
        <v>32.444444444444443</v>
      </c>
      <c r="I1662" s="17">
        <f t="shared" si="209"/>
        <v>394.04166666666828</v>
      </c>
      <c r="J1662" s="17">
        <f t="shared" si="207"/>
        <v>185.54634000000001</v>
      </c>
      <c r="K1662" s="17">
        <f t="shared" si="208"/>
        <v>10.56953228855012</v>
      </c>
      <c r="L1662" s="17">
        <f>Table1[[#This Row],[Acceleration (N)]]+Table1[[#This Row],[Roll (N)]]+Table1[[#This Row],[Aero (N)]]</f>
        <v>590.15753895521846</v>
      </c>
      <c r="M1662" s="27">
        <f>Table1[[#This Row],[Total (N)]]*$S$3/1000</f>
        <v>3.1006093337213847</v>
      </c>
      <c r="N1662" s="17"/>
      <c r="O1662" s="30"/>
      <c r="P1662" s="31"/>
      <c r="Q1662" s="40"/>
      <c r="R1662" s="41"/>
      <c r="S1662">
        <f t="shared" si="202"/>
        <v>116</v>
      </c>
      <c r="T1662">
        <f t="shared" si="203"/>
        <v>32.222222222222221</v>
      </c>
    </row>
    <row r="1663" spans="2:20" x14ac:dyDescent="0.2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205"/>
        <v>0.22222222222222143</v>
      </c>
      <c r="G1663" s="17">
        <f t="shared" si="206"/>
        <v>0.79999999999999716</v>
      </c>
      <c r="H1663" s="17">
        <f t="shared" si="204"/>
        <v>32.666666666666664</v>
      </c>
      <c r="I1663" s="17">
        <f t="shared" si="209"/>
        <v>450.33333333333434</v>
      </c>
      <c r="J1663" s="17">
        <f t="shared" si="207"/>
        <v>185.54634000000001</v>
      </c>
      <c r="K1663" s="17">
        <f t="shared" si="208"/>
        <v>10.56953228855012</v>
      </c>
      <c r="L1663" s="17">
        <f>Table1[[#This Row],[Acceleration (N)]]+Table1[[#This Row],[Roll (N)]]+Table1[[#This Row],[Aero (N)]]</f>
        <v>646.44920562188452</v>
      </c>
      <c r="M1663" s="27">
        <f>Table1[[#This Row],[Total (N)]]*$S$3/1000</f>
        <v>3.3963582745658765</v>
      </c>
      <c r="N1663" s="17"/>
      <c r="O1663" s="32"/>
      <c r="P1663" s="33"/>
      <c r="Q1663" s="42"/>
      <c r="R1663" s="43"/>
      <c r="S1663">
        <f t="shared" si="202"/>
        <v>116.8</v>
      </c>
      <c r="T1663">
        <f t="shared" si="203"/>
        <v>32.444444444444443</v>
      </c>
    </row>
    <row r="1664" spans="2:20" x14ac:dyDescent="0.2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205"/>
        <v>0.2222222222222234</v>
      </c>
      <c r="G1664" s="17">
        <f t="shared" si="206"/>
        <v>0.80000000000000426</v>
      </c>
      <c r="H1664" s="17">
        <f t="shared" si="204"/>
        <v>32.888888888888893</v>
      </c>
      <c r="I1664" s="17">
        <f t="shared" si="209"/>
        <v>506.62500000000051</v>
      </c>
      <c r="J1664" s="17">
        <f t="shared" si="207"/>
        <v>185.54634000000001</v>
      </c>
      <c r="K1664" s="17">
        <f t="shared" si="208"/>
        <v>10.56953228855012</v>
      </c>
      <c r="L1664" s="17">
        <f>Table1[[#This Row],[Acceleration (N)]]+Table1[[#This Row],[Roll (N)]]+Table1[[#This Row],[Aero (N)]]</f>
        <v>702.74087228855069</v>
      </c>
      <c r="M1664" s="27">
        <f>Table1[[#This Row],[Total (N)]]*$S$3/1000</f>
        <v>3.6921072154103687</v>
      </c>
      <c r="N1664" s="17"/>
      <c r="O1664" s="30"/>
      <c r="P1664" s="31"/>
      <c r="Q1664" s="40"/>
      <c r="R1664" s="41"/>
      <c r="S1664">
        <f t="shared" si="202"/>
        <v>117.6</v>
      </c>
      <c r="T1664">
        <f t="shared" si="203"/>
        <v>32.666666666666664</v>
      </c>
    </row>
    <row r="1665" spans="2:20" x14ac:dyDescent="0.2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205"/>
        <v>0.2222222222222234</v>
      </c>
      <c r="G1665" s="17">
        <f t="shared" si="206"/>
        <v>0.80000000000000426</v>
      </c>
      <c r="H1665" s="17">
        <f t="shared" si="204"/>
        <v>33.111111111111114</v>
      </c>
      <c r="I1665" s="17">
        <f t="shared" si="209"/>
        <v>525.38888888888835</v>
      </c>
      <c r="J1665" s="17">
        <f t="shared" si="207"/>
        <v>185.54634000000001</v>
      </c>
      <c r="K1665" s="17">
        <f t="shared" si="208"/>
        <v>10.56953228855012</v>
      </c>
      <c r="L1665" s="17">
        <f>Table1[[#This Row],[Acceleration (N)]]+Table1[[#This Row],[Roll (N)]]+Table1[[#This Row],[Aero (N)]]</f>
        <v>721.50476117743847</v>
      </c>
      <c r="M1665" s="27">
        <f>Table1[[#This Row],[Total (N)]]*$S$3/1000</f>
        <v>3.7906901956918615</v>
      </c>
      <c r="N1665" s="17"/>
      <c r="O1665" s="32"/>
      <c r="P1665" s="33"/>
      <c r="Q1665" s="42"/>
      <c r="R1665" s="43"/>
      <c r="S1665">
        <f t="shared" si="202"/>
        <v>118.4</v>
      </c>
      <c r="T1665">
        <f t="shared" si="203"/>
        <v>32.888888888888893</v>
      </c>
    </row>
    <row r="1666" spans="2:20" x14ac:dyDescent="0.2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205"/>
        <v>0.22222222222222143</v>
      </c>
      <c r="G1666" s="17">
        <f t="shared" si="206"/>
        <v>0.79999999999999716</v>
      </c>
      <c r="H1666" s="17">
        <f t="shared" si="204"/>
        <v>33.333333333333336</v>
      </c>
      <c r="I1666" s="17">
        <f t="shared" si="209"/>
        <v>525.38888888888835</v>
      </c>
      <c r="J1666" s="17">
        <f t="shared" si="207"/>
        <v>185.54634000000001</v>
      </c>
      <c r="K1666" s="17">
        <f t="shared" si="208"/>
        <v>10.56953228855012</v>
      </c>
      <c r="L1666" s="17">
        <f>Table1[[#This Row],[Acceleration (N)]]+Table1[[#This Row],[Roll (N)]]+Table1[[#This Row],[Aero (N)]]</f>
        <v>721.50476117743847</v>
      </c>
      <c r="M1666" s="27">
        <f>Table1[[#This Row],[Total (N)]]*$S$3/1000</f>
        <v>3.7906901956918615</v>
      </c>
      <c r="N1666" s="17"/>
      <c r="O1666" s="30"/>
      <c r="P1666" s="31"/>
      <c r="Q1666" s="40"/>
      <c r="R1666" s="41"/>
      <c r="S1666">
        <f t="shared" si="202"/>
        <v>119.2</v>
      </c>
      <c r="T1666">
        <f t="shared" si="203"/>
        <v>33.111111111111114</v>
      </c>
    </row>
    <row r="1667" spans="2:20" x14ac:dyDescent="0.2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205"/>
        <v>0.22222222222222143</v>
      </c>
      <c r="G1667" s="17">
        <f t="shared" si="206"/>
        <v>0.79999999999999716</v>
      </c>
      <c r="H1667" s="17">
        <f t="shared" si="204"/>
        <v>33.555555555555557</v>
      </c>
      <c r="I1667" s="17">
        <f t="shared" si="209"/>
        <v>487.86111111111268</v>
      </c>
      <c r="J1667" s="17">
        <f t="shared" si="207"/>
        <v>185.54634000000001</v>
      </c>
      <c r="K1667" s="17">
        <f t="shared" si="208"/>
        <v>10.56953228855012</v>
      </c>
      <c r="L1667" s="17">
        <f>Table1[[#This Row],[Acceleration (N)]]+Table1[[#This Row],[Roll (N)]]+Table1[[#This Row],[Aero (N)]]</f>
        <v>683.9769833996628</v>
      </c>
      <c r="M1667" s="27">
        <f>Table1[[#This Row],[Total (N)]]*$S$3/1000</f>
        <v>3.5935242351288759</v>
      </c>
      <c r="N1667" s="17"/>
      <c r="O1667" s="32"/>
      <c r="P1667" s="33"/>
      <c r="Q1667" s="42"/>
      <c r="R1667" s="43"/>
      <c r="S1667">
        <f t="shared" si="202"/>
        <v>120</v>
      </c>
      <c r="T1667">
        <f t="shared" si="203"/>
        <v>33.333333333333336</v>
      </c>
    </row>
    <row r="1668" spans="2:20" x14ac:dyDescent="0.2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205"/>
        <v>0.22222222222222143</v>
      </c>
      <c r="G1668" s="17">
        <f t="shared" si="206"/>
        <v>0.79999999999999716</v>
      </c>
      <c r="H1668" s="17">
        <f t="shared" si="204"/>
        <v>33.777777777777779</v>
      </c>
      <c r="I1668" s="17">
        <f t="shared" si="209"/>
        <v>431.56944444444389</v>
      </c>
      <c r="J1668" s="17">
        <f t="shared" si="207"/>
        <v>185.54634000000001</v>
      </c>
      <c r="K1668" s="17">
        <f t="shared" si="208"/>
        <v>10.56953228855012</v>
      </c>
      <c r="L1668" s="17">
        <f>Table1[[#This Row],[Acceleration (N)]]+Table1[[#This Row],[Roll (N)]]+Table1[[#This Row],[Aero (N)]]</f>
        <v>627.68531673299401</v>
      </c>
      <c r="M1668" s="27">
        <f>Table1[[#This Row],[Total (N)]]*$S$3/1000</f>
        <v>3.2977752942843694</v>
      </c>
      <c r="N1668" s="17"/>
      <c r="O1668" s="30"/>
      <c r="P1668" s="31"/>
      <c r="Q1668" s="40"/>
      <c r="R1668" s="41"/>
      <c r="S1668">
        <f t="shared" si="202"/>
        <v>120.8</v>
      </c>
      <c r="T1668">
        <f t="shared" si="203"/>
        <v>33.555555555555557</v>
      </c>
    </row>
    <row r="1669" spans="2:20" x14ac:dyDescent="0.2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205"/>
        <v>0.20833333333333331</v>
      </c>
      <c r="G1669" s="17">
        <f t="shared" si="206"/>
        <v>0.75</v>
      </c>
      <c r="H1669" s="17">
        <f t="shared" si="204"/>
        <v>33.972222222222221</v>
      </c>
      <c r="I1669" s="17">
        <f t="shared" si="209"/>
        <v>394.04166666666555</v>
      </c>
      <c r="J1669" s="17">
        <f t="shared" si="207"/>
        <v>185.54634000000001</v>
      </c>
      <c r="K1669" s="17">
        <f t="shared" si="208"/>
        <v>10.56953228855012</v>
      </c>
      <c r="L1669" s="17">
        <f>Table1[[#This Row],[Acceleration (N)]]+Table1[[#This Row],[Roll (N)]]+Table1[[#This Row],[Aero (N)]]</f>
        <v>590.15753895521573</v>
      </c>
      <c r="M1669" s="27">
        <f>Table1[[#This Row],[Total (N)]]*$S$3/1000</f>
        <v>3.10060933372137</v>
      </c>
      <c r="N1669" s="17"/>
      <c r="O1669" s="32"/>
      <c r="P1669" s="33"/>
      <c r="Q1669" s="42"/>
      <c r="R1669" s="43"/>
      <c r="S1669">
        <f t="shared" si="202"/>
        <v>121.6</v>
      </c>
      <c r="T1669">
        <f t="shared" si="203"/>
        <v>33.777777777777779</v>
      </c>
    </row>
    <row r="1670" spans="2:20" x14ac:dyDescent="0.2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205"/>
        <v>0.20833333333333331</v>
      </c>
      <c r="G1670" s="17">
        <f t="shared" si="206"/>
        <v>0.75</v>
      </c>
      <c r="H1670" s="17">
        <f t="shared" si="204"/>
        <v>34.194444444444443</v>
      </c>
      <c r="I1670" s="17">
        <f t="shared" si="209"/>
        <v>337.74999999999949</v>
      </c>
      <c r="J1670" s="17">
        <f t="shared" si="207"/>
        <v>185.54634000000001</v>
      </c>
      <c r="K1670" s="17">
        <f t="shared" si="208"/>
        <v>10.56953228855012</v>
      </c>
      <c r="L1670" s="17">
        <f>Table1[[#This Row],[Acceleration (N)]]+Table1[[#This Row],[Roll (N)]]+Table1[[#This Row],[Aero (N)]]</f>
        <v>533.86587228854967</v>
      </c>
      <c r="M1670" s="27">
        <f>Table1[[#This Row],[Total (N)]]*$S$3/1000</f>
        <v>2.8048603928768783</v>
      </c>
      <c r="N1670" s="17"/>
      <c r="O1670" s="30"/>
      <c r="P1670" s="31"/>
      <c r="Q1670" s="40"/>
      <c r="R1670" s="41"/>
      <c r="S1670">
        <f t="shared" si="202"/>
        <v>122.3</v>
      </c>
      <c r="T1670">
        <f t="shared" si="203"/>
        <v>33.972222222222221</v>
      </c>
    </row>
    <row r="1671" spans="2:20" x14ac:dyDescent="0.2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205"/>
        <v>0.20833333333333331</v>
      </c>
      <c r="G1671" s="17">
        <f t="shared" si="206"/>
        <v>0.75</v>
      </c>
      <c r="H1671" s="17">
        <f t="shared" si="204"/>
        <v>34.388888888888886</v>
      </c>
      <c r="I1671" s="17">
        <f t="shared" si="209"/>
        <v>300.22222222222115</v>
      </c>
      <c r="J1671" s="17">
        <f t="shared" si="207"/>
        <v>185.54634000000001</v>
      </c>
      <c r="K1671" s="17">
        <f t="shared" si="208"/>
        <v>10.56953228855012</v>
      </c>
      <c r="L1671" s="17">
        <f>Table1[[#This Row],[Acceleration (N)]]+Table1[[#This Row],[Roll (N)]]+Table1[[#This Row],[Aero (N)]]</f>
        <v>496.33809451077127</v>
      </c>
      <c r="M1671" s="27">
        <f>Table1[[#This Row],[Total (N)]]*$S$3/1000</f>
        <v>2.6076944323138789</v>
      </c>
      <c r="N1671" s="17"/>
      <c r="O1671" s="32"/>
      <c r="P1671" s="33"/>
      <c r="Q1671" s="42"/>
      <c r="R1671" s="43"/>
      <c r="S1671">
        <f t="shared" si="202"/>
        <v>123.1</v>
      </c>
      <c r="T1671">
        <f t="shared" si="203"/>
        <v>34.194444444444443</v>
      </c>
    </row>
    <row r="1672" spans="2:20" x14ac:dyDescent="0.2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205"/>
        <v>0.18055555555555713</v>
      </c>
      <c r="G1672" s="17">
        <f t="shared" si="206"/>
        <v>0.65000000000000568</v>
      </c>
      <c r="H1672" s="17">
        <f t="shared" si="204"/>
        <v>34.555555555555557</v>
      </c>
      <c r="I1672" s="17">
        <f t="shared" si="209"/>
        <v>300.22222222222382</v>
      </c>
      <c r="J1672" s="17">
        <f t="shared" si="207"/>
        <v>185.54634000000001</v>
      </c>
      <c r="K1672" s="17">
        <f t="shared" si="208"/>
        <v>10.56953228855012</v>
      </c>
      <c r="L1672" s="17">
        <f>Table1[[#This Row],[Acceleration (N)]]+Table1[[#This Row],[Roll (N)]]+Table1[[#This Row],[Aero (N)]]</f>
        <v>496.338094510774</v>
      </c>
      <c r="M1672" s="27">
        <f>Table1[[#This Row],[Total (N)]]*$S$3/1000</f>
        <v>2.6076944323138931</v>
      </c>
      <c r="N1672" s="17"/>
      <c r="O1672" s="30"/>
      <c r="P1672" s="31"/>
      <c r="Q1672" s="40"/>
      <c r="R1672" s="41"/>
      <c r="S1672">
        <f t="shared" ref="S1672:S1735" si="210">IF(R1672=1,"",E1672)</f>
        <v>123.8</v>
      </c>
      <c r="T1672">
        <f t="shared" ref="T1672:T1735" si="211">E1672/3.6</f>
        <v>34.388888888888886</v>
      </c>
    </row>
    <row r="1673" spans="2:20" x14ac:dyDescent="0.2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205"/>
        <v>0.16666666666666705</v>
      </c>
      <c r="G1673" s="17">
        <f t="shared" si="206"/>
        <v>0.60000000000000142</v>
      </c>
      <c r="H1673" s="17">
        <f t="shared" ref="H1673:H1736" si="212">E1674/3.6</f>
        <v>34.722222222222221</v>
      </c>
      <c r="I1673" s="17">
        <f t="shared" si="209"/>
        <v>300.22222222222382</v>
      </c>
      <c r="J1673" s="17">
        <f t="shared" si="207"/>
        <v>185.54634000000001</v>
      </c>
      <c r="K1673" s="17">
        <f t="shared" si="208"/>
        <v>10.56953228855012</v>
      </c>
      <c r="L1673" s="17">
        <f>Table1[[#This Row],[Acceleration (N)]]+Table1[[#This Row],[Roll (N)]]+Table1[[#This Row],[Aero (N)]]</f>
        <v>496.338094510774</v>
      </c>
      <c r="M1673" s="27">
        <f>Table1[[#This Row],[Total (N)]]*$S$3/1000</f>
        <v>2.6076944323138931</v>
      </c>
      <c r="N1673" s="17"/>
      <c r="O1673" s="32"/>
      <c r="P1673" s="33"/>
      <c r="Q1673" s="42"/>
      <c r="R1673" s="43"/>
      <c r="S1673">
        <f t="shared" si="210"/>
        <v>124.4</v>
      </c>
      <c r="T1673">
        <f t="shared" si="211"/>
        <v>34.555555555555557</v>
      </c>
    </row>
    <row r="1674" spans="2:20" x14ac:dyDescent="0.2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213">($E1675-$E1673)/2/3.6</f>
        <v>0.1388888888888889</v>
      </c>
      <c r="G1674" s="17">
        <f t="shared" ref="G1674:G1737" si="214">($E1675-$E1673)/2</f>
        <v>0.5</v>
      </c>
      <c r="H1674" s="17">
        <f t="shared" si="212"/>
        <v>34.833333333333336</v>
      </c>
      <c r="I1674" s="17">
        <f t="shared" si="209"/>
        <v>300.22222222222115</v>
      </c>
      <c r="J1674" s="17">
        <f t="shared" si="207"/>
        <v>185.54634000000001</v>
      </c>
      <c r="K1674" s="17">
        <f t="shared" si="208"/>
        <v>10.56953228855012</v>
      </c>
      <c r="L1674" s="17">
        <f>Table1[[#This Row],[Acceleration (N)]]+Table1[[#This Row],[Roll (N)]]+Table1[[#This Row],[Aero (N)]]</f>
        <v>496.33809451077127</v>
      </c>
      <c r="M1674" s="27">
        <f>Table1[[#This Row],[Total (N)]]*$S$3/1000</f>
        <v>2.6076944323138789</v>
      </c>
      <c r="N1674" s="17"/>
      <c r="O1674" s="30"/>
      <c r="P1674" s="31"/>
      <c r="Q1674" s="40"/>
      <c r="R1674" s="41"/>
      <c r="S1674">
        <f t="shared" si="210"/>
        <v>125</v>
      </c>
      <c r="T1674">
        <f t="shared" si="211"/>
        <v>34.722222222222221</v>
      </c>
    </row>
    <row r="1675" spans="2:20" x14ac:dyDescent="0.2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213"/>
        <v>0.11111111111111072</v>
      </c>
      <c r="G1675" s="17">
        <f t="shared" si="214"/>
        <v>0.39999999999999858</v>
      </c>
      <c r="H1675" s="17">
        <f t="shared" si="212"/>
        <v>34.944444444444443</v>
      </c>
      <c r="I1675" s="17">
        <f t="shared" si="209"/>
        <v>300.22222222222115</v>
      </c>
      <c r="J1675" s="17">
        <f t="shared" si="207"/>
        <v>185.54634000000001</v>
      </c>
      <c r="K1675" s="17">
        <f t="shared" si="208"/>
        <v>10.56953228855012</v>
      </c>
      <c r="L1675" s="17">
        <f>Table1[[#This Row],[Acceleration (N)]]+Table1[[#This Row],[Roll (N)]]+Table1[[#This Row],[Aero (N)]]</f>
        <v>496.33809451077127</v>
      </c>
      <c r="M1675" s="27">
        <f>Table1[[#This Row],[Total (N)]]*$S$3/1000</f>
        <v>2.6076944323138789</v>
      </c>
      <c r="N1675" s="17"/>
      <c r="O1675" s="32"/>
      <c r="P1675" s="33"/>
      <c r="Q1675" s="42"/>
      <c r="R1675" s="43"/>
      <c r="S1675">
        <f t="shared" si="210"/>
        <v>125.4</v>
      </c>
      <c r="T1675">
        <f t="shared" si="211"/>
        <v>34.833333333333336</v>
      </c>
    </row>
    <row r="1676" spans="2:20" x14ac:dyDescent="0.2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213"/>
        <v>9.7222222222220642E-2</v>
      </c>
      <c r="G1676" s="17">
        <f t="shared" si="214"/>
        <v>0.34999999999999432</v>
      </c>
      <c r="H1676" s="17">
        <f t="shared" si="212"/>
        <v>35.027777777777779</v>
      </c>
      <c r="I1676" s="17">
        <f t="shared" si="209"/>
        <v>300.22222222222115</v>
      </c>
      <c r="J1676" s="17">
        <f t="shared" si="207"/>
        <v>185.54634000000001</v>
      </c>
      <c r="K1676" s="17">
        <f t="shared" si="208"/>
        <v>10.56953228855012</v>
      </c>
      <c r="L1676" s="17">
        <f>Table1[[#This Row],[Acceleration (N)]]+Table1[[#This Row],[Roll (N)]]+Table1[[#This Row],[Aero (N)]]</f>
        <v>496.33809451077127</v>
      </c>
      <c r="M1676" s="27">
        <f>Table1[[#This Row],[Total (N)]]*$S$3/1000</f>
        <v>2.6076944323138789</v>
      </c>
      <c r="N1676" s="17"/>
      <c r="O1676" s="30"/>
      <c r="P1676" s="31"/>
      <c r="Q1676" s="40"/>
      <c r="R1676" s="41"/>
      <c r="S1676">
        <f t="shared" si="210"/>
        <v>125.8</v>
      </c>
      <c r="T1676">
        <f t="shared" si="211"/>
        <v>34.944444444444443</v>
      </c>
    </row>
    <row r="1677" spans="2:20" x14ac:dyDescent="0.2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213"/>
        <v>8.3333333333334522E-2</v>
      </c>
      <c r="G1677" s="17">
        <f t="shared" si="214"/>
        <v>0.30000000000000426</v>
      </c>
      <c r="H1677" s="17">
        <f t="shared" si="212"/>
        <v>35.111111111111114</v>
      </c>
      <c r="I1677" s="17">
        <f t="shared" si="209"/>
        <v>281.45833333333331</v>
      </c>
      <c r="J1677" s="17">
        <f t="shared" si="207"/>
        <v>185.54634000000001</v>
      </c>
      <c r="K1677" s="17">
        <f t="shared" si="208"/>
        <v>10.56953228855012</v>
      </c>
      <c r="L1677" s="17">
        <f>Table1[[#This Row],[Acceleration (N)]]+Table1[[#This Row],[Roll (N)]]+Table1[[#This Row],[Aero (N)]]</f>
        <v>477.57420562188349</v>
      </c>
      <c r="M1677" s="27">
        <f>Table1[[#This Row],[Total (N)]]*$S$3/1000</f>
        <v>2.5091114520323865</v>
      </c>
      <c r="N1677" s="17"/>
      <c r="O1677" s="32"/>
      <c r="P1677" s="33"/>
      <c r="Q1677" s="42"/>
      <c r="R1677" s="43"/>
      <c r="S1677">
        <f t="shared" si="210"/>
        <v>126.1</v>
      </c>
      <c r="T1677">
        <f t="shared" si="211"/>
        <v>35.027777777777779</v>
      </c>
    </row>
    <row r="1678" spans="2:20" x14ac:dyDescent="0.2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213"/>
        <v>6.9444444444444448E-2</v>
      </c>
      <c r="G1678" s="17">
        <f t="shared" si="214"/>
        <v>0.25</v>
      </c>
      <c r="H1678" s="17">
        <f t="shared" si="212"/>
        <v>35.166666666666664</v>
      </c>
      <c r="I1678" s="17">
        <f t="shared" si="209"/>
        <v>281.45833333333331</v>
      </c>
      <c r="J1678" s="17">
        <f t="shared" si="207"/>
        <v>185.54634000000001</v>
      </c>
      <c r="K1678" s="17">
        <f t="shared" si="208"/>
        <v>10.56953228855012</v>
      </c>
      <c r="L1678" s="17">
        <f>Table1[[#This Row],[Acceleration (N)]]+Table1[[#This Row],[Roll (N)]]+Table1[[#This Row],[Aero (N)]]</f>
        <v>477.57420562188349</v>
      </c>
      <c r="M1678" s="27">
        <f>Table1[[#This Row],[Total (N)]]*$S$3/1000</f>
        <v>2.5091114520323865</v>
      </c>
      <c r="N1678" s="17"/>
      <c r="O1678" s="30"/>
      <c r="P1678" s="31"/>
      <c r="Q1678" s="40"/>
      <c r="R1678" s="41"/>
      <c r="S1678">
        <f t="shared" si="210"/>
        <v>126.4</v>
      </c>
      <c r="T1678">
        <f t="shared" si="211"/>
        <v>35.111111111111114</v>
      </c>
    </row>
    <row r="1679" spans="2:20" x14ac:dyDescent="0.2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213"/>
        <v>4.1666666666666269E-2</v>
      </c>
      <c r="G1679" s="17">
        <f t="shared" si="214"/>
        <v>0.14999999999999858</v>
      </c>
      <c r="H1679" s="17">
        <f t="shared" si="212"/>
        <v>35.194444444444443</v>
      </c>
      <c r="I1679" s="17">
        <f t="shared" si="209"/>
        <v>281.45833333333331</v>
      </c>
      <c r="J1679" s="17">
        <f t="shared" si="207"/>
        <v>185.54634000000001</v>
      </c>
      <c r="K1679" s="17">
        <f t="shared" si="208"/>
        <v>10.56953228855012</v>
      </c>
      <c r="L1679" s="17">
        <f>Table1[[#This Row],[Acceleration (N)]]+Table1[[#This Row],[Roll (N)]]+Table1[[#This Row],[Aero (N)]]</f>
        <v>477.57420562188349</v>
      </c>
      <c r="M1679" s="27">
        <f>Table1[[#This Row],[Total (N)]]*$S$3/1000</f>
        <v>2.5091114520323865</v>
      </c>
      <c r="N1679" s="17"/>
      <c r="O1679" s="32"/>
      <c r="P1679" s="33"/>
      <c r="Q1679" s="42"/>
      <c r="R1679" s="43"/>
      <c r="S1679">
        <f t="shared" si="210"/>
        <v>126.6</v>
      </c>
      <c r="T1679">
        <f t="shared" si="211"/>
        <v>35.166666666666664</v>
      </c>
    </row>
    <row r="1680" spans="2:20" x14ac:dyDescent="0.2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213"/>
        <v>2.7777777777778172E-2</v>
      </c>
      <c r="G1680" s="17">
        <f t="shared" si="214"/>
        <v>0.10000000000000142</v>
      </c>
      <c r="H1680" s="17">
        <f t="shared" si="212"/>
        <v>35.222222222222221</v>
      </c>
      <c r="I1680" s="17">
        <f t="shared" si="209"/>
        <v>243.9305555555577</v>
      </c>
      <c r="J1680" s="17">
        <f t="shared" ref="J1680:J1743" si="215">$O$11*9.81*$O$12</f>
        <v>185.54634000000001</v>
      </c>
      <c r="K1680" s="17">
        <f t="shared" ref="K1680:K1743" si="216">0.5*1.383*0.014*1.293^2*$S$6^2</f>
        <v>10.56953228855012</v>
      </c>
      <c r="L1680" s="17">
        <f>Table1[[#This Row],[Acceleration (N)]]+Table1[[#This Row],[Roll (N)]]+Table1[[#This Row],[Aero (N)]]</f>
        <v>440.04642784410782</v>
      </c>
      <c r="M1680" s="27">
        <f>Table1[[#This Row],[Total (N)]]*$S$3/1000</f>
        <v>2.3119454914694004</v>
      </c>
      <c r="N1680" s="17"/>
      <c r="O1680" s="30"/>
      <c r="P1680" s="31"/>
      <c r="Q1680" s="40"/>
      <c r="R1680" s="41"/>
      <c r="S1680">
        <f t="shared" si="210"/>
        <v>126.7</v>
      </c>
      <c r="T1680">
        <f t="shared" si="211"/>
        <v>35.194444444444443</v>
      </c>
    </row>
    <row r="1681" spans="2:20" x14ac:dyDescent="0.2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213"/>
        <v>2.7777777777778172E-2</v>
      </c>
      <c r="G1681" s="17">
        <f t="shared" si="214"/>
        <v>0.10000000000000142</v>
      </c>
      <c r="H1681" s="17">
        <f t="shared" si="212"/>
        <v>35.25</v>
      </c>
      <c r="I1681" s="17">
        <f t="shared" ref="I1681:I1744" si="217">$O$11*F1673</f>
        <v>225.16666666666717</v>
      </c>
      <c r="J1681" s="17">
        <f t="shared" si="215"/>
        <v>185.54634000000001</v>
      </c>
      <c r="K1681" s="17">
        <f t="shared" si="216"/>
        <v>10.56953228855012</v>
      </c>
      <c r="L1681" s="17">
        <f>Table1[[#This Row],[Acceleration (N)]]+Table1[[#This Row],[Roll (N)]]+Table1[[#This Row],[Aero (N)]]</f>
        <v>421.28253895521732</v>
      </c>
      <c r="M1681" s="27">
        <f>Table1[[#This Row],[Total (N)]]*$S$3/1000</f>
        <v>2.2133625111878943</v>
      </c>
      <c r="N1681" s="17"/>
      <c r="O1681" s="32"/>
      <c r="P1681" s="33"/>
      <c r="Q1681" s="42"/>
      <c r="R1681" s="43"/>
      <c r="S1681">
        <f t="shared" si="210"/>
        <v>126.8</v>
      </c>
      <c r="T1681">
        <f t="shared" si="211"/>
        <v>35.222222222222221</v>
      </c>
    </row>
    <row r="1682" spans="2:20" x14ac:dyDescent="0.2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213"/>
        <v>1.3888888888890073E-2</v>
      </c>
      <c r="G1682" s="17">
        <f t="shared" si="214"/>
        <v>5.0000000000004263E-2</v>
      </c>
      <c r="H1682" s="17">
        <f t="shared" si="212"/>
        <v>35.25</v>
      </c>
      <c r="I1682" s="17">
        <f t="shared" si="217"/>
        <v>187.63888888888889</v>
      </c>
      <c r="J1682" s="17">
        <f t="shared" si="215"/>
        <v>185.54634000000001</v>
      </c>
      <c r="K1682" s="17">
        <f t="shared" si="216"/>
        <v>10.56953228855012</v>
      </c>
      <c r="L1682" s="17">
        <f>Table1[[#This Row],[Acceleration (N)]]+Table1[[#This Row],[Roll (N)]]+Table1[[#This Row],[Aero (N)]]</f>
        <v>383.75476117743904</v>
      </c>
      <c r="M1682" s="27">
        <f>Table1[[#This Row],[Total (N)]]*$S$3/1000</f>
        <v>2.0161965506248944</v>
      </c>
      <c r="N1682" s="17"/>
      <c r="O1682" s="30"/>
      <c r="P1682" s="31"/>
      <c r="Q1682" s="40"/>
      <c r="R1682" s="41"/>
      <c r="S1682">
        <f t="shared" si="210"/>
        <v>126.9</v>
      </c>
      <c r="T1682">
        <f t="shared" si="211"/>
        <v>35.25</v>
      </c>
    </row>
    <row r="1683" spans="2:20" x14ac:dyDescent="0.2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213"/>
        <v>0</v>
      </c>
      <c r="G1683" s="17">
        <f t="shared" si="214"/>
        <v>0</v>
      </c>
      <c r="H1683" s="17">
        <f t="shared" si="212"/>
        <v>35.25</v>
      </c>
      <c r="I1683" s="17">
        <f t="shared" si="217"/>
        <v>150.11111111111057</v>
      </c>
      <c r="J1683" s="17">
        <f t="shared" si="215"/>
        <v>185.54634000000001</v>
      </c>
      <c r="K1683" s="17">
        <f t="shared" si="216"/>
        <v>10.56953228855012</v>
      </c>
      <c r="L1683" s="17">
        <f>Table1[[#This Row],[Acceleration (N)]]+Table1[[#This Row],[Roll (N)]]+Table1[[#This Row],[Aero (N)]]</f>
        <v>346.22698339966075</v>
      </c>
      <c r="M1683" s="27">
        <f>Table1[[#This Row],[Total (N)]]*$S$3/1000</f>
        <v>1.8190305900618953</v>
      </c>
      <c r="N1683" s="17"/>
      <c r="O1683" s="32"/>
      <c r="P1683" s="33"/>
      <c r="Q1683" s="42"/>
      <c r="R1683" s="43"/>
      <c r="S1683">
        <f t="shared" si="210"/>
        <v>126.9</v>
      </c>
      <c r="T1683">
        <f t="shared" si="211"/>
        <v>35.25</v>
      </c>
    </row>
    <row r="1684" spans="2:20" x14ac:dyDescent="0.2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213"/>
        <v>-1.3888888888890073E-2</v>
      </c>
      <c r="G1684" s="17">
        <f t="shared" si="214"/>
        <v>-5.0000000000004263E-2</v>
      </c>
      <c r="H1684" s="17">
        <f t="shared" si="212"/>
        <v>35.222222222222221</v>
      </c>
      <c r="I1684" s="17">
        <f t="shared" si="217"/>
        <v>131.3472222222201</v>
      </c>
      <c r="J1684" s="17">
        <f t="shared" si="215"/>
        <v>185.54634000000001</v>
      </c>
      <c r="K1684" s="17">
        <f t="shared" si="216"/>
        <v>10.56953228855012</v>
      </c>
      <c r="L1684" s="17">
        <f>Table1[[#This Row],[Acceleration (N)]]+Table1[[#This Row],[Roll (N)]]+Table1[[#This Row],[Aero (N)]]</f>
        <v>327.46309451077025</v>
      </c>
      <c r="M1684" s="27">
        <f>Table1[[#This Row],[Total (N)]]*$S$3/1000</f>
        <v>1.7204476097803885</v>
      </c>
      <c r="N1684" s="17"/>
      <c r="O1684" s="30"/>
      <c r="P1684" s="31"/>
      <c r="Q1684" s="40"/>
      <c r="R1684" s="41"/>
      <c r="S1684">
        <f t="shared" si="210"/>
        <v>126.9</v>
      </c>
      <c r="T1684">
        <f t="shared" si="211"/>
        <v>35.25</v>
      </c>
    </row>
    <row r="1685" spans="2:20" x14ac:dyDescent="0.2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213"/>
        <v>-4.1666666666668246E-2</v>
      </c>
      <c r="G1685" s="17">
        <f t="shared" si="214"/>
        <v>-0.15000000000000568</v>
      </c>
      <c r="H1685" s="17">
        <f t="shared" si="212"/>
        <v>35.166666666666664</v>
      </c>
      <c r="I1685" s="17">
        <f t="shared" si="217"/>
        <v>112.58333333333493</v>
      </c>
      <c r="J1685" s="17">
        <f t="shared" si="215"/>
        <v>185.54634000000001</v>
      </c>
      <c r="K1685" s="17">
        <f t="shared" si="216"/>
        <v>10.56953228855012</v>
      </c>
      <c r="L1685" s="17">
        <f>Table1[[#This Row],[Acceleration (N)]]+Table1[[#This Row],[Roll (N)]]+Table1[[#This Row],[Aero (N)]]</f>
        <v>308.69920562188508</v>
      </c>
      <c r="M1685" s="27">
        <f>Table1[[#This Row],[Total (N)]]*$S$3/1000</f>
        <v>1.6218646294989099</v>
      </c>
      <c r="N1685" s="17"/>
      <c r="O1685" s="32"/>
      <c r="P1685" s="33"/>
      <c r="Q1685" s="42"/>
      <c r="R1685" s="43"/>
      <c r="S1685">
        <f t="shared" si="210"/>
        <v>126.8</v>
      </c>
      <c r="T1685">
        <f t="shared" si="211"/>
        <v>35.222222222222221</v>
      </c>
    </row>
    <row r="1686" spans="2:20" x14ac:dyDescent="0.2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213"/>
        <v>-6.9444444444444448E-2</v>
      </c>
      <c r="G1686" s="17">
        <f t="shared" si="214"/>
        <v>-0.25</v>
      </c>
      <c r="H1686" s="17">
        <f t="shared" si="212"/>
        <v>35.083333333333329</v>
      </c>
      <c r="I1686" s="17">
        <f t="shared" si="217"/>
        <v>93.819444444444443</v>
      </c>
      <c r="J1686" s="17">
        <f t="shared" si="215"/>
        <v>185.54634000000001</v>
      </c>
      <c r="K1686" s="17">
        <f t="shared" si="216"/>
        <v>10.56953228855012</v>
      </c>
      <c r="L1686" s="17">
        <f>Table1[[#This Row],[Acceleration (N)]]+Table1[[#This Row],[Roll (N)]]+Table1[[#This Row],[Aero (N)]]</f>
        <v>289.93531673299458</v>
      </c>
      <c r="M1686" s="27">
        <f>Table1[[#This Row],[Total (N)]]*$S$3/1000</f>
        <v>1.5232816492174031</v>
      </c>
      <c r="N1686" s="17"/>
      <c r="O1686" s="30"/>
      <c r="P1686" s="31"/>
      <c r="Q1686" s="40"/>
      <c r="R1686" s="41"/>
      <c r="S1686">
        <f t="shared" si="210"/>
        <v>126.6</v>
      </c>
      <c r="T1686">
        <f t="shared" si="211"/>
        <v>35.166666666666664</v>
      </c>
    </row>
    <row r="1687" spans="2:20" x14ac:dyDescent="0.2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213"/>
        <v>-8.3333333333332538E-2</v>
      </c>
      <c r="G1687" s="17">
        <f t="shared" si="214"/>
        <v>-0.29999999999999716</v>
      </c>
      <c r="H1687" s="17">
        <f t="shared" si="212"/>
        <v>35</v>
      </c>
      <c r="I1687" s="17">
        <f t="shared" si="217"/>
        <v>56.291666666666131</v>
      </c>
      <c r="J1687" s="17">
        <f t="shared" si="215"/>
        <v>185.54634000000001</v>
      </c>
      <c r="K1687" s="17">
        <f t="shared" si="216"/>
        <v>10.56953228855012</v>
      </c>
      <c r="L1687" s="17">
        <f>Table1[[#This Row],[Acceleration (N)]]+Table1[[#This Row],[Roll (N)]]+Table1[[#This Row],[Aero (N)]]</f>
        <v>252.40753895521627</v>
      </c>
      <c r="M1687" s="27">
        <f>Table1[[#This Row],[Total (N)]]*$S$3/1000</f>
        <v>1.3261156886544037</v>
      </c>
      <c r="N1687" s="17"/>
      <c r="O1687" s="32"/>
      <c r="P1687" s="33"/>
      <c r="Q1687" s="42"/>
      <c r="R1687" s="43"/>
      <c r="S1687">
        <f t="shared" si="210"/>
        <v>126.3</v>
      </c>
      <c r="T1687">
        <f t="shared" si="211"/>
        <v>35.083333333333329</v>
      </c>
    </row>
    <row r="1688" spans="2:20" x14ac:dyDescent="0.2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213"/>
        <v>-8.3333333333332538E-2</v>
      </c>
      <c r="G1688" s="17">
        <f t="shared" si="214"/>
        <v>-0.29999999999999716</v>
      </c>
      <c r="H1688" s="17">
        <f t="shared" si="212"/>
        <v>34.916666666666664</v>
      </c>
      <c r="I1688" s="17">
        <f t="shared" si="217"/>
        <v>37.527777777778311</v>
      </c>
      <c r="J1688" s="17">
        <f t="shared" si="215"/>
        <v>185.54634000000001</v>
      </c>
      <c r="K1688" s="17">
        <f t="shared" si="216"/>
        <v>10.56953228855012</v>
      </c>
      <c r="L1688" s="17">
        <f>Table1[[#This Row],[Acceleration (N)]]+Table1[[#This Row],[Roll (N)]]+Table1[[#This Row],[Aero (N)]]</f>
        <v>233.64365006632843</v>
      </c>
      <c r="M1688" s="27">
        <f>Table1[[#This Row],[Total (N)]]*$S$3/1000</f>
        <v>1.2275327083729108</v>
      </c>
      <c r="N1688" s="17"/>
      <c r="O1688" s="30"/>
      <c r="P1688" s="31"/>
      <c r="Q1688" s="40"/>
      <c r="R1688" s="41"/>
      <c r="S1688">
        <f t="shared" si="210"/>
        <v>126</v>
      </c>
      <c r="T1688">
        <f t="shared" si="211"/>
        <v>35</v>
      </c>
    </row>
    <row r="1689" spans="2:20" x14ac:dyDescent="0.2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213"/>
        <v>-5.5555555555556344E-2</v>
      </c>
      <c r="G1689" s="17">
        <f t="shared" si="214"/>
        <v>-0.20000000000000284</v>
      </c>
      <c r="H1689" s="17">
        <f t="shared" si="212"/>
        <v>34.888888888888886</v>
      </c>
      <c r="I1689" s="17">
        <f t="shared" si="217"/>
        <v>37.527777777778311</v>
      </c>
      <c r="J1689" s="17">
        <f t="shared" si="215"/>
        <v>185.54634000000001</v>
      </c>
      <c r="K1689" s="17">
        <f t="shared" si="216"/>
        <v>10.56953228855012</v>
      </c>
      <c r="L1689" s="17">
        <f>Table1[[#This Row],[Acceleration (N)]]+Table1[[#This Row],[Roll (N)]]+Table1[[#This Row],[Aero (N)]]</f>
        <v>233.64365006632843</v>
      </c>
      <c r="M1689" s="27">
        <f>Table1[[#This Row],[Total (N)]]*$S$3/1000</f>
        <v>1.2275327083729108</v>
      </c>
      <c r="N1689" s="17"/>
      <c r="O1689" s="32"/>
      <c r="P1689" s="33"/>
      <c r="Q1689" s="42"/>
      <c r="R1689" s="43"/>
      <c r="S1689">
        <f t="shared" si="210"/>
        <v>125.7</v>
      </c>
      <c r="T1689">
        <f t="shared" si="211"/>
        <v>34.916666666666664</v>
      </c>
    </row>
    <row r="1690" spans="2:20" x14ac:dyDescent="0.2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213"/>
        <v>-1.3888888888890073E-2</v>
      </c>
      <c r="G1690" s="17">
        <f t="shared" si="214"/>
        <v>-5.0000000000004263E-2</v>
      </c>
      <c r="H1690" s="17">
        <f t="shared" si="212"/>
        <v>34.888888888888886</v>
      </c>
      <c r="I1690" s="17">
        <f t="shared" si="217"/>
        <v>18.763888888890488</v>
      </c>
      <c r="J1690" s="17">
        <f t="shared" si="215"/>
        <v>185.54634000000001</v>
      </c>
      <c r="K1690" s="17">
        <f t="shared" si="216"/>
        <v>10.56953228855012</v>
      </c>
      <c r="L1690" s="17">
        <f>Table1[[#This Row],[Acceleration (N)]]+Table1[[#This Row],[Roll (N)]]+Table1[[#This Row],[Aero (N)]]</f>
        <v>214.8797611774406</v>
      </c>
      <c r="M1690" s="27">
        <f>Table1[[#This Row],[Total (N)]]*$S$3/1000</f>
        <v>1.1289497280914182</v>
      </c>
      <c r="N1690" s="17"/>
      <c r="O1690" s="30"/>
      <c r="P1690" s="31"/>
      <c r="Q1690" s="40"/>
      <c r="R1690" s="41"/>
      <c r="S1690">
        <f t="shared" si="210"/>
        <v>125.6</v>
      </c>
      <c r="T1690">
        <f t="shared" si="211"/>
        <v>34.888888888888886</v>
      </c>
    </row>
    <row r="1691" spans="2:20" x14ac:dyDescent="0.2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213"/>
        <v>2.7777777777778172E-2</v>
      </c>
      <c r="G1691" s="17">
        <f t="shared" si="214"/>
        <v>0.10000000000000142</v>
      </c>
      <c r="H1691" s="17">
        <f t="shared" si="212"/>
        <v>34.944444444444443</v>
      </c>
      <c r="I1691" s="17">
        <f t="shared" si="217"/>
        <v>0</v>
      </c>
      <c r="J1691" s="17">
        <f t="shared" si="215"/>
        <v>185.54634000000001</v>
      </c>
      <c r="K1691" s="17">
        <f t="shared" si="216"/>
        <v>10.56953228855012</v>
      </c>
      <c r="L1691" s="17">
        <f>Table1[[#This Row],[Acceleration (N)]]+Table1[[#This Row],[Roll (N)]]+Table1[[#This Row],[Aero (N)]]</f>
        <v>196.11587228855012</v>
      </c>
      <c r="M1691" s="27">
        <f>Table1[[#This Row],[Total (N)]]*$S$3/1000</f>
        <v>1.0303667478099114</v>
      </c>
      <c r="N1691" s="17"/>
      <c r="O1691" s="32"/>
      <c r="P1691" s="33"/>
      <c r="Q1691" s="42"/>
      <c r="R1691" s="43"/>
      <c r="S1691">
        <f t="shared" si="210"/>
        <v>125.6</v>
      </c>
      <c r="T1691">
        <f t="shared" si="211"/>
        <v>34.888888888888886</v>
      </c>
    </row>
    <row r="1692" spans="2:20" x14ac:dyDescent="0.2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213"/>
        <v>8.3333333333334522E-2</v>
      </c>
      <c r="G1692" s="17">
        <f t="shared" si="214"/>
        <v>0.30000000000000426</v>
      </c>
      <c r="H1692" s="17">
        <f t="shared" si="212"/>
        <v>35.055555555555557</v>
      </c>
      <c r="I1692" s="17">
        <f t="shared" si="217"/>
        <v>-18.763888888890488</v>
      </c>
      <c r="J1692" s="17">
        <f t="shared" si="215"/>
        <v>185.54634000000001</v>
      </c>
      <c r="K1692" s="17">
        <f t="shared" si="216"/>
        <v>10.56953228855012</v>
      </c>
      <c r="L1692" s="17">
        <f>Table1[[#This Row],[Acceleration (N)]]+Table1[[#This Row],[Roll (N)]]+Table1[[#This Row],[Aero (N)]]</f>
        <v>177.35198339965964</v>
      </c>
      <c r="M1692" s="27">
        <f>Table1[[#This Row],[Total (N)]]*$S$3/1000</f>
        <v>0.93178376752840486</v>
      </c>
      <c r="N1692" s="17"/>
      <c r="O1692" s="30"/>
      <c r="P1692" s="31"/>
      <c r="Q1692" s="40"/>
      <c r="R1692" s="41"/>
      <c r="S1692">
        <f t="shared" si="210"/>
        <v>125.8</v>
      </c>
      <c r="T1692">
        <f t="shared" si="211"/>
        <v>34.944444444444443</v>
      </c>
    </row>
    <row r="1693" spans="2:20" x14ac:dyDescent="0.2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213"/>
        <v>0.11111111111111072</v>
      </c>
      <c r="G1693" s="17">
        <f t="shared" si="214"/>
        <v>0.39999999999999858</v>
      </c>
      <c r="H1693" s="17">
        <f t="shared" si="212"/>
        <v>35.166666666666664</v>
      </c>
      <c r="I1693" s="17">
        <f t="shared" si="217"/>
        <v>-56.291666666668803</v>
      </c>
      <c r="J1693" s="17">
        <f t="shared" si="215"/>
        <v>185.54634000000001</v>
      </c>
      <c r="K1693" s="17">
        <f t="shared" si="216"/>
        <v>10.56953228855012</v>
      </c>
      <c r="L1693" s="17">
        <f>Table1[[#This Row],[Acceleration (N)]]+Table1[[#This Row],[Roll (N)]]+Table1[[#This Row],[Aero (N)]]</f>
        <v>139.8242056218813</v>
      </c>
      <c r="M1693" s="27">
        <f>Table1[[#This Row],[Total (N)]]*$S$3/1000</f>
        <v>0.73461780696540513</v>
      </c>
      <c r="N1693" s="17"/>
      <c r="O1693" s="32"/>
      <c r="P1693" s="33"/>
      <c r="Q1693" s="42"/>
      <c r="R1693" s="43"/>
      <c r="S1693">
        <f t="shared" si="210"/>
        <v>126.2</v>
      </c>
      <c r="T1693">
        <f t="shared" si="211"/>
        <v>35.055555555555557</v>
      </c>
    </row>
    <row r="1694" spans="2:20" x14ac:dyDescent="0.2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213"/>
        <v>0.11111111111111072</v>
      </c>
      <c r="G1694" s="17">
        <f t="shared" si="214"/>
        <v>0.39999999999999858</v>
      </c>
      <c r="H1694" s="17">
        <f t="shared" si="212"/>
        <v>35.277777777777779</v>
      </c>
      <c r="I1694" s="17">
        <f t="shared" si="217"/>
        <v>-93.819444444444443</v>
      </c>
      <c r="J1694" s="17">
        <f t="shared" si="215"/>
        <v>185.54634000000001</v>
      </c>
      <c r="K1694" s="17">
        <f t="shared" si="216"/>
        <v>10.56953228855012</v>
      </c>
      <c r="L1694" s="17">
        <f>Table1[[#This Row],[Acceleration (N)]]+Table1[[#This Row],[Roll (N)]]+Table1[[#This Row],[Aero (N)]]</f>
        <v>102.29642784410569</v>
      </c>
      <c r="M1694" s="27">
        <f>Table1[[#This Row],[Total (N)]]*$S$3/1000</f>
        <v>0.53745184640241994</v>
      </c>
      <c r="N1694" s="17"/>
      <c r="O1694" s="30"/>
      <c r="P1694" s="31"/>
      <c r="Q1694" s="40"/>
      <c r="R1694" s="41"/>
      <c r="S1694">
        <f t="shared" si="210"/>
        <v>126.6</v>
      </c>
      <c r="T1694">
        <f t="shared" si="211"/>
        <v>35.166666666666664</v>
      </c>
    </row>
    <row r="1695" spans="2:20" x14ac:dyDescent="0.2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213"/>
        <v>0.11111111111111269</v>
      </c>
      <c r="G1695" s="17">
        <f t="shared" si="214"/>
        <v>0.40000000000000568</v>
      </c>
      <c r="H1695" s="17">
        <f t="shared" si="212"/>
        <v>35.388888888888893</v>
      </c>
      <c r="I1695" s="17">
        <f t="shared" si="217"/>
        <v>-112.58333333333226</v>
      </c>
      <c r="J1695" s="17">
        <f t="shared" si="215"/>
        <v>185.54634000000001</v>
      </c>
      <c r="K1695" s="17">
        <f t="shared" si="216"/>
        <v>10.56953228855012</v>
      </c>
      <c r="L1695" s="17">
        <f>Table1[[#This Row],[Acceleration (N)]]+Table1[[#This Row],[Roll (N)]]+Table1[[#This Row],[Aero (N)]]</f>
        <v>83.532538955217873</v>
      </c>
      <c r="M1695" s="27">
        <f>Table1[[#This Row],[Total (N)]]*$S$3/1000</f>
        <v>0.43886886612092729</v>
      </c>
      <c r="N1695" s="17"/>
      <c r="O1695" s="32"/>
      <c r="P1695" s="33"/>
      <c r="Q1695" s="42"/>
      <c r="R1695" s="43"/>
      <c r="S1695">
        <f t="shared" si="210"/>
        <v>127</v>
      </c>
      <c r="T1695">
        <f t="shared" si="211"/>
        <v>35.277777777777779</v>
      </c>
    </row>
    <row r="1696" spans="2:20" x14ac:dyDescent="0.2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213"/>
        <v>8.3333333333332538E-2</v>
      </c>
      <c r="G1696" s="17">
        <f t="shared" si="214"/>
        <v>0.29999999999999716</v>
      </c>
      <c r="H1696" s="17">
        <f t="shared" si="212"/>
        <v>35.444444444444443</v>
      </c>
      <c r="I1696" s="17">
        <f t="shared" si="217"/>
        <v>-112.58333333333226</v>
      </c>
      <c r="J1696" s="17">
        <f t="shared" si="215"/>
        <v>185.54634000000001</v>
      </c>
      <c r="K1696" s="17">
        <f t="shared" si="216"/>
        <v>10.56953228855012</v>
      </c>
      <c r="L1696" s="17">
        <f>Table1[[#This Row],[Acceleration (N)]]+Table1[[#This Row],[Roll (N)]]+Table1[[#This Row],[Aero (N)]]</f>
        <v>83.532538955217873</v>
      </c>
      <c r="M1696" s="27">
        <f>Table1[[#This Row],[Total (N)]]*$S$3/1000</f>
        <v>0.43886886612092729</v>
      </c>
      <c r="N1696" s="17"/>
      <c r="O1696" s="30"/>
      <c r="P1696" s="31"/>
      <c r="Q1696" s="40"/>
      <c r="R1696" s="41"/>
      <c r="S1696">
        <f t="shared" si="210"/>
        <v>127.4</v>
      </c>
      <c r="T1696">
        <f t="shared" si="211"/>
        <v>35.388888888888893</v>
      </c>
    </row>
    <row r="1697" spans="2:20" x14ac:dyDescent="0.2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213"/>
        <v>5.5555555555554373E-2</v>
      </c>
      <c r="G1697" s="17">
        <f t="shared" si="214"/>
        <v>0.19999999999999574</v>
      </c>
      <c r="H1697" s="17">
        <f t="shared" si="212"/>
        <v>35.5</v>
      </c>
      <c r="I1697" s="17">
        <f t="shared" si="217"/>
        <v>-75.055555555556623</v>
      </c>
      <c r="J1697" s="17">
        <f t="shared" si="215"/>
        <v>185.54634000000001</v>
      </c>
      <c r="K1697" s="17">
        <f t="shared" si="216"/>
        <v>10.56953228855012</v>
      </c>
      <c r="L1697" s="17">
        <f>Table1[[#This Row],[Acceleration (N)]]+Table1[[#This Row],[Roll (N)]]+Table1[[#This Row],[Aero (N)]]</f>
        <v>121.06031673299351</v>
      </c>
      <c r="M1697" s="27">
        <f>Table1[[#This Row],[Total (N)]]*$S$3/1000</f>
        <v>0.63603482668391265</v>
      </c>
      <c r="N1697" s="17"/>
      <c r="O1697" s="32"/>
      <c r="P1697" s="33"/>
      <c r="Q1697" s="42"/>
      <c r="R1697" s="43"/>
      <c r="S1697">
        <f t="shared" si="210"/>
        <v>127.6</v>
      </c>
      <c r="T1697">
        <f t="shared" si="211"/>
        <v>35.444444444444443</v>
      </c>
    </row>
    <row r="1698" spans="2:20" x14ac:dyDescent="0.2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213"/>
        <v>4.1666666666668246E-2</v>
      </c>
      <c r="G1698" s="17">
        <f t="shared" si="214"/>
        <v>0.15000000000000568</v>
      </c>
      <c r="H1698" s="17">
        <f t="shared" si="212"/>
        <v>35.527777777777779</v>
      </c>
      <c r="I1698" s="17">
        <f t="shared" si="217"/>
        <v>-18.763888888890488</v>
      </c>
      <c r="J1698" s="17">
        <f t="shared" si="215"/>
        <v>185.54634000000001</v>
      </c>
      <c r="K1698" s="17">
        <f t="shared" si="216"/>
        <v>10.56953228855012</v>
      </c>
      <c r="L1698" s="17">
        <f>Table1[[#This Row],[Acceleration (N)]]+Table1[[#This Row],[Roll (N)]]+Table1[[#This Row],[Aero (N)]]</f>
        <v>177.35198339965964</v>
      </c>
      <c r="M1698" s="27">
        <f>Table1[[#This Row],[Total (N)]]*$S$3/1000</f>
        <v>0.93178376752840486</v>
      </c>
      <c r="N1698" s="17"/>
      <c r="O1698" s="30"/>
      <c r="P1698" s="31"/>
      <c r="Q1698" s="40"/>
      <c r="R1698" s="41"/>
      <c r="S1698">
        <f t="shared" si="210"/>
        <v>127.8</v>
      </c>
      <c r="T1698">
        <f t="shared" si="211"/>
        <v>35.5</v>
      </c>
    </row>
    <row r="1699" spans="2:20" x14ac:dyDescent="0.2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213"/>
        <v>2.7777777777778172E-2</v>
      </c>
      <c r="G1699" s="17">
        <f t="shared" si="214"/>
        <v>0.10000000000000142</v>
      </c>
      <c r="H1699" s="17">
        <f t="shared" si="212"/>
        <v>35.555555555555557</v>
      </c>
      <c r="I1699" s="17">
        <f t="shared" si="217"/>
        <v>37.527777777778311</v>
      </c>
      <c r="J1699" s="17">
        <f t="shared" si="215"/>
        <v>185.54634000000001</v>
      </c>
      <c r="K1699" s="17">
        <f t="shared" si="216"/>
        <v>10.56953228855012</v>
      </c>
      <c r="L1699" s="17">
        <f>Table1[[#This Row],[Acceleration (N)]]+Table1[[#This Row],[Roll (N)]]+Table1[[#This Row],[Aero (N)]]</f>
        <v>233.64365006632843</v>
      </c>
      <c r="M1699" s="27">
        <f>Table1[[#This Row],[Total (N)]]*$S$3/1000</f>
        <v>1.2275327083729108</v>
      </c>
      <c r="N1699" s="17"/>
      <c r="O1699" s="32"/>
      <c r="P1699" s="33"/>
      <c r="Q1699" s="42"/>
      <c r="R1699" s="43"/>
      <c r="S1699">
        <f t="shared" si="210"/>
        <v>127.9</v>
      </c>
      <c r="T1699">
        <f t="shared" si="211"/>
        <v>35.527777777777779</v>
      </c>
    </row>
    <row r="1700" spans="2:20" x14ac:dyDescent="0.2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213"/>
        <v>2.7777777777776198E-2</v>
      </c>
      <c r="G1700" s="17">
        <f t="shared" si="214"/>
        <v>9.9999999999994316E-2</v>
      </c>
      <c r="H1700" s="17">
        <f t="shared" si="212"/>
        <v>35.583333333333329</v>
      </c>
      <c r="I1700" s="17">
        <f t="shared" si="217"/>
        <v>112.58333333333493</v>
      </c>
      <c r="J1700" s="17">
        <f t="shared" si="215"/>
        <v>185.54634000000001</v>
      </c>
      <c r="K1700" s="17">
        <f t="shared" si="216"/>
        <v>10.56953228855012</v>
      </c>
      <c r="L1700" s="17">
        <f>Table1[[#This Row],[Acceleration (N)]]+Table1[[#This Row],[Roll (N)]]+Table1[[#This Row],[Aero (N)]]</f>
        <v>308.69920562188508</v>
      </c>
      <c r="M1700" s="27">
        <f>Table1[[#This Row],[Total (N)]]*$S$3/1000</f>
        <v>1.6218646294989099</v>
      </c>
      <c r="N1700" s="17"/>
      <c r="O1700" s="30"/>
      <c r="P1700" s="31"/>
      <c r="Q1700" s="40"/>
      <c r="R1700" s="41"/>
      <c r="S1700">
        <f t="shared" si="210"/>
        <v>128</v>
      </c>
      <c r="T1700">
        <f t="shared" si="211"/>
        <v>35.555555555555557</v>
      </c>
    </row>
    <row r="1701" spans="2:20" x14ac:dyDescent="0.2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213"/>
        <v>2.7777777777776198E-2</v>
      </c>
      <c r="G1701" s="17">
        <f t="shared" si="214"/>
        <v>9.9999999999994316E-2</v>
      </c>
      <c r="H1701" s="17">
        <f t="shared" si="212"/>
        <v>35.611111111111107</v>
      </c>
      <c r="I1701" s="17">
        <f t="shared" si="217"/>
        <v>150.11111111111057</v>
      </c>
      <c r="J1701" s="17">
        <f t="shared" si="215"/>
        <v>185.54634000000001</v>
      </c>
      <c r="K1701" s="17">
        <f t="shared" si="216"/>
        <v>10.56953228855012</v>
      </c>
      <c r="L1701" s="17">
        <f>Table1[[#This Row],[Acceleration (N)]]+Table1[[#This Row],[Roll (N)]]+Table1[[#This Row],[Aero (N)]]</f>
        <v>346.22698339966075</v>
      </c>
      <c r="M1701" s="27">
        <f>Table1[[#This Row],[Total (N)]]*$S$3/1000</f>
        <v>1.8190305900618953</v>
      </c>
      <c r="N1701" s="17"/>
      <c r="O1701" s="32"/>
      <c r="P1701" s="33"/>
      <c r="Q1701" s="42"/>
      <c r="R1701" s="43"/>
      <c r="S1701">
        <f t="shared" si="210"/>
        <v>128.1</v>
      </c>
      <c r="T1701">
        <f t="shared" si="211"/>
        <v>35.583333333333329</v>
      </c>
    </row>
    <row r="1702" spans="2:20" x14ac:dyDescent="0.2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213"/>
        <v>2.7777777777780146E-2</v>
      </c>
      <c r="G1702" s="17">
        <f t="shared" si="214"/>
        <v>0.10000000000000853</v>
      </c>
      <c r="H1702" s="17">
        <f t="shared" si="212"/>
        <v>35.638888888888893</v>
      </c>
      <c r="I1702" s="17">
        <f t="shared" si="217"/>
        <v>150.11111111111057</v>
      </c>
      <c r="J1702" s="17">
        <f t="shared" si="215"/>
        <v>185.54634000000001</v>
      </c>
      <c r="K1702" s="17">
        <f t="shared" si="216"/>
        <v>10.56953228855012</v>
      </c>
      <c r="L1702" s="17">
        <f>Table1[[#This Row],[Acceleration (N)]]+Table1[[#This Row],[Roll (N)]]+Table1[[#This Row],[Aero (N)]]</f>
        <v>346.22698339966075</v>
      </c>
      <c r="M1702" s="27">
        <f>Table1[[#This Row],[Total (N)]]*$S$3/1000</f>
        <v>1.8190305900618953</v>
      </c>
      <c r="N1702" s="17"/>
      <c r="O1702" s="30"/>
      <c r="P1702" s="31"/>
      <c r="Q1702" s="40"/>
      <c r="R1702" s="41"/>
      <c r="S1702">
        <f t="shared" si="210"/>
        <v>128.19999999999999</v>
      </c>
      <c r="T1702">
        <f t="shared" si="211"/>
        <v>35.611111111111107</v>
      </c>
    </row>
    <row r="1703" spans="2:20" x14ac:dyDescent="0.2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213"/>
        <v>2.7777777777780146E-2</v>
      </c>
      <c r="G1703" s="17">
        <f t="shared" si="214"/>
        <v>0.10000000000000853</v>
      </c>
      <c r="H1703" s="17">
        <f t="shared" si="212"/>
        <v>35.666666666666664</v>
      </c>
      <c r="I1703" s="17">
        <f t="shared" si="217"/>
        <v>150.11111111111325</v>
      </c>
      <c r="J1703" s="17">
        <f t="shared" si="215"/>
        <v>185.54634000000001</v>
      </c>
      <c r="K1703" s="17">
        <f t="shared" si="216"/>
        <v>10.56953228855012</v>
      </c>
      <c r="L1703" s="17">
        <f>Table1[[#This Row],[Acceleration (N)]]+Table1[[#This Row],[Roll (N)]]+Table1[[#This Row],[Aero (N)]]</f>
        <v>346.22698339966337</v>
      </c>
      <c r="M1703" s="27">
        <f>Table1[[#This Row],[Total (N)]]*$S$3/1000</f>
        <v>1.8190305900619093</v>
      </c>
      <c r="N1703" s="17"/>
      <c r="O1703" s="32"/>
      <c r="P1703" s="33"/>
      <c r="Q1703" s="42"/>
      <c r="R1703" s="43"/>
      <c r="S1703">
        <f t="shared" si="210"/>
        <v>128.30000000000001</v>
      </c>
      <c r="T1703">
        <f t="shared" si="211"/>
        <v>35.638888888888893</v>
      </c>
    </row>
    <row r="1704" spans="2:20" x14ac:dyDescent="0.2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213"/>
        <v>2.7777777777776198E-2</v>
      </c>
      <c r="G1704" s="17">
        <f t="shared" si="214"/>
        <v>9.9999999999994316E-2</v>
      </c>
      <c r="H1704" s="17">
        <f t="shared" si="212"/>
        <v>35.694444444444443</v>
      </c>
      <c r="I1704" s="17">
        <f t="shared" si="217"/>
        <v>112.58333333333226</v>
      </c>
      <c r="J1704" s="17">
        <f t="shared" si="215"/>
        <v>185.54634000000001</v>
      </c>
      <c r="K1704" s="17">
        <f t="shared" si="216"/>
        <v>10.56953228855012</v>
      </c>
      <c r="L1704" s="17">
        <f>Table1[[#This Row],[Acceleration (N)]]+Table1[[#This Row],[Roll (N)]]+Table1[[#This Row],[Aero (N)]]</f>
        <v>308.69920562188241</v>
      </c>
      <c r="M1704" s="27">
        <f>Table1[[#This Row],[Total (N)]]*$S$3/1000</f>
        <v>1.6218646294988956</v>
      </c>
      <c r="N1704" s="17"/>
      <c r="O1704" s="30"/>
      <c r="P1704" s="31"/>
      <c r="Q1704" s="40"/>
      <c r="R1704" s="41"/>
      <c r="S1704">
        <f t="shared" si="210"/>
        <v>128.4</v>
      </c>
      <c r="T1704">
        <f t="shared" si="211"/>
        <v>35.666666666666664</v>
      </c>
    </row>
    <row r="1705" spans="2:20" x14ac:dyDescent="0.2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213"/>
        <v>2.7777777777776198E-2</v>
      </c>
      <c r="G1705" s="17">
        <f t="shared" si="214"/>
        <v>9.9999999999994316E-2</v>
      </c>
      <c r="H1705" s="17">
        <f t="shared" si="212"/>
        <v>35.722222222222221</v>
      </c>
      <c r="I1705" s="17">
        <f t="shared" si="217"/>
        <v>75.055555555553951</v>
      </c>
      <c r="J1705" s="17">
        <f t="shared" si="215"/>
        <v>185.54634000000001</v>
      </c>
      <c r="K1705" s="17">
        <f t="shared" si="216"/>
        <v>10.56953228855012</v>
      </c>
      <c r="L1705" s="17">
        <f>Table1[[#This Row],[Acceleration (N)]]+Table1[[#This Row],[Roll (N)]]+Table1[[#This Row],[Aero (N)]]</f>
        <v>271.17142784410407</v>
      </c>
      <c r="M1705" s="27">
        <f>Table1[[#This Row],[Total (N)]]*$S$3/1000</f>
        <v>1.4246986689358963</v>
      </c>
      <c r="N1705" s="17"/>
      <c r="O1705" s="32"/>
      <c r="P1705" s="33"/>
      <c r="Q1705" s="42"/>
      <c r="R1705" s="43"/>
      <c r="S1705">
        <f t="shared" si="210"/>
        <v>128.5</v>
      </c>
      <c r="T1705">
        <f t="shared" si="211"/>
        <v>35.694444444444443</v>
      </c>
    </row>
    <row r="1706" spans="2:20" x14ac:dyDescent="0.2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213"/>
        <v>1.3888888888888099E-2</v>
      </c>
      <c r="G1706" s="17">
        <f t="shared" si="214"/>
        <v>4.9999999999997158E-2</v>
      </c>
      <c r="H1706" s="17">
        <f t="shared" si="212"/>
        <v>35.722222222222221</v>
      </c>
      <c r="I1706" s="17">
        <f t="shared" si="217"/>
        <v>56.291666666668803</v>
      </c>
      <c r="J1706" s="17">
        <f t="shared" si="215"/>
        <v>185.54634000000001</v>
      </c>
      <c r="K1706" s="17">
        <f t="shared" si="216"/>
        <v>10.56953228855012</v>
      </c>
      <c r="L1706" s="17">
        <f>Table1[[#This Row],[Acceleration (N)]]+Table1[[#This Row],[Roll (N)]]+Table1[[#This Row],[Aero (N)]]</f>
        <v>252.40753895521894</v>
      </c>
      <c r="M1706" s="27">
        <f>Table1[[#This Row],[Total (N)]]*$S$3/1000</f>
        <v>1.3261156886544176</v>
      </c>
      <c r="N1706" s="17"/>
      <c r="O1706" s="30"/>
      <c r="P1706" s="31"/>
      <c r="Q1706" s="40"/>
      <c r="R1706" s="41"/>
      <c r="S1706">
        <f t="shared" si="210"/>
        <v>128.6</v>
      </c>
      <c r="T1706">
        <f t="shared" si="211"/>
        <v>35.722222222222221</v>
      </c>
    </row>
    <row r="1707" spans="2:20" x14ac:dyDescent="0.2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213"/>
        <v>-1.3888888888888099E-2</v>
      </c>
      <c r="G1707" s="17">
        <f t="shared" si="214"/>
        <v>-4.9999999999997158E-2</v>
      </c>
      <c r="H1707" s="17">
        <f t="shared" si="212"/>
        <v>35.694444444444443</v>
      </c>
      <c r="I1707" s="17">
        <f t="shared" si="217"/>
        <v>37.527777777778311</v>
      </c>
      <c r="J1707" s="17">
        <f t="shared" si="215"/>
        <v>185.54634000000001</v>
      </c>
      <c r="K1707" s="17">
        <f t="shared" si="216"/>
        <v>10.56953228855012</v>
      </c>
      <c r="L1707" s="17">
        <f>Table1[[#This Row],[Acceleration (N)]]+Table1[[#This Row],[Roll (N)]]+Table1[[#This Row],[Aero (N)]]</f>
        <v>233.64365006632843</v>
      </c>
      <c r="M1707" s="27">
        <f>Table1[[#This Row],[Total (N)]]*$S$3/1000</f>
        <v>1.2275327083729108</v>
      </c>
      <c r="N1707" s="17"/>
      <c r="O1707" s="32"/>
      <c r="P1707" s="33"/>
      <c r="Q1707" s="42"/>
      <c r="R1707" s="43"/>
      <c r="S1707">
        <f t="shared" si="210"/>
        <v>128.6</v>
      </c>
      <c r="T1707">
        <f t="shared" si="211"/>
        <v>35.722222222222221</v>
      </c>
    </row>
    <row r="1708" spans="2:20" x14ac:dyDescent="0.2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213"/>
        <v>-4.1666666666664298E-2</v>
      </c>
      <c r="G1708" s="17">
        <f t="shared" si="214"/>
        <v>-0.14999999999999147</v>
      </c>
      <c r="H1708" s="17">
        <f t="shared" si="212"/>
        <v>35.638888888888893</v>
      </c>
      <c r="I1708" s="17">
        <f t="shared" si="217"/>
        <v>37.52777777777564</v>
      </c>
      <c r="J1708" s="17">
        <f t="shared" si="215"/>
        <v>185.54634000000001</v>
      </c>
      <c r="K1708" s="17">
        <f t="shared" si="216"/>
        <v>10.56953228855012</v>
      </c>
      <c r="L1708" s="17">
        <f>Table1[[#This Row],[Acceleration (N)]]+Table1[[#This Row],[Roll (N)]]+Table1[[#This Row],[Aero (N)]]</f>
        <v>233.64365006632576</v>
      </c>
      <c r="M1708" s="27">
        <f>Table1[[#This Row],[Total (N)]]*$S$3/1000</f>
        <v>1.2275327083728969</v>
      </c>
      <c r="N1708" s="17"/>
      <c r="O1708" s="30"/>
      <c r="P1708" s="31"/>
      <c r="Q1708" s="40"/>
      <c r="R1708" s="41"/>
      <c r="S1708">
        <f t="shared" si="210"/>
        <v>128.5</v>
      </c>
      <c r="T1708">
        <f t="shared" si="211"/>
        <v>35.694444444444443</v>
      </c>
    </row>
    <row r="1709" spans="2:20" x14ac:dyDescent="0.2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213"/>
        <v>-5.5555555555556344E-2</v>
      </c>
      <c r="G1709" s="17">
        <f t="shared" si="214"/>
        <v>-0.20000000000000284</v>
      </c>
      <c r="H1709" s="17">
        <f t="shared" si="212"/>
        <v>35.583333333333329</v>
      </c>
      <c r="I1709" s="17">
        <f t="shared" si="217"/>
        <v>37.52777777777564</v>
      </c>
      <c r="J1709" s="17">
        <f t="shared" si="215"/>
        <v>185.54634000000001</v>
      </c>
      <c r="K1709" s="17">
        <f t="shared" si="216"/>
        <v>10.56953228855012</v>
      </c>
      <c r="L1709" s="17">
        <f>Table1[[#This Row],[Acceleration (N)]]+Table1[[#This Row],[Roll (N)]]+Table1[[#This Row],[Aero (N)]]</f>
        <v>233.64365006632576</v>
      </c>
      <c r="M1709" s="27">
        <f>Table1[[#This Row],[Total (N)]]*$S$3/1000</f>
        <v>1.2275327083728969</v>
      </c>
      <c r="N1709" s="17"/>
      <c r="O1709" s="32"/>
      <c r="P1709" s="33"/>
      <c r="Q1709" s="42"/>
      <c r="R1709" s="43"/>
      <c r="S1709">
        <f t="shared" si="210"/>
        <v>128.30000000000001</v>
      </c>
      <c r="T1709">
        <f t="shared" si="211"/>
        <v>35.638888888888893</v>
      </c>
    </row>
    <row r="1710" spans="2:20" x14ac:dyDescent="0.2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213"/>
        <v>-5.5555555555556344E-2</v>
      </c>
      <c r="G1710" s="17">
        <f t="shared" si="214"/>
        <v>-0.20000000000000284</v>
      </c>
      <c r="H1710" s="17">
        <f t="shared" si="212"/>
        <v>35.527777777777779</v>
      </c>
      <c r="I1710" s="17">
        <f t="shared" si="217"/>
        <v>37.527777777780976</v>
      </c>
      <c r="J1710" s="17">
        <f t="shared" si="215"/>
        <v>185.54634000000001</v>
      </c>
      <c r="K1710" s="17">
        <f t="shared" si="216"/>
        <v>10.56953228855012</v>
      </c>
      <c r="L1710" s="17">
        <f>Table1[[#This Row],[Acceleration (N)]]+Table1[[#This Row],[Roll (N)]]+Table1[[#This Row],[Aero (N)]]</f>
        <v>233.64365006633111</v>
      </c>
      <c r="M1710" s="27">
        <f>Table1[[#This Row],[Total (N)]]*$S$3/1000</f>
        <v>1.2275327083729248</v>
      </c>
      <c r="N1710" s="17"/>
      <c r="O1710" s="30"/>
      <c r="P1710" s="31"/>
      <c r="Q1710" s="40"/>
      <c r="R1710" s="41"/>
      <c r="S1710">
        <f t="shared" si="210"/>
        <v>128.1</v>
      </c>
      <c r="T1710">
        <f t="shared" si="211"/>
        <v>35.583333333333329</v>
      </c>
    </row>
    <row r="1711" spans="2:20" x14ac:dyDescent="0.2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213"/>
        <v>-6.9444444444444448E-2</v>
      </c>
      <c r="G1711" s="17">
        <f t="shared" si="214"/>
        <v>-0.25</v>
      </c>
      <c r="H1711" s="17">
        <f t="shared" si="212"/>
        <v>35.444444444444443</v>
      </c>
      <c r="I1711" s="17">
        <f t="shared" si="217"/>
        <v>37.527777777780976</v>
      </c>
      <c r="J1711" s="17">
        <f t="shared" si="215"/>
        <v>185.54634000000001</v>
      </c>
      <c r="K1711" s="17">
        <f t="shared" si="216"/>
        <v>10.56953228855012</v>
      </c>
      <c r="L1711" s="17">
        <f>Table1[[#This Row],[Acceleration (N)]]+Table1[[#This Row],[Roll (N)]]+Table1[[#This Row],[Aero (N)]]</f>
        <v>233.64365006633111</v>
      </c>
      <c r="M1711" s="27">
        <f>Table1[[#This Row],[Total (N)]]*$S$3/1000</f>
        <v>1.2275327083729248</v>
      </c>
      <c r="N1711" s="17"/>
      <c r="O1711" s="32"/>
      <c r="P1711" s="33"/>
      <c r="Q1711" s="42"/>
      <c r="R1711" s="43"/>
      <c r="S1711">
        <f t="shared" si="210"/>
        <v>127.9</v>
      </c>
      <c r="T1711">
        <f t="shared" si="211"/>
        <v>35.527777777777779</v>
      </c>
    </row>
    <row r="1712" spans="2:20" x14ac:dyDescent="0.2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213"/>
        <v>-6.9444444444444448E-2</v>
      </c>
      <c r="G1712" s="17">
        <f t="shared" si="214"/>
        <v>-0.25</v>
      </c>
      <c r="H1712" s="17">
        <f t="shared" si="212"/>
        <v>35.388888888888893</v>
      </c>
      <c r="I1712" s="17">
        <f t="shared" si="217"/>
        <v>37.52777777777564</v>
      </c>
      <c r="J1712" s="17">
        <f t="shared" si="215"/>
        <v>185.54634000000001</v>
      </c>
      <c r="K1712" s="17">
        <f t="shared" si="216"/>
        <v>10.56953228855012</v>
      </c>
      <c r="L1712" s="17">
        <f>Table1[[#This Row],[Acceleration (N)]]+Table1[[#This Row],[Roll (N)]]+Table1[[#This Row],[Aero (N)]]</f>
        <v>233.64365006632576</v>
      </c>
      <c r="M1712" s="27">
        <f>Table1[[#This Row],[Total (N)]]*$S$3/1000</f>
        <v>1.2275327083728969</v>
      </c>
      <c r="N1712" s="17"/>
      <c r="O1712" s="30"/>
      <c r="P1712" s="31"/>
      <c r="Q1712" s="40"/>
      <c r="R1712" s="41"/>
      <c r="S1712">
        <f t="shared" si="210"/>
        <v>127.6</v>
      </c>
      <c r="T1712">
        <f t="shared" si="211"/>
        <v>35.444444444444443</v>
      </c>
    </row>
    <row r="1713" spans="2:20" x14ac:dyDescent="0.2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213"/>
        <v>-5.5555555555554373E-2</v>
      </c>
      <c r="G1713" s="17">
        <f t="shared" si="214"/>
        <v>-0.19999999999999574</v>
      </c>
      <c r="H1713" s="17">
        <f t="shared" si="212"/>
        <v>35.333333333333336</v>
      </c>
      <c r="I1713" s="17">
        <f t="shared" si="217"/>
        <v>37.52777777777564</v>
      </c>
      <c r="J1713" s="17">
        <f t="shared" si="215"/>
        <v>185.54634000000001</v>
      </c>
      <c r="K1713" s="17">
        <f t="shared" si="216"/>
        <v>10.56953228855012</v>
      </c>
      <c r="L1713" s="17">
        <f>Table1[[#This Row],[Acceleration (N)]]+Table1[[#This Row],[Roll (N)]]+Table1[[#This Row],[Aero (N)]]</f>
        <v>233.64365006632576</v>
      </c>
      <c r="M1713" s="27">
        <f>Table1[[#This Row],[Total (N)]]*$S$3/1000</f>
        <v>1.2275327083728969</v>
      </c>
      <c r="N1713" s="17"/>
      <c r="O1713" s="32"/>
      <c r="P1713" s="33"/>
      <c r="Q1713" s="42"/>
      <c r="R1713" s="43"/>
      <c r="S1713">
        <f t="shared" si="210"/>
        <v>127.4</v>
      </c>
      <c r="T1713">
        <f t="shared" si="211"/>
        <v>35.388888888888893</v>
      </c>
    </row>
    <row r="1714" spans="2:20" x14ac:dyDescent="0.2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213"/>
        <v>-5.5555555555556344E-2</v>
      </c>
      <c r="G1714" s="17">
        <f t="shared" si="214"/>
        <v>-0.20000000000000284</v>
      </c>
      <c r="H1714" s="17">
        <f t="shared" si="212"/>
        <v>35.277777777777779</v>
      </c>
      <c r="I1714" s="17">
        <f t="shared" si="217"/>
        <v>18.76388888888782</v>
      </c>
      <c r="J1714" s="17">
        <f t="shared" si="215"/>
        <v>185.54634000000001</v>
      </c>
      <c r="K1714" s="17">
        <f t="shared" si="216"/>
        <v>10.56953228855012</v>
      </c>
      <c r="L1714" s="17">
        <f>Table1[[#This Row],[Acceleration (N)]]+Table1[[#This Row],[Roll (N)]]+Table1[[#This Row],[Aero (N)]]</f>
        <v>214.87976117743793</v>
      </c>
      <c r="M1714" s="27">
        <f>Table1[[#This Row],[Total (N)]]*$S$3/1000</f>
        <v>1.128949728091404</v>
      </c>
      <c r="N1714" s="17"/>
      <c r="O1714" s="30"/>
      <c r="P1714" s="31"/>
      <c r="Q1714" s="40"/>
      <c r="R1714" s="41"/>
      <c r="S1714">
        <f t="shared" si="210"/>
        <v>127.2</v>
      </c>
      <c r="T1714">
        <f t="shared" si="211"/>
        <v>35.333333333333336</v>
      </c>
    </row>
    <row r="1715" spans="2:20" x14ac:dyDescent="0.2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213"/>
        <v>-4.1666666666666269E-2</v>
      </c>
      <c r="G1715" s="17">
        <f t="shared" si="214"/>
        <v>-0.14999999999999858</v>
      </c>
      <c r="H1715" s="17">
        <f t="shared" si="212"/>
        <v>35.25</v>
      </c>
      <c r="I1715" s="17">
        <f t="shared" si="217"/>
        <v>-18.76388888888782</v>
      </c>
      <c r="J1715" s="17">
        <f t="shared" si="215"/>
        <v>185.54634000000001</v>
      </c>
      <c r="K1715" s="17">
        <f t="shared" si="216"/>
        <v>10.56953228855012</v>
      </c>
      <c r="L1715" s="17">
        <f>Table1[[#This Row],[Acceleration (N)]]+Table1[[#This Row],[Roll (N)]]+Table1[[#This Row],[Aero (N)]]</f>
        <v>177.35198339966232</v>
      </c>
      <c r="M1715" s="27">
        <f>Table1[[#This Row],[Total (N)]]*$S$3/1000</f>
        <v>0.93178376752841885</v>
      </c>
      <c r="N1715" s="17"/>
      <c r="O1715" s="32"/>
      <c r="P1715" s="33"/>
      <c r="Q1715" s="42"/>
      <c r="R1715" s="43"/>
      <c r="S1715">
        <f t="shared" si="210"/>
        <v>127</v>
      </c>
      <c r="T1715">
        <f t="shared" si="211"/>
        <v>35.277777777777779</v>
      </c>
    </row>
    <row r="1716" spans="2:20" x14ac:dyDescent="0.2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213"/>
        <v>-2.7777777777778172E-2</v>
      </c>
      <c r="G1716" s="17">
        <f t="shared" si="214"/>
        <v>-0.10000000000000142</v>
      </c>
      <c r="H1716" s="17">
        <f t="shared" si="212"/>
        <v>35.222222222222221</v>
      </c>
      <c r="I1716" s="17">
        <f t="shared" si="217"/>
        <v>-56.291666666663467</v>
      </c>
      <c r="J1716" s="17">
        <f t="shared" si="215"/>
        <v>185.54634000000001</v>
      </c>
      <c r="K1716" s="17">
        <f t="shared" si="216"/>
        <v>10.56953228855012</v>
      </c>
      <c r="L1716" s="17">
        <f>Table1[[#This Row],[Acceleration (N)]]+Table1[[#This Row],[Roll (N)]]+Table1[[#This Row],[Aero (N)]]</f>
        <v>139.82420562188665</v>
      </c>
      <c r="M1716" s="27">
        <f>Table1[[#This Row],[Total (N)]]*$S$3/1000</f>
        <v>0.73461780696543322</v>
      </c>
      <c r="N1716" s="17"/>
      <c r="O1716" s="30"/>
      <c r="P1716" s="31"/>
      <c r="Q1716" s="40"/>
      <c r="R1716" s="41"/>
      <c r="S1716">
        <f t="shared" si="210"/>
        <v>126.9</v>
      </c>
      <c r="T1716">
        <f t="shared" si="211"/>
        <v>35.25</v>
      </c>
    </row>
    <row r="1717" spans="2:20" x14ac:dyDescent="0.2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213"/>
        <v>-2.7777777777778172E-2</v>
      </c>
      <c r="G1717" s="17">
        <f t="shared" si="214"/>
        <v>-0.10000000000000142</v>
      </c>
      <c r="H1717" s="17">
        <f t="shared" si="212"/>
        <v>35.194444444444443</v>
      </c>
      <c r="I1717" s="17">
        <f t="shared" si="217"/>
        <v>-75.055555555556623</v>
      </c>
      <c r="J1717" s="17">
        <f t="shared" si="215"/>
        <v>185.54634000000001</v>
      </c>
      <c r="K1717" s="17">
        <f t="shared" si="216"/>
        <v>10.56953228855012</v>
      </c>
      <c r="L1717" s="17">
        <f>Table1[[#This Row],[Acceleration (N)]]+Table1[[#This Row],[Roll (N)]]+Table1[[#This Row],[Aero (N)]]</f>
        <v>121.06031673299351</v>
      </c>
      <c r="M1717" s="27">
        <f>Table1[[#This Row],[Total (N)]]*$S$3/1000</f>
        <v>0.63603482668391265</v>
      </c>
      <c r="N1717" s="17"/>
      <c r="O1717" s="32"/>
      <c r="P1717" s="33"/>
      <c r="Q1717" s="42"/>
      <c r="R1717" s="43"/>
      <c r="S1717">
        <f t="shared" si="210"/>
        <v>126.8</v>
      </c>
      <c r="T1717">
        <f t="shared" si="211"/>
        <v>35.222222222222221</v>
      </c>
    </row>
    <row r="1718" spans="2:20" x14ac:dyDescent="0.2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213"/>
        <v>0</v>
      </c>
      <c r="G1718" s="17">
        <f t="shared" si="214"/>
        <v>0</v>
      </c>
      <c r="H1718" s="17">
        <f t="shared" si="212"/>
        <v>35.222222222222221</v>
      </c>
      <c r="I1718" s="17">
        <f t="shared" si="217"/>
        <v>-75.055555555556623</v>
      </c>
      <c r="J1718" s="17">
        <f t="shared" si="215"/>
        <v>185.54634000000001</v>
      </c>
      <c r="K1718" s="17">
        <f t="shared" si="216"/>
        <v>10.56953228855012</v>
      </c>
      <c r="L1718" s="17">
        <f>Table1[[#This Row],[Acceleration (N)]]+Table1[[#This Row],[Roll (N)]]+Table1[[#This Row],[Aero (N)]]</f>
        <v>121.06031673299351</v>
      </c>
      <c r="M1718" s="27">
        <f>Table1[[#This Row],[Total (N)]]*$S$3/1000</f>
        <v>0.63603482668391265</v>
      </c>
      <c r="N1718" s="17"/>
      <c r="O1718" s="30"/>
      <c r="P1718" s="31"/>
      <c r="Q1718" s="40"/>
      <c r="R1718" s="41"/>
      <c r="S1718">
        <f t="shared" si="210"/>
        <v>126.7</v>
      </c>
      <c r="T1718">
        <f t="shared" si="211"/>
        <v>35.194444444444443</v>
      </c>
    </row>
    <row r="1719" spans="2:20" x14ac:dyDescent="0.2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213"/>
        <v>2.7777777777778172E-2</v>
      </c>
      <c r="G1719" s="17">
        <f t="shared" si="214"/>
        <v>0.10000000000000142</v>
      </c>
      <c r="H1719" s="17">
        <f t="shared" si="212"/>
        <v>35.25</v>
      </c>
      <c r="I1719" s="17">
        <f t="shared" si="217"/>
        <v>-93.819444444444443</v>
      </c>
      <c r="J1719" s="17">
        <f t="shared" si="215"/>
        <v>185.54634000000001</v>
      </c>
      <c r="K1719" s="17">
        <f t="shared" si="216"/>
        <v>10.56953228855012</v>
      </c>
      <c r="L1719" s="17">
        <f>Table1[[#This Row],[Acceleration (N)]]+Table1[[#This Row],[Roll (N)]]+Table1[[#This Row],[Aero (N)]]</f>
        <v>102.29642784410569</v>
      </c>
      <c r="M1719" s="27">
        <f>Table1[[#This Row],[Total (N)]]*$S$3/1000</f>
        <v>0.53745184640241994</v>
      </c>
      <c r="N1719" s="17"/>
      <c r="O1719" s="32"/>
      <c r="P1719" s="33"/>
      <c r="Q1719" s="42"/>
      <c r="R1719" s="43"/>
      <c r="S1719">
        <f t="shared" si="210"/>
        <v>126.8</v>
      </c>
      <c r="T1719">
        <f t="shared" si="211"/>
        <v>35.222222222222221</v>
      </c>
    </row>
    <row r="1720" spans="2:20" x14ac:dyDescent="0.2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213"/>
        <v>4.1666666666666269E-2</v>
      </c>
      <c r="G1720" s="17">
        <f t="shared" si="214"/>
        <v>0.14999999999999858</v>
      </c>
      <c r="H1720" s="17">
        <f t="shared" si="212"/>
        <v>35.30555555555555</v>
      </c>
      <c r="I1720" s="17">
        <f t="shared" si="217"/>
        <v>-93.819444444444443</v>
      </c>
      <c r="J1720" s="17">
        <f t="shared" si="215"/>
        <v>185.54634000000001</v>
      </c>
      <c r="K1720" s="17">
        <f t="shared" si="216"/>
        <v>10.56953228855012</v>
      </c>
      <c r="L1720" s="17">
        <f>Table1[[#This Row],[Acceleration (N)]]+Table1[[#This Row],[Roll (N)]]+Table1[[#This Row],[Aero (N)]]</f>
        <v>102.29642784410569</v>
      </c>
      <c r="M1720" s="27">
        <f>Table1[[#This Row],[Total (N)]]*$S$3/1000</f>
        <v>0.53745184640241994</v>
      </c>
      <c r="N1720" s="17"/>
      <c r="O1720" s="30"/>
      <c r="P1720" s="31"/>
      <c r="Q1720" s="40"/>
      <c r="R1720" s="41"/>
      <c r="S1720">
        <f t="shared" si="210"/>
        <v>126.9</v>
      </c>
      <c r="T1720">
        <f t="shared" si="211"/>
        <v>35.25</v>
      </c>
    </row>
    <row r="1721" spans="2:20" x14ac:dyDescent="0.2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213"/>
        <v>6.9444444444444448E-2</v>
      </c>
      <c r="G1721" s="17">
        <f t="shared" si="214"/>
        <v>0.25</v>
      </c>
      <c r="H1721" s="17">
        <f t="shared" si="212"/>
        <v>35.388888888888893</v>
      </c>
      <c r="I1721" s="17">
        <f t="shared" si="217"/>
        <v>-75.055555555553951</v>
      </c>
      <c r="J1721" s="17">
        <f t="shared" si="215"/>
        <v>185.54634000000001</v>
      </c>
      <c r="K1721" s="17">
        <f t="shared" si="216"/>
        <v>10.56953228855012</v>
      </c>
      <c r="L1721" s="17">
        <f>Table1[[#This Row],[Acceleration (N)]]+Table1[[#This Row],[Roll (N)]]+Table1[[#This Row],[Aero (N)]]</f>
        <v>121.06031673299618</v>
      </c>
      <c r="M1721" s="27">
        <f>Table1[[#This Row],[Total (N)]]*$S$3/1000</f>
        <v>0.63603482668392664</v>
      </c>
      <c r="N1721" s="17"/>
      <c r="O1721" s="32"/>
      <c r="P1721" s="33"/>
      <c r="Q1721" s="42"/>
      <c r="R1721" s="43"/>
      <c r="S1721">
        <f t="shared" si="210"/>
        <v>127.1</v>
      </c>
      <c r="T1721">
        <f t="shared" si="211"/>
        <v>35.30555555555555</v>
      </c>
    </row>
    <row r="1722" spans="2:20" x14ac:dyDescent="0.2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213"/>
        <v>8.3333333333334522E-2</v>
      </c>
      <c r="G1722" s="17">
        <f t="shared" si="214"/>
        <v>0.30000000000000426</v>
      </c>
      <c r="H1722" s="17">
        <f t="shared" si="212"/>
        <v>35.472222222222221</v>
      </c>
      <c r="I1722" s="17">
        <f t="shared" si="217"/>
        <v>-75.055555555556623</v>
      </c>
      <c r="J1722" s="17">
        <f t="shared" si="215"/>
        <v>185.54634000000001</v>
      </c>
      <c r="K1722" s="17">
        <f t="shared" si="216"/>
        <v>10.56953228855012</v>
      </c>
      <c r="L1722" s="17">
        <f>Table1[[#This Row],[Acceleration (N)]]+Table1[[#This Row],[Roll (N)]]+Table1[[#This Row],[Aero (N)]]</f>
        <v>121.06031673299351</v>
      </c>
      <c r="M1722" s="27">
        <f>Table1[[#This Row],[Total (N)]]*$S$3/1000</f>
        <v>0.63603482668391265</v>
      </c>
      <c r="N1722" s="17"/>
      <c r="O1722" s="30"/>
      <c r="P1722" s="31"/>
      <c r="Q1722" s="40"/>
      <c r="R1722" s="41"/>
      <c r="S1722">
        <f t="shared" si="210"/>
        <v>127.4</v>
      </c>
      <c r="T1722">
        <f t="shared" si="211"/>
        <v>35.388888888888893</v>
      </c>
    </row>
    <row r="1723" spans="2:20" x14ac:dyDescent="0.2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213"/>
        <v>9.7222222222220642E-2</v>
      </c>
      <c r="G1723" s="17">
        <f t="shared" si="214"/>
        <v>0.34999999999999432</v>
      </c>
      <c r="H1723" s="17">
        <f t="shared" si="212"/>
        <v>35.583333333333329</v>
      </c>
      <c r="I1723" s="17">
        <f t="shared" si="217"/>
        <v>-56.291666666666131</v>
      </c>
      <c r="J1723" s="17">
        <f t="shared" si="215"/>
        <v>185.54634000000001</v>
      </c>
      <c r="K1723" s="17">
        <f t="shared" si="216"/>
        <v>10.56953228855012</v>
      </c>
      <c r="L1723" s="17">
        <f>Table1[[#This Row],[Acceleration (N)]]+Table1[[#This Row],[Roll (N)]]+Table1[[#This Row],[Aero (N)]]</f>
        <v>139.82420562188398</v>
      </c>
      <c r="M1723" s="27">
        <f>Table1[[#This Row],[Total (N)]]*$S$3/1000</f>
        <v>0.73461780696541923</v>
      </c>
      <c r="N1723" s="17"/>
      <c r="O1723" s="32"/>
      <c r="P1723" s="33"/>
      <c r="Q1723" s="42"/>
      <c r="R1723" s="43"/>
      <c r="S1723">
        <f t="shared" si="210"/>
        <v>127.7</v>
      </c>
      <c r="T1723">
        <f t="shared" si="211"/>
        <v>35.472222222222221</v>
      </c>
    </row>
    <row r="1724" spans="2:20" x14ac:dyDescent="0.2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213"/>
        <v>0.11111111111111072</v>
      </c>
      <c r="G1724" s="17">
        <f t="shared" si="214"/>
        <v>0.39999999999999858</v>
      </c>
      <c r="H1724" s="17">
        <f t="shared" si="212"/>
        <v>35.694444444444443</v>
      </c>
      <c r="I1724" s="17">
        <f t="shared" si="217"/>
        <v>-37.527777777778311</v>
      </c>
      <c r="J1724" s="17">
        <f t="shared" si="215"/>
        <v>185.54634000000001</v>
      </c>
      <c r="K1724" s="17">
        <f t="shared" si="216"/>
        <v>10.56953228855012</v>
      </c>
      <c r="L1724" s="17">
        <f>Table1[[#This Row],[Acceleration (N)]]+Table1[[#This Row],[Roll (N)]]+Table1[[#This Row],[Aero (N)]]</f>
        <v>158.58809451077181</v>
      </c>
      <c r="M1724" s="27">
        <f>Table1[[#This Row],[Total (N)]]*$S$3/1000</f>
        <v>0.83320078724691204</v>
      </c>
      <c r="N1724" s="17"/>
      <c r="O1724" s="30"/>
      <c r="P1724" s="31"/>
      <c r="Q1724" s="40"/>
      <c r="R1724" s="41"/>
      <c r="S1724">
        <f t="shared" si="210"/>
        <v>128.1</v>
      </c>
      <c r="T1724">
        <f t="shared" si="211"/>
        <v>35.583333333333329</v>
      </c>
    </row>
    <row r="1725" spans="2:20" x14ac:dyDescent="0.2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213"/>
        <v>0.12500000000000078</v>
      </c>
      <c r="G1725" s="17">
        <f t="shared" si="214"/>
        <v>0.45000000000000284</v>
      </c>
      <c r="H1725" s="17">
        <f t="shared" si="212"/>
        <v>35.833333333333336</v>
      </c>
      <c r="I1725" s="17">
        <f t="shared" si="217"/>
        <v>-37.527777777778311</v>
      </c>
      <c r="J1725" s="17">
        <f t="shared" si="215"/>
        <v>185.54634000000001</v>
      </c>
      <c r="K1725" s="17">
        <f t="shared" si="216"/>
        <v>10.56953228855012</v>
      </c>
      <c r="L1725" s="17">
        <f>Table1[[#This Row],[Acceleration (N)]]+Table1[[#This Row],[Roll (N)]]+Table1[[#This Row],[Aero (N)]]</f>
        <v>158.58809451077181</v>
      </c>
      <c r="M1725" s="27">
        <f>Table1[[#This Row],[Total (N)]]*$S$3/1000</f>
        <v>0.83320078724691204</v>
      </c>
      <c r="N1725" s="17"/>
      <c r="O1725" s="32"/>
      <c r="P1725" s="33"/>
      <c r="Q1725" s="42"/>
      <c r="R1725" s="43"/>
      <c r="S1725">
        <f t="shared" si="210"/>
        <v>128.5</v>
      </c>
      <c r="T1725">
        <f t="shared" si="211"/>
        <v>35.694444444444443</v>
      </c>
    </row>
    <row r="1726" spans="2:20" x14ac:dyDescent="0.2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213"/>
        <v>0.1388888888888889</v>
      </c>
      <c r="G1726" s="17">
        <f t="shared" si="214"/>
        <v>0.5</v>
      </c>
      <c r="H1726" s="17">
        <f t="shared" si="212"/>
        <v>35.972222222222221</v>
      </c>
      <c r="I1726" s="17">
        <f t="shared" si="217"/>
        <v>0</v>
      </c>
      <c r="J1726" s="17">
        <f t="shared" si="215"/>
        <v>185.54634000000001</v>
      </c>
      <c r="K1726" s="17">
        <f t="shared" si="216"/>
        <v>10.56953228855012</v>
      </c>
      <c r="L1726" s="17">
        <f>Table1[[#This Row],[Acceleration (N)]]+Table1[[#This Row],[Roll (N)]]+Table1[[#This Row],[Aero (N)]]</f>
        <v>196.11587228855012</v>
      </c>
      <c r="M1726" s="27">
        <f>Table1[[#This Row],[Total (N)]]*$S$3/1000</f>
        <v>1.0303667478099114</v>
      </c>
      <c r="N1726" s="17"/>
      <c r="O1726" s="30"/>
      <c r="P1726" s="31"/>
      <c r="Q1726" s="40"/>
      <c r="R1726" s="41"/>
      <c r="S1726">
        <f t="shared" si="210"/>
        <v>129</v>
      </c>
      <c r="T1726">
        <f t="shared" si="211"/>
        <v>35.833333333333336</v>
      </c>
    </row>
    <row r="1727" spans="2:20" x14ac:dyDescent="0.2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213"/>
        <v>0.15277777777777699</v>
      </c>
      <c r="G1727" s="17">
        <f t="shared" si="214"/>
        <v>0.54999999999999716</v>
      </c>
      <c r="H1727" s="17">
        <f t="shared" si="212"/>
        <v>36.138888888888886</v>
      </c>
      <c r="I1727" s="17">
        <f t="shared" si="217"/>
        <v>37.527777777778311</v>
      </c>
      <c r="J1727" s="17">
        <f t="shared" si="215"/>
        <v>185.54634000000001</v>
      </c>
      <c r="K1727" s="17">
        <f t="shared" si="216"/>
        <v>10.56953228855012</v>
      </c>
      <c r="L1727" s="17">
        <f>Table1[[#This Row],[Acceleration (N)]]+Table1[[#This Row],[Roll (N)]]+Table1[[#This Row],[Aero (N)]]</f>
        <v>233.64365006632843</v>
      </c>
      <c r="M1727" s="27">
        <f>Table1[[#This Row],[Total (N)]]*$S$3/1000</f>
        <v>1.2275327083729108</v>
      </c>
      <c r="N1727" s="17"/>
      <c r="O1727" s="32"/>
      <c r="P1727" s="33"/>
      <c r="Q1727" s="42"/>
      <c r="R1727" s="43"/>
      <c r="S1727">
        <f t="shared" si="210"/>
        <v>129.5</v>
      </c>
      <c r="T1727">
        <f t="shared" si="211"/>
        <v>35.972222222222221</v>
      </c>
    </row>
    <row r="1728" spans="2:20" x14ac:dyDescent="0.2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213"/>
        <v>0.15277777777777699</v>
      </c>
      <c r="G1728" s="17">
        <f t="shared" si="214"/>
        <v>0.54999999999999716</v>
      </c>
      <c r="H1728" s="17">
        <f t="shared" si="212"/>
        <v>36.277777777777779</v>
      </c>
      <c r="I1728" s="17">
        <f t="shared" si="217"/>
        <v>56.291666666666131</v>
      </c>
      <c r="J1728" s="17">
        <f t="shared" si="215"/>
        <v>185.54634000000001</v>
      </c>
      <c r="K1728" s="17">
        <f t="shared" si="216"/>
        <v>10.56953228855012</v>
      </c>
      <c r="L1728" s="17">
        <f>Table1[[#This Row],[Acceleration (N)]]+Table1[[#This Row],[Roll (N)]]+Table1[[#This Row],[Aero (N)]]</f>
        <v>252.40753895521627</v>
      </c>
      <c r="M1728" s="27">
        <f>Table1[[#This Row],[Total (N)]]*$S$3/1000</f>
        <v>1.3261156886544037</v>
      </c>
      <c r="N1728" s="17"/>
      <c r="O1728" s="30"/>
      <c r="P1728" s="31"/>
      <c r="Q1728" s="40"/>
      <c r="R1728" s="41"/>
      <c r="S1728">
        <f t="shared" si="210"/>
        <v>130.1</v>
      </c>
      <c r="T1728">
        <f t="shared" si="211"/>
        <v>36.138888888888886</v>
      </c>
    </row>
    <row r="1729" spans="2:20" x14ac:dyDescent="0.2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213"/>
        <v>0.12500000000000078</v>
      </c>
      <c r="G1729" s="17">
        <f t="shared" si="214"/>
        <v>0.45000000000000284</v>
      </c>
      <c r="H1729" s="17">
        <f t="shared" si="212"/>
        <v>36.388888888888886</v>
      </c>
      <c r="I1729" s="17">
        <f t="shared" si="217"/>
        <v>93.819444444444443</v>
      </c>
      <c r="J1729" s="17">
        <f t="shared" si="215"/>
        <v>185.54634000000001</v>
      </c>
      <c r="K1729" s="17">
        <f t="shared" si="216"/>
        <v>10.56953228855012</v>
      </c>
      <c r="L1729" s="17">
        <f>Table1[[#This Row],[Acceleration (N)]]+Table1[[#This Row],[Roll (N)]]+Table1[[#This Row],[Aero (N)]]</f>
        <v>289.93531673299458</v>
      </c>
      <c r="M1729" s="27">
        <f>Table1[[#This Row],[Total (N)]]*$S$3/1000</f>
        <v>1.5232816492174031</v>
      </c>
      <c r="N1729" s="17"/>
      <c r="O1729" s="32"/>
      <c r="P1729" s="33"/>
      <c r="Q1729" s="42"/>
      <c r="R1729" s="43"/>
      <c r="S1729">
        <f t="shared" si="210"/>
        <v>130.6</v>
      </c>
      <c r="T1729">
        <f t="shared" si="211"/>
        <v>36.277777777777779</v>
      </c>
    </row>
    <row r="1730" spans="2:20" x14ac:dyDescent="0.2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213"/>
        <v>8.3333333333332538E-2</v>
      </c>
      <c r="G1730" s="17">
        <f t="shared" si="214"/>
        <v>0.29999999999999716</v>
      </c>
      <c r="H1730" s="17">
        <f t="shared" si="212"/>
        <v>36.444444444444443</v>
      </c>
      <c r="I1730" s="17">
        <f t="shared" si="217"/>
        <v>112.58333333333493</v>
      </c>
      <c r="J1730" s="17">
        <f t="shared" si="215"/>
        <v>185.54634000000001</v>
      </c>
      <c r="K1730" s="17">
        <f t="shared" si="216"/>
        <v>10.56953228855012</v>
      </c>
      <c r="L1730" s="17">
        <f>Table1[[#This Row],[Acceleration (N)]]+Table1[[#This Row],[Roll (N)]]+Table1[[#This Row],[Aero (N)]]</f>
        <v>308.69920562188508</v>
      </c>
      <c r="M1730" s="27">
        <f>Table1[[#This Row],[Total (N)]]*$S$3/1000</f>
        <v>1.6218646294989099</v>
      </c>
      <c r="N1730" s="17"/>
      <c r="O1730" s="30"/>
      <c r="P1730" s="31"/>
      <c r="Q1730" s="40"/>
      <c r="R1730" s="41"/>
      <c r="S1730">
        <f t="shared" si="210"/>
        <v>131</v>
      </c>
      <c r="T1730">
        <f t="shared" si="211"/>
        <v>36.388888888888886</v>
      </c>
    </row>
    <row r="1731" spans="2:20" x14ac:dyDescent="0.2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213"/>
        <v>4.1666666666668246E-2</v>
      </c>
      <c r="G1731" s="17">
        <f t="shared" si="214"/>
        <v>0.15000000000000568</v>
      </c>
      <c r="H1731" s="17">
        <f t="shared" si="212"/>
        <v>36.472222222222221</v>
      </c>
      <c r="I1731" s="17">
        <f t="shared" si="217"/>
        <v>131.3472222222201</v>
      </c>
      <c r="J1731" s="17">
        <f t="shared" si="215"/>
        <v>185.54634000000001</v>
      </c>
      <c r="K1731" s="17">
        <f t="shared" si="216"/>
        <v>10.56953228855012</v>
      </c>
      <c r="L1731" s="17">
        <f>Table1[[#This Row],[Acceleration (N)]]+Table1[[#This Row],[Roll (N)]]+Table1[[#This Row],[Aero (N)]]</f>
        <v>327.46309451077025</v>
      </c>
      <c r="M1731" s="27">
        <f>Table1[[#This Row],[Total (N)]]*$S$3/1000</f>
        <v>1.7204476097803885</v>
      </c>
      <c r="N1731" s="17"/>
      <c r="O1731" s="32"/>
      <c r="P1731" s="33"/>
      <c r="Q1731" s="42"/>
      <c r="R1731" s="43"/>
      <c r="S1731">
        <f t="shared" si="210"/>
        <v>131.19999999999999</v>
      </c>
      <c r="T1731">
        <f t="shared" si="211"/>
        <v>36.444444444444443</v>
      </c>
    </row>
    <row r="1732" spans="2:20" x14ac:dyDescent="0.2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213"/>
        <v>0</v>
      </c>
      <c r="G1732" s="17">
        <f t="shared" si="214"/>
        <v>0</v>
      </c>
      <c r="H1732" s="17">
        <f t="shared" si="212"/>
        <v>36.444444444444443</v>
      </c>
      <c r="I1732" s="17">
        <f t="shared" si="217"/>
        <v>150.11111111111057</v>
      </c>
      <c r="J1732" s="17">
        <f t="shared" si="215"/>
        <v>185.54634000000001</v>
      </c>
      <c r="K1732" s="17">
        <f t="shared" si="216"/>
        <v>10.56953228855012</v>
      </c>
      <c r="L1732" s="17">
        <f>Table1[[#This Row],[Acceleration (N)]]+Table1[[#This Row],[Roll (N)]]+Table1[[#This Row],[Aero (N)]]</f>
        <v>346.22698339966075</v>
      </c>
      <c r="M1732" s="27">
        <f>Table1[[#This Row],[Total (N)]]*$S$3/1000</f>
        <v>1.8190305900618953</v>
      </c>
      <c r="N1732" s="17"/>
      <c r="O1732" s="30"/>
      <c r="P1732" s="31"/>
      <c r="Q1732" s="40"/>
      <c r="R1732" s="41"/>
      <c r="S1732">
        <f t="shared" si="210"/>
        <v>131.30000000000001</v>
      </c>
      <c r="T1732">
        <f t="shared" si="211"/>
        <v>36.472222222222221</v>
      </c>
    </row>
    <row r="1733" spans="2:20" x14ac:dyDescent="0.2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213"/>
        <v>-8.3333333333336493E-2</v>
      </c>
      <c r="G1733" s="17">
        <f t="shared" si="214"/>
        <v>-0.30000000000001137</v>
      </c>
      <c r="H1733" s="17">
        <f t="shared" si="212"/>
        <v>36.30555555555555</v>
      </c>
      <c r="I1733" s="17">
        <f t="shared" si="217"/>
        <v>168.87500000000105</v>
      </c>
      <c r="J1733" s="17">
        <f t="shared" si="215"/>
        <v>185.54634000000001</v>
      </c>
      <c r="K1733" s="17">
        <f t="shared" si="216"/>
        <v>10.56953228855012</v>
      </c>
      <c r="L1733" s="17">
        <f>Table1[[#This Row],[Acceleration (N)]]+Table1[[#This Row],[Roll (N)]]+Table1[[#This Row],[Aero (N)]]</f>
        <v>364.9908722885512</v>
      </c>
      <c r="M1733" s="27">
        <f>Table1[[#This Row],[Total (N)]]*$S$3/1000</f>
        <v>1.9176135703434021</v>
      </c>
      <c r="N1733" s="17"/>
      <c r="O1733" s="32"/>
      <c r="P1733" s="33"/>
      <c r="Q1733" s="42"/>
      <c r="R1733" s="43"/>
      <c r="S1733">
        <f t="shared" si="210"/>
        <v>131.19999999999999</v>
      </c>
      <c r="T1733">
        <f t="shared" si="211"/>
        <v>36.444444444444443</v>
      </c>
    </row>
    <row r="1734" spans="2:20" x14ac:dyDescent="0.2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213"/>
        <v>-0.19444444444444128</v>
      </c>
      <c r="G1734" s="17">
        <f t="shared" si="214"/>
        <v>-0.69999999999998863</v>
      </c>
      <c r="H1734" s="17">
        <f t="shared" si="212"/>
        <v>36.055555555555557</v>
      </c>
      <c r="I1734" s="17">
        <f t="shared" si="217"/>
        <v>187.63888888888889</v>
      </c>
      <c r="J1734" s="17">
        <f t="shared" si="215"/>
        <v>185.54634000000001</v>
      </c>
      <c r="K1734" s="17">
        <f t="shared" si="216"/>
        <v>10.56953228855012</v>
      </c>
      <c r="L1734" s="17">
        <f>Table1[[#This Row],[Acceleration (N)]]+Table1[[#This Row],[Roll (N)]]+Table1[[#This Row],[Aero (N)]]</f>
        <v>383.75476117743904</v>
      </c>
      <c r="M1734" s="27">
        <f>Table1[[#This Row],[Total (N)]]*$S$3/1000</f>
        <v>2.0161965506248944</v>
      </c>
      <c r="N1734" s="17"/>
      <c r="O1734" s="30"/>
      <c r="P1734" s="31"/>
      <c r="Q1734" s="40"/>
      <c r="R1734" s="41"/>
      <c r="S1734">
        <f t="shared" si="210"/>
        <v>130.69999999999999</v>
      </c>
      <c r="T1734">
        <f t="shared" si="211"/>
        <v>36.30555555555555</v>
      </c>
    </row>
    <row r="1735" spans="2:20" x14ac:dyDescent="0.2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213"/>
        <v>-0.31944444444444209</v>
      </c>
      <c r="G1735" s="17">
        <f t="shared" si="214"/>
        <v>-1.1499999999999915</v>
      </c>
      <c r="H1735" s="17">
        <f t="shared" si="212"/>
        <v>35.666666666666664</v>
      </c>
      <c r="I1735" s="17">
        <f t="shared" si="217"/>
        <v>206.40277777777672</v>
      </c>
      <c r="J1735" s="17">
        <f t="shared" si="215"/>
        <v>185.54634000000001</v>
      </c>
      <c r="K1735" s="17">
        <f t="shared" si="216"/>
        <v>10.56953228855012</v>
      </c>
      <c r="L1735" s="17">
        <f>Table1[[#This Row],[Acceleration (N)]]+Table1[[#This Row],[Roll (N)]]+Table1[[#This Row],[Aero (N)]]</f>
        <v>402.51865006632687</v>
      </c>
      <c r="M1735" s="27">
        <f>Table1[[#This Row],[Total (N)]]*$S$3/1000</f>
        <v>2.1147795309063873</v>
      </c>
      <c r="N1735" s="17"/>
      <c r="O1735" s="32"/>
      <c r="P1735" s="33"/>
      <c r="Q1735" s="42"/>
      <c r="R1735" s="43"/>
      <c r="S1735">
        <f t="shared" si="210"/>
        <v>129.80000000000001</v>
      </c>
      <c r="T1735">
        <f t="shared" si="211"/>
        <v>36.055555555555557</v>
      </c>
    </row>
    <row r="1736" spans="2:20" x14ac:dyDescent="0.2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213"/>
        <v>-0.45833333333333492</v>
      </c>
      <c r="G1736" s="17">
        <f t="shared" si="214"/>
        <v>-1.6500000000000057</v>
      </c>
      <c r="H1736" s="17">
        <f t="shared" si="212"/>
        <v>35.138888888888886</v>
      </c>
      <c r="I1736" s="17">
        <f t="shared" si="217"/>
        <v>206.40277777777672</v>
      </c>
      <c r="J1736" s="17">
        <f t="shared" si="215"/>
        <v>185.54634000000001</v>
      </c>
      <c r="K1736" s="17">
        <f t="shared" si="216"/>
        <v>10.56953228855012</v>
      </c>
      <c r="L1736" s="17">
        <f>Table1[[#This Row],[Acceleration (N)]]+Table1[[#This Row],[Roll (N)]]+Table1[[#This Row],[Aero (N)]]</f>
        <v>402.51865006632687</v>
      </c>
      <c r="M1736" s="27">
        <f>Table1[[#This Row],[Total (N)]]*$S$3/1000</f>
        <v>2.1147795309063873</v>
      </c>
      <c r="N1736" s="17"/>
      <c r="O1736" s="30"/>
      <c r="P1736" s="31"/>
      <c r="Q1736" s="40"/>
      <c r="R1736" s="41"/>
      <c r="S1736">
        <f t="shared" ref="S1736:S1799" si="218">IF(R1736=1,"",E1736)</f>
        <v>128.4</v>
      </c>
      <c r="T1736">
        <f t="shared" ref="T1736:T1799" si="219">E1736/3.6</f>
        <v>35.666666666666664</v>
      </c>
    </row>
    <row r="1737" spans="2:20" x14ac:dyDescent="0.2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213"/>
        <v>-0.59722222222222376</v>
      </c>
      <c r="G1737" s="17">
        <f t="shared" si="214"/>
        <v>-2.1500000000000057</v>
      </c>
      <c r="H1737" s="17">
        <f t="shared" ref="H1737:H1800" si="220">E1738/3.6</f>
        <v>34.472222222222221</v>
      </c>
      <c r="I1737" s="17">
        <f t="shared" si="217"/>
        <v>168.87500000000105</v>
      </c>
      <c r="J1737" s="17">
        <f t="shared" si="215"/>
        <v>185.54634000000001</v>
      </c>
      <c r="K1737" s="17">
        <f t="shared" si="216"/>
        <v>10.56953228855012</v>
      </c>
      <c r="L1737" s="17">
        <f>Table1[[#This Row],[Acceleration (N)]]+Table1[[#This Row],[Roll (N)]]+Table1[[#This Row],[Aero (N)]]</f>
        <v>364.9908722885512</v>
      </c>
      <c r="M1737" s="27">
        <f>Table1[[#This Row],[Total (N)]]*$S$3/1000</f>
        <v>1.9176135703434021</v>
      </c>
      <c r="N1737" s="17"/>
      <c r="O1737" s="32"/>
      <c r="P1737" s="33"/>
      <c r="Q1737" s="42"/>
      <c r="R1737" s="43"/>
      <c r="S1737">
        <f t="shared" si="218"/>
        <v>126.5</v>
      </c>
      <c r="T1737">
        <f t="shared" si="219"/>
        <v>35.138888888888886</v>
      </c>
    </row>
    <row r="1738" spans="2:20" x14ac:dyDescent="0.2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221">($E1739-$E1737)/2/3.6</f>
        <v>-0.68055555555555636</v>
      </c>
      <c r="G1738" s="17">
        <f t="shared" ref="G1738:G1801" si="222">($E1739-$E1737)/2</f>
        <v>-2.4500000000000028</v>
      </c>
      <c r="H1738" s="17">
        <f t="shared" si="220"/>
        <v>33.777777777777779</v>
      </c>
      <c r="I1738" s="17">
        <f t="shared" si="217"/>
        <v>112.58333333333226</v>
      </c>
      <c r="J1738" s="17">
        <f t="shared" si="215"/>
        <v>185.54634000000001</v>
      </c>
      <c r="K1738" s="17">
        <f t="shared" si="216"/>
        <v>10.56953228855012</v>
      </c>
      <c r="L1738" s="17">
        <f>Table1[[#This Row],[Acceleration (N)]]+Table1[[#This Row],[Roll (N)]]+Table1[[#This Row],[Aero (N)]]</f>
        <v>308.69920562188241</v>
      </c>
      <c r="M1738" s="27">
        <f>Table1[[#This Row],[Total (N)]]*$S$3/1000</f>
        <v>1.6218646294988956</v>
      </c>
      <c r="N1738" s="17"/>
      <c r="O1738" s="30"/>
      <c r="P1738" s="31"/>
      <c r="Q1738" s="40"/>
      <c r="R1738" s="41"/>
      <c r="S1738">
        <f t="shared" si="218"/>
        <v>124.1</v>
      </c>
      <c r="T1738">
        <f t="shared" si="219"/>
        <v>34.472222222222221</v>
      </c>
    </row>
    <row r="1739" spans="2:20" x14ac:dyDescent="0.2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221"/>
        <v>-0.70833333333333248</v>
      </c>
      <c r="G1739" s="17">
        <f t="shared" si="222"/>
        <v>-2.5499999999999972</v>
      </c>
      <c r="H1739" s="17">
        <f t="shared" si="220"/>
        <v>33.055555555555557</v>
      </c>
      <c r="I1739" s="17">
        <f t="shared" si="217"/>
        <v>56.291666666668803</v>
      </c>
      <c r="J1739" s="17">
        <f t="shared" si="215"/>
        <v>185.54634000000001</v>
      </c>
      <c r="K1739" s="17">
        <f t="shared" si="216"/>
        <v>10.56953228855012</v>
      </c>
      <c r="L1739" s="17">
        <f>Table1[[#This Row],[Acceleration (N)]]+Table1[[#This Row],[Roll (N)]]+Table1[[#This Row],[Aero (N)]]</f>
        <v>252.40753895521894</v>
      </c>
      <c r="M1739" s="27">
        <f>Table1[[#This Row],[Total (N)]]*$S$3/1000</f>
        <v>1.3261156886544176</v>
      </c>
      <c r="N1739" s="17"/>
      <c r="O1739" s="32"/>
      <c r="P1739" s="33"/>
      <c r="Q1739" s="42"/>
      <c r="R1739" s="43"/>
      <c r="S1739">
        <f t="shared" si="218"/>
        <v>121.6</v>
      </c>
      <c r="T1739">
        <f t="shared" si="219"/>
        <v>33.777777777777779</v>
      </c>
    </row>
    <row r="1740" spans="2:20" x14ac:dyDescent="0.2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221"/>
        <v>-0.70833333333333248</v>
      </c>
      <c r="G1740" s="17">
        <f t="shared" si="222"/>
        <v>-2.5499999999999972</v>
      </c>
      <c r="H1740" s="17">
        <f t="shared" si="220"/>
        <v>32.361111111111107</v>
      </c>
      <c r="I1740" s="17">
        <f t="shared" si="217"/>
        <v>0</v>
      </c>
      <c r="J1740" s="17">
        <f t="shared" si="215"/>
        <v>185.54634000000001</v>
      </c>
      <c r="K1740" s="17">
        <f t="shared" si="216"/>
        <v>10.56953228855012</v>
      </c>
      <c r="L1740" s="17">
        <f>Table1[[#This Row],[Acceleration (N)]]+Table1[[#This Row],[Roll (N)]]+Table1[[#This Row],[Aero (N)]]</f>
        <v>196.11587228855012</v>
      </c>
      <c r="M1740" s="27">
        <f>Table1[[#This Row],[Total (N)]]*$S$3/1000</f>
        <v>1.0303667478099114</v>
      </c>
      <c r="N1740" s="17"/>
      <c r="O1740" s="30"/>
      <c r="P1740" s="31"/>
      <c r="Q1740" s="40"/>
      <c r="R1740" s="41"/>
      <c r="S1740">
        <f t="shared" si="218"/>
        <v>119</v>
      </c>
      <c r="T1740">
        <f t="shared" si="219"/>
        <v>33.055555555555557</v>
      </c>
    </row>
    <row r="1741" spans="2:20" x14ac:dyDescent="0.2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221"/>
        <v>-0.68055555555555636</v>
      </c>
      <c r="G1741" s="17">
        <f t="shared" si="222"/>
        <v>-2.4500000000000028</v>
      </c>
      <c r="H1741" s="17">
        <f t="shared" si="220"/>
        <v>31.694444444444443</v>
      </c>
      <c r="I1741" s="17">
        <f t="shared" si="217"/>
        <v>-112.58333333333761</v>
      </c>
      <c r="J1741" s="17">
        <f t="shared" si="215"/>
        <v>185.54634000000001</v>
      </c>
      <c r="K1741" s="17">
        <f t="shared" si="216"/>
        <v>10.56953228855012</v>
      </c>
      <c r="L1741" s="17">
        <f>Table1[[#This Row],[Acceleration (N)]]+Table1[[#This Row],[Roll (N)]]+Table1[[#This Row],[Aero (N)]]</f>
        <v>83.53253895521253</v>
      </c>
      <c r="M1741" s="27">
        <f>Table1[[#This Row],[Total (N)]]*$S$3/1000</f>
        <v>0.4388688661208992</v>
      </c>
      <c r="N1741" s="17"/>
      <c r="O1741" s="32"/>
      <c r="P1741" s="33"/>
      <c r="Q1741" s="42"/>
      <c r="R1741" s="43"/>
      <c r="S1741">
        <f t="shared" si="218"/>
        <v>116.5</v>
      </c>
      <c r="T1741">
        <f t="shared" si="219"/>
        <v>32.361111111111107</v>
      </c>
    </row>
    <row r="1742" spans="2:20" x14ac:dyDescent="0.2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221"/>
        <v>-0.65277777777777812</v>
      </c>
      <c r="G1742" s="17">
        <f t="shared" si="222"/>
        <v>-2.3500000000000014</v>
      </c>
      <c r="H1742" s="17">
        <f t="shared" si="220"/>
        <v>31.055555555555554</v>
      </c>
      <c r="I1742" s="17">
        <f t="shared" si="217"/>
        <v>-262.69444444444019</v>
      </c>
      <c r="J1742" s="17">
        <f t="shared" si="215"/>
        <v>185.54634000000001</v>
      </c>
      <c r="K1742" s="17">
        <f t="shared" si="216"/>
        <v>10.56953228855012</v>
      </c>
      <c r="L1742" s="17">
        <f>Table1[[#This Row],[Acceleration (N)]]+Table1[[#This Row],[Roll (N)]]+Table1[[#This Row],[Aero (N)]]</f>
        <v>-66.578572155890058</v>
      </c>
      <c r="M1742" s="27">
        <f>Table1[[#This Row],[Total (N)]]*$S$3/1000</f>
        <v>-0.34979497613104243</v>
      </c>
      <c r="N1742" s="17"/>
      <c r="O1742" s="30"/>
      <c r="P1742" s="31"/>
      <c r="Q1742" s="40"/>
      <c r="R1742" s="41"/>
      <c r="S1742">
        <f t="shared" si="218"/>
        <v>114.1</v>
      </c>
      <c r="T1742">
        <f t="shared" si="219"/>
        <v>31.694444444444443</v>
      </c>
    </row>
    <row r="1743" spans="2:20" x14ac:dyDescent="0.2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221"/>
        <v>-0.63888888888888806</v>
      </c>
      <c r="G1743" s="17">
        <f t="shared" si="222"/>
        <v>-2.2999999999999972</v>
      </c>
      <c r="H1743" s="17">
        <f t="shared" si="220"/>
        <v>30.416666666666664</v>
      </c>
      <c r="I1743" s="17">
        <f t="shared" si="217"/>
        <v>-431.56944444444127</v>
      </c>
      <c r="J1743" s="17">
        <f t="shared" si="215"/>
        <v>185.54634000000001</v>
      </c>
      <c r="K1743" s="17">
        <f t="shared" si="216"/>
        <v>10.56953228855012</v>
      </c>
      <c r="L1743" s="17">
        <f>Table1[[#This Row],[Acceleration (N)]]+Table1[[#This Row],[Roll (N)]]+Table1[[#This Row],[Aero (N)]]</f>
        <v>-235.45357215589115</v>
      </c>
      <c r="M1743" s="27">
        <f>Table1[[#This Row],[Total (N)]]*$S$3/1000</f>
        <v>-1.237041798664533</v>
      </c>
      <c r="N1743" s="17"/>
      <c r="O1743" s="32"/>
      <c r="P1743" s="33"/>
      <c r="Q1743" s="42"/>
      <c r="R1743" s="43"/>
      <c r="S1743">
        <f t="shared" si="218"/>
        <v>111.8</v>
      </c>
      <c r="T1743">
        <f t="shared" si="219"/>
        <v>31.055555555555554</v>
      </c>
    </row>
    <row r="1744" spans="2:20" x14ac:dyDescent="0.2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221"/>
        <v>-0.65277777777777812</v>
      </c>
      <c r="G1744" s="17">
        <f t="shared" si="222"/>
        <v>-2.3500000000000014</v>
      </c>
      <c r="H1744" s="17">
        <f t="shared" si="220"/>
        <v>29.749999999999996</v>
      </c>
      <c r="I1744" s="17">
        <f t="shared" si="217"/>
        <v>-619.20833333333553</v>
      </c>
      <c r="J1744" s="17">
        <f t="shared" ref="J1744:J1807" si="223">$O$11*9.81*$O$12</f>
        <v>185.54634000000001</v>
      </c>
      <c r="K1744" s="17">
        <f t="shared" ref="K1744:K1807" si="224">0.5*1.383*0.014*1.293^2*$S$6^2</f>
        <v>10.56953228855012</v>
      </c>
      <c r="L1744" s="17">
        <f>Table1[[#This Row],[Acceleration (N)]]+Table1[[#This Row],[Roll (N)]]+Table1[[#This Row],[Aero (N)]]</f>
        <v>-423.09246104478541</v>
      </c>
      <c r="M1744" s="27">
        <f>Table1[[#This Row],[Total (N)]]*$S$3/1000</f>
        <v>-2.222871601479544</v>
      </c>
      <c r="N1744" s="17"/>
      <c r="O1744" s="30"/>
      <c r="P1744" s="31"/>
      <c r="Q1744" s="40"/>
      <c r="R1744" s="41"/>
      <c r="S1744">
        <f t="shared" si="218"/>
        <v>109.5</v>
      </c>
      <c r="T1744">
        <f t="shared" si="219"/>
        <v>30.416666666666664</v>
      </c>
    </row>
    <row r="1745" spans="2:20" x14ac:dyDescent="0.2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221"/>
        <v>-0.65277777777777812</v>
      </c>
      <c r="G1745" s="17">
        <f t="shared" si="222"/>
        <v>-2.3500000000000014</v>
      </c>
      <c r="H1745" s="17">
        <f t="shared" si="220"/>
        <v>29.111111111111111</v>
      </c>
      <c r="I1745" s="17">
        <f t="shared" ref="I1745:I1808" si="225">$O$11*F1737</f>
        <v>-806.84722222222433</v>
      </c>
      <c r="J1745" s="17">
        <f t="shared" si="223"/>
        <v>185.54634000000001</v>
      </c>
      <c r="K1745" s="17">
        <f t="shared" si="224"/>
        <v>10.56953228855012</v>
      </c>
      <c r="L1745" s="17">
        <f>Table1[[#This Row],[Acceleration (N)]]+Table1[[#This Row],[Roll (N)]]+Table1[[#This Row],[Aero (N)]]</f>
        <v>-610.73134993367421</v>
      </c>
      <c r="M1745" s="27">
        <f>Table1[[#This Row],[Total (N)]]*$S$3/1000</f>
        <v>-3.2087014042945272</v>
      </c>
      <c r="N1745" s="17"/>
      <c r="O1745" s="32"/>
      <c r="P1745" s="33"/>
      <c r="Q1745" s="42"/>
      <c r="R1745" s="43"/>
      <c r="S1745">
        <f t="shared" si="218"/>
        <v>107.1</v>
      </c>
      <c r="T1745">
        <f t="shared" si="219"/>
        <v>29.749999999999996</v>
      </c>
    </row>
    <row r="1746" spans="2:20" x14ac:dyDescent="0.2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221"/>
        <v>-0.63888888888888806</v>
      </c>
      <c r="G1746" s="17">
        <f t="shared" si="222"/>
        <v>-2.2999999999999972</v>
      </c>
      <c r="H1746" s="17">
        <f t="shared" si="220"/>
        <v>28.472222222222221</v>
      </c>
      <c r="I1746" s="17">
        <f t="shared" si="225"/>
        <v>-919.43055555555668</v>
      </c>
      <c r="J1746" s="17">
        <f t="shared" si="223"/>
        <v>185.54634000000001</v>
      </c>
      <c r="K1746" s="17">
        <f t="shared" si="224"/>
        <v>10.56953228855012</v>
      </c>
      <c r="L1746" s="17">
        <f>Table1[[#This Row],[Acceleration (N)]]+Table1[[#This Row],[Roll (N)]]+Table1[[#This Row],[Aero (N)]]</f>
        <v>-723.31468326700656</v>
      </c>
      <c r="M1746" s="27">
        <f>Table1[[#This Row],[Total (N)]]*$S$3/1000</f>
        <v>-3.8001992859835112</v>
      </c>
      <c r="N1746" s="17"/>
      <c r="O1746" s="30"/>
      <c r="P1746" s="31"/>
      <c r="Q1746" s="40"/>
      <c r="R1746" s="41"/>
      <c r="S1746">
        <f t="shared" si="218"/>
        <v>104.8</v>
      </c>
      <c r="T1746">
        <f t="shared" si="219"/>
        <v>29.111111111111111</v>
      </c>
    </row>
    <row r="1747" spans="2:20" x14ac:dyDescent="0.2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221"/>
        <v>-0.61111111111110994</v>
      </c>
      <c r="G1747" s="17">
        <f t="shared" si="222"/>
        <v>-2.1999999999999957</v>
      </c>
      <c r="H1747" s="17">
        <f t="shared" si="220"/>
        <v>27.888888888888889</v>
      </c>
      <c r="I1747" s="17">
        <f t="shared" si="225"/>
        <v>-956.95833333333223</v>
      </c>
      <c r="J1747" s="17">
        <f t="shared" si="223"/>
        <v>185.54634000000001</v>
      </c>
      <c r="K1747" s="17">
        <f t="shared" si="224"/>
        <v>10.56953228855012</v>
      </c>
      <c r="L1747" s="17">
        <f>Table1[[#This Row],[Acceleration (N)]]+Table1[[#This Row],[Roll (N)]]+Table1[[#This Row],[Aero (N)]]</f>
        <v>-760.84246104478211</v>
      </c>
      <c r="M1747" s="27">
        <f>Table1[[#This Row],[Total (N)]]*$S$3/1000</f>
        <v>-3.9973652465464964</v>
      </c>
      <c r="N1747" s="17"/>
      <c r="O1747" s="32"/>
      <c r="P1747" s="33"/>
      <c r="Q1747" s="42"/>
      <c r="R1747" s="43"/>
      <c r="S1747">
        <f t="shared" si="218"/>
        <v>102.5</v>
      </c>
      <c r="T1747">
        <f t="shared" si="219"/>
        <v>28.472222222222221</v>
      </c>
    </row>
    <row r="1748" spans="2:20" x14ac:dyDescent="0.2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221"/>
        <v>-0.54166666666666741</v>
      </c>
      <c r="G1748" s="17">
        <f t="shared" si="222"/>
        <v>-1.9500000000000028</v>
      </c>
      <c r="H1748" s="17">
        <f t="shared" si="220"/>
        <v>27.388888888888886</v>
      </c>
      <c r="I1748" s="17">
        <f t="shared" si="225"/>
        <v>-956.95833333333223</v>
      </c>
      <c r="J1748" s="17">
        <f t="shared" si="223"/>
        <v>185.54634000000001</v>
      </c>
      <c r="K1748" s="17">
        <f t="shared" si="224"/>
        <v>10.56953228855012</v>
      </c>
      <c r="L1748" s="17">
        <f>Table1[[#This Row],[Acceleration (N)]]+Table1[[#This Row],[Roll (N)]]+Table1[[#This Row],[Aero (N)]]</f>
        <v>-760.84246104478211</v>
      </c>
      <c r="M1748" s="27">
        <f>Table1[[#This Row],[Total (N)]]*$S$3/1000</f>
        <v>-3.9973652465464964</v>
      </c>
      <c r="N1748" s="17"/>
      <c r="O1748" s="30"/>
      <c r="P1748" s="31"/>
      <c r="Q1748" s="40"/>
      <c r="R1748" s="41"/>
      <c r="S1748">
        <f t="shared" si="218"/>
        <v>100.4</v>
      </c>
      <c r="T1748">
        <f t="shared" si="219"/>
        <v>27.888888888888889</v>
      </c>
    </row>
    <row r="1749" spans="2:20" x14ac:dyDescent="0.2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221"/>
        <v>-0.44444444444444481</v>
      </c>
      <c r="G1749" s="17">
        <f t="shared" si="222"/>
        <v>-1.6000000000000014</v>
      </c>
      <c r="H1749" s="17">
        <f t="shared" si="220"/>
        <v>27</v>
      </c>
      <c r="I1749" s="17">
        <f t="shared" si="225"/>
        <v>-919.43055555555668</v>
      </c>
      <c r="J1749" s="17">
        <f t="shared" si="223"/>
        <v>185.54634000000001</v>
      </c>
      <c r="K1749" s="17">
        <f t="shared" si="224"/>
        <v>10.56953228855012</v>
      </c>
      <c r="L1749" s="17">
        <f>Table1[[#This Row],[Acceleration (N)]]+Table1[[#This Row],[Roll (N)]]+Table1[[#This Row],[Aero (N)]]</f>
        <v>-723.31468326700656</v>
      </c>
      <c r="M1749" s="27">
        <f>Table1[[#This Row],[Total (N)]]*$S$3/1000</f>
        <v>-3.8001992859835112</v>
      </c>
      <c r="N1749" s="17"/>
      <c r="O1749" s="32"/>
      <c r="P1749" s="33"/>
      <c r="Q1749" s="42"/>
      <c r="R1749" s="43"/>
      <c r="S1749">
        <f t="shared" si="218"/>
        <v>98.6</v>
      </c>
      <c r="T1749">
        <f t="shared" si="219"/>
        <v>27.388888888888886</v>
      </c>
    </row>
    <row r="1750" spans="2:20" x14ac:dyDescent="0.2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221"/>
        <v>-0.37499999999999839</v>
      </c>
      <c r="G1750" s="17">
        <f t="shared" si="222"/>
        <v>-1.3499999999999943</v>
      </c>
      <c r="H1750" s="17">
        <f t="shared" si="220"/>
        <v>26.638888888888889</v>
      </c>
      <c r="I1750" s="17">
        <f t="shared" si="225"/>
        <v>-881.90277777777828</v>
      </c>
      <c r="J1750" s="17">
        <f t="shared" si="223"/>
        <v>185.54634000000001</v>
      </c>
      <c r="K1750" s="17">
        <f t="shared" si="224"/>
        <v>10.56953228855012</v>
      </c>
      <c r="L1750" s="17">
        <f>Table1[[#This Row],[Acceleration (N)]]+Table1[[#This Row],[Roll (N)]]+Table1[[#This Row],[Aero (N)]]</f>
        <v>-685.78690548922816</v>
      </c>
      <c r="M1750" s="27">
        <f>Table1[[#This Row],[Total (N)]]*$S$3/1000</f>
        <v>-3.6030333254205114</v>
      </c>
      <c r="N1750" s="17"/>
      <c r="O1750" s="30"/>
      <c r="P1750" s="31"/>
      <c r="Q1750" s="40"/>
      <c r="R1750" s="41"/>
      <c r="S1750">
        <f t="shared" si="218"/>
        <v>97.2</v>
      </c>
      <c r="T1750">
        <f t="shared" si="219"/>
        <v>27</v>
      </c>
    </row>
    <row r="1751" spans="2:20" x14ac:dyDescent="0.2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221"/>
        <v>-0.33333333333333409</v>
      </c>
      <c r="G1751" s="17">
        <f t="shared" si="222"/>
        <v>-1.2000000000000028</v>
      </c>
      <c r="H1751" s="17">
        <f t="shared" si="220"/>
        <v>26.333333333333332</v>
      </c>
      <c r="I1751" s="17">
        <f t="shared" si="225"/>
        <v>-863.13888888888778</v>
      </c>
      <c r="J1751" s="17">
        <f t="shared" si="223"/>
        <v>185.54634000000001</v>
      </c>
      <c r="K1751" s="17">
        <f t="shared" si="224"/>
        <v>10.56953228855012</v>
      </c>
      <c r="L1751" s="17">
        <f>Table1[[#This Row],[Acceleration (N)]]+Table1[[#This Row],[Roll (N)]]+Table1[[#This Row],[Aero (N)]]</f>
        <v>-667.02301660033766</v>
      </c>
      <c r="M1751" s="27">
        <f>Table1[[#This Row],[Total (N)]]*$S$3/1000</f>
        <v>-3.5044503451390052</v>
      </c>
      <c r="N1751" s="17"/>
      <c r="O1751" s="32"/>
      <c r="P1751" s="33"/>
      <c r="Q1751" s="42"/>
      <c r="R1751" s="43"/>
      <c r="S1751">
        <f t="shared" si="218"/>
        <v>95.9</v>
      </c>
      <c r="T1751">
        <f t="shared" si="219"/>
        <v>26.638888888888889</v>
      </c>
    </row>
    <row r="1752" spans="2:20" x14ac:dyDescent="0.2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221"/>
        <v>-0.29166666666666785</v>
      </c>
      <c r="G1752" s="17">
        <f t="shared" si="222"/>
        <v>-1.0500000000000043</v>
      </c>
      <c r="H1752" s="17">
        <f t="shared" si="220"/>
        <v>26.055555555555554</v>
      </c>
      <c r="I1752" s="17">
        <f t="shared" si="225"/>
        <v>-881.90277777777828</v>
      </c>
      <c r="J1752" s="17">
        <f t="shared" si="223"/>
        <v>185.54634000000001</v>
      </c>
      <c r="K1752" s="17">
        <f t="shared" si="224"/>
        <v>10.56953228855012</v>
      </c>
      <c r="L1752" s="17">
        <f>Table1[[#This Row],[Acceleration (N)]]+Table1[[#This Row],[Roll (N)]]+Table1[[#This Row],[Aero (N)]]</f>
        <v>-685.78690548922816</v>
      </c>
      <c r="M1752" s="27">
        <f>Table1[[#This Row],[Total (N)]]*$S$3/1000</f>
        <v>-3.6030333254205114</v>
      </c>
      <c r="N1752" s="17"/>
      <c r="O1752" s="30"/>
      <c r="P1752" s="31"/>
      <c r="Q1752" s="40"/>
      <c r="R1752" s="41"/>
      <c r="S1752">
        <f t="shared" si="218"/>
        <v>94.8</v>
      </c>
      <c r="T1752">
        <f t="shared" si="219"/>
        <v>26.333333333333332</v>
      </c>
    </row>
    <row r="1753" spans="2:20" x14ac:dyDescent="0.2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221"/>
        <v>-0.27777777777777779</v>
      </c>
      <c r="G1753" s="17">
        <f t="shared" si="222"/>
        <v>-1</v>
      </c>
      <c r="H1753" s="17">
        <f t="shared" si="220"/>
        <v>25.777777777777775</v>
      </c>
      <c r="I1753" s="17">
        <f t="shared" si="225"/>
        <v>-881.90277777777828</v>
      </c>
      <c r="J1753" s="17">
        <f t="shared" si="223"/>
        <v>185.54634000000001</v>
      </c>
      <c r="K1753" s="17">
        <f t="shared" si="224"/>
        <v>10.56953228855012</v>
      </c>
      <c r="L1753" s="17">
        <f>Table1[[#This Row],[Acceleration (N)]]+Table1[[#This Row],[Roll (N)]]+Table1[[#This Row],[Aero (N)]]</f>
        <v>-685.78690548922816</v>
      </c>
      <c r="M1753" s="27">
        <f>Table1[[#This Row],[Total (N)]]*$S$3/1000</f>
        <v>-3.6030333254205114</v>
      </c>
      <c r="N1753" s="17"/>
      <c r="O1753" s="32"/>
      <c r="P1753" s="33"/>
      <c r="Q1753" s="42"/>
      <c r="R1753" s="43"/>
      <c r="S1753">
        <f t="shared" si="218"/>
        <v>93.8</v>
      </c>
      <c r="T1753">
        <f t="shared" si="219"/>
        <v>26.055555555555554</v>
      </c>
    </row>
    <row r="1754" spans="2:20" x14ac:dyDescent="0.2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221"/>
        <v>-0.27777777777777779</v>
      </c>
      <c r="G1754" s="17">
        <f t="shared" si="222"/>
        <v>-1</v>
      </c>
      <c r="H1754" s="17">
        <f t="shared" si="220"/>
        <v>25.5</v>
      </c>
      <c r="I1754" s="17">
        <f t="shared" si="225"/>
        <v>-863.13888888888778</v>
      </c>
      <c r="J1754" s="17">
        <f t="shared" si="223"/>
        <v>185.54634000000001</v>
      </c>
      <c r="K1754" s="17">
        <f t="shared" si="224"/>
        <v>10.56953228855012</v>
      </c>
      <c r="L1754" s="17">
        <f>Table1[[#This Row],[Acceleration (N)]]+Table1[[#This Row],[Roll (N)]]+Table1[[#This Row],[Aero (N)]]</f>
        <v>-667.02301660033766</v>
      </c>
      <c r="M1754" s="27">
        <f>Table1[[#This Row],[Total (N)]]*$S$3/1000</f>
        <v>-3.5044503451390052</v>
      </c>
      <c r="N1754" s="17"/>
      <c r="O1754" s="30"/>
      <c r="P1754" s="31"/>
      <c r="Q1754" s="40"/>
      <c r="R1754" s="41"/>
      <c r="S1754">
        <f t="shared" si="218"/>
        <v>92.8</v>
      </c>
      <c r="T1754">
        <f t="shared" si="219"/>
        <v>25.777777777777775</v>
      </c>
    </row>
    <row r="1755" spans="2:20" x14ac:dyDescent="0.2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221"/>
        <v>-0.24999999999999961</v>
      </c>
      <c r="G1755" s="17">
        <f t="shared" si="222"/>
        <v>-0.89999999999999858</v>
      </c>
      <c r="H1755" s="17">
        <f t="shared" si="220"/>
        <v>25.277777777777779</v>
      </c>
      <c r="I1755" s="17">
        <f t="shared" si="225"/>
        <v>-825.61111111110949</v>
      </c>
      <c r="J1755" s="17">
        <f t="shared" si="223"/>
        <v>185.54634000000001</v>
      </c>
      <c r="K1755" s="17">
        <f t="shared" si="224"/>
        <v>10.56953228855012</v>
      </c>
      <c r="L1755" s="17">
        <f>Table1[[#This Row],[Acceleration (N)]]+Table1[[#This Row],[Roll (N)]]+Table1[[#This Row],[Aero (N)]]</f>
        <v>-629.49523882255937</v>
      </c>
      <c r="M1755" s="27">
        <f>Table1[[#This Row],[Total (N)]]*$S$3/1000</f>
        <v>-3.3072843845760058</v>
      </c>
      <c r="N1755" s="17"/>
      <c r="O1755" s="32"/>
      <c r="P1755" s="33"/>
      <c r="Q1755" s="42"/>
      <c r="R1755" s="43"/>
      <c r="S1755">
        <f t="shared" si="218"/>
        <v>91.8</v>
      </c>
      <c r="T1755">
        <f t="shared" si="219"/>
        <v>25.5</v>
      </c>
    </row>
    <row r="1756" spans="2:20" x14ac:dyDescent="0.2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221"/>
        <v>-0.22222222222222143</v>
      </c>
      <c r="G1756" s="17">
        <f t="shared" si="222"/>
        <v>-0.79999999999999716</v>
      </c>
      <c r="H1756" s="17">
        <f t="shared" si="220"/>
        <v>25.055555555555557</v>
      </c>
      <c r="I1756" s="17">
        <f t="shared" si="225"/>
        <v>-731.79166666666765</v>
      </c>
      <c r="J1756" s="17">
        <f t="shared" si="223"/>
        <v>185.54634000000001</v>
      </c>
      <c r="K1756" s="17">
        <f t="shared" si="224"/>
        <v>10.56953228855012</v>
      </c>
      <c r="L1756" s="17">
        <f>Table1[[#This Row],[Acceleration (N)]]+Table1[[#This Row],[Roll (N)]]+Table1[[#This Row],[Aero (N)]]</f>
        <v>-535.67579437811753</v>
      </c>
      <c r="M1756" s="27">
        <f>Table1[[#This Row],[Total (N)]]*$S$3/1000</f>
        <v>-2.814369483168528</v>
      </c>
      <c r="N1756" s="17"/>
      <c r="O1756" s="30"/>
      <c r="P1756" s="31"/>
      <c r="Q1756" s="40"/>
      <c r="R1756" s="41"/>
      <c r="S1756">
        <f t="shared" si="218"/>
        <v>91</v>
      </c>
      <c r="T1756">
        <f t="shared" si="219"/>
        <v>25.277777777777779</v>
      </c>
    </row>
    <row r="1757" spans="2:20" x14ac:dyDescent="0.2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221"/>
        <v>-0.19444444444444522</v>
      </c>
      <c r="G1757" s="17">
        <f t="shared" si="222"/>
        <v>-0.70000000000000284</v>
      </c>
      <c r="H1757" s="17">
        <f t="shared" si="220"/>
        <v>24.888888888888886</v>
      </c>
      <c r="I1757" s="17">
        <f t="shared" si="225"/>
        <v>-600.44444444444491</v>
      </c>
      <c r="J1757" s="17">
        <f t="shared" si="223"/>
        <v>185.54634000000001</v>
      </c>
      <c r="K1757" s="17">
        <f t="shared" si="224"/>
        <v>10.56953228855012</v>
      </c>
      <c r="L1757" s="17">
        <f>Table1[[#This Row],[Acceleration (N)]]+Table1[[#This Row],[Roll (N)]]+Table1[[#This Row],[Aero (N)]]</f>
        <v>-404.32857215589479</v>
      </c>
      <c r="M1757" s="27">
        <f>Table1[[#This Row],[Total (N)]]*$S$3/1000</f>
        <v>-2.1242886211980365</v>
      </c>
      <c r="N1757" s="17"/>
      <c r="O1757" s="32"/>
      <c r="P1757" s="33"/>
      <c r="Q1757" s="42"/>
      <c r="R1757" s="43"/>
      <c r="S1757">
        <f t="shared" si="218"/>
        <v>90.2</v>
      </c>
      <c r="T1757">
        <f t="shared" si="219"/>
        <v>25.055555555555557</v>
      </c>
    </row>
    <row r="1758" spans="2:20" x14ac:dyDescent="0.2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221"/>
        <v>-0.15277777777777896</v>
      </c>
      <c r="G1758" s="17">
        <f t="shared" si="222"/>
        <v>-0.55000000000000426</v>
      </c>
      <c r="H1758" s="17">
        <f t="shared" si="220"/>
        <v>24.749999999999996</v>
      </c>
      <c r="I1758" s="17">
        <f t="shared" si="225"/>
        <v>-506.62499999999784</v>
      </c>
      <c r="J1758" s="17">
        <f t="shared" si="223"/>
        <v>185.54634000000001</v>
      </c>
      <c r="K1758" s="17">
        <f t="shared" si="224"/>
        <v>10.56953228855012</v>
      </c>
      <c r="L1758" s="17">
        <f>Table1[[#This Row],[Acceleration (N)]]+Table1[[#This Row],[Roll (N)]]+Table1[[#This Row],[Aero (N)]]</f>
        <v>-310.50912771144772</v>
      </c>
      <c r="M1758" s="27">
        <f>Table1[[#This Row],[Total (N)]]*$S$3/1000</f>
        <v>-1.6313737197905316</v>
      </c>
      <c r="N1758" s="17"/>
      <c r="O1758" s="30"/>
      <c r="P1758" s="31"/>
      <c r="Q1758" s="40"/>
      <c r="R1758" s="41"/>
      <c r="S1758">
        <f t="shared" si="218"/>
        <v>89.6</v>
      </c>
      <c r="T1758">
        <f t="shared" si="219"/>
        <v>24.888888888888886</v>
      </c>
    </row>
    <row r="1759" spans="2:20" x14ac:dyDescent="0.2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221"/>
        <v>-0.1388888888888889</v>
      </c>
      <c r="G1759" s="17">
        <f t="shared" si="222"/>
        <v>-0.5</v>
      </c>
      <c r="H1759" s="17">
        <f t="shared" si="220"/>
        <v>24.611111111111107</v>
      </c>
      <c r="I1759" s="17">
        <f t="shared" si="225"/>
        <v>-450.33333333333434</v>
      </c>
      <c r="J1759" s="17">
        <f t="shared" si="223"/>
        <v>185.54634000000001</v>
      </c>
      <c r="K1759" s="17">
        <f t="shared" si="224"/>
        <v>10.56953228855012</v>
      </c>
      <c r="L1759" s="17">
        <f>Table1[[#This Row],[Acceleration (N)]]+Table1[[#This Row],[Roll (N)]]+Table1[[#This Row],[Aero (N)]]</f>
        <v>-254.21746104478419</v>
      </c>
      <c r="M1759" s="27">
        <f>Table1[[#This Row],[Total (N)]]*$S$3/1000</f>
        <v>-1.3356247789460531</v>
      </c>
      <c r="N1759" s="17"/>
      <c r="O1759" s="32"/>
      <c r="P1759" s="33"/>
      <c r="Q1759" s="42"/>
      <c r="R1759" s="43"/>
      <c r="S1759">
        <f t="shared" si="218"/>
        <v>89.1</v>
      </c>
      <c r="T1759">
        <f t="shared" si="219"/>
        <v>24.749999999999996</v>
      </c>
    </row>
    <row r="1760" spans="2:20" x14ac:dyDescent="0.2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221"/>
        <v>-0.1388888888888889</v>
      </c>
      <c r="G1760" s="17">
        <f t="shared" si="222"/>
        <v>-0.5</v>
      </c>
      <c r="H1760" s="17">
        <f t="shared" si="220"/>
        <v>24.472222222222221</v>
      </c>
      <c r="I1760" s="17">
        <f t="shared" si="225"/>
        <v>-394.04166666666828</v>
      </c>
      <c r="J1760" s="17">
        <f t="shared" si="223"/>
        <v>185.54634000000001</v>
      </c>
      <c r="K1760" s="17">
        <f t="shared" si="224"/>
        <v>10.56953228855012</v>
      </c>
      <c r="L1760" s="17">
        <f>Table1[[#This Row],[Acceleration (N)]]+Table1[[#This Row],[Roll (N)]]+Table1[[#This Row],[Aero (N)]]</f>
        <v>-197.92579437811816</v>
      </c>
      <c r="M1760" s="27">
        <f>Table1[[#This Row],[Total (N)]]*$S$3/1000</f>
        <v>-1.0398758381015614</v>
      </c>
      <c r="N1760" s="17"/>
      <c r="O1760" s="30"/>
      <c r="P1760" s="31"/>
      <c r="Q1760" s="40"/>
      <c r="R1760" s="41"/>
      <c r="S1760">
        <f t="shared" si="218"/>
        <v>88.6</v>
      </c>
      <c r="T1760">
        <f t="shared" si="219"/>
        <v>24.611111111111107</v>
      </c>
    </row>
    <row r="1761" spans="2:20" x14ac:dyDescent="0.2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221"/>
        <v>-0.1388888888888889</v>
      </c>
      <c r="G1761" s="17">
        <f t="shared" si="222"/>
        <v>-0.5</v>
      </c>
      <c r="H1761" s="17">
        <f t="shared" si="220"/>
        <v>24.333333333333332</v>
      </c>
      <c r="I1761" s="17">
        <f t="shared" si="225"/>
        <v>-375.27777777777777</v>
      </c>
      <c r="J1761" s="17">
        <f t="shared" si="223"/>
        <v>185.54634000000001</v>
      </c>
      <c r="K1761" s="17">
        <f t="shared" si="224"/>
        <v>10.56953228855012</v>
      </c>
      <c r="L1761" s="17">
        <f>Table1[[#This Row],[Acceleration (N)]]+Table1[[#This Row],[Roll (N)]]+Table1[[#This Row],[Aero (N)]]</f>
        <v>-179.16190548922765</v>
      </c>
      <c r="M1761" s="27">
        <f>Table1[[#This Row],[Total (N)]]*$S$3/1000</f>
        <v>-0.94129285782005467</v>
      </c>
      <c r="N1761" s="17"/>
      <c r="O1761" s="32"/>
      <c r="P1761" s="33"/>
      <c r="Q1761" s="42"/>
      <c r="R1761" s="43"/>
      <c r="S1761">
        <f t="shared" si="218"/>
        <v>88.1</v>
      </c>
      <c r="T1761">
        <f t="shared" si="219"/>
        <v>24.472222222222221</v>
      </c>
    </row>
    <row r="1762" spans="2:20" x14ac:dyDescent="0.2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221"/>
        <v>-0.1388888888888889</v>
      </c>
      <c r="G1762" s="17">
        <f t="shared" si="222"/>
        <v>-0.5</v>
      </c>
      <c r="H1762" s="17">
        <f t="shared" si="220"/>
        <v>24.194444444444443</v>
      </c>
      <c r="I1762" s="17">
        <f t="shared" si="225"/>
        <v>-375.27777777777777</v>
      </c>
      <c r="J1762" s="17">
        <f t="shared" si="223"/>
        <v>185.54634000000001</v>
      </c>
      <c r="K1762" s="17">
        <f t="shared" si="224"/>
        <v>10.56953228855012</v>
      </c>
      <c r="L1762" s="17">
        <f>Table1[[#This Row],[Acceleration (N)]]+Table1[[#This Row],[Roll (N)]]+Table1[[#This Row],[Aero (N)]]</f>
        <v>-179.16190548922765</v>
      </c>
      <c r="M1762" s="27">
        <f>Table1[[#This Row],[Total (N)]]*$S$3/1000</f>
        <v>-0.94129285782005467</v>
      </c>
      <c r="N1762" s="17"/>
      <c r="O1762" s="30"/>
      <c r="P1762" s="31"/>
      <c r="Q1762" s="40"/>
      <c r="R1762" s="41"/>
      <c r="S1762">
        <f t="shared" si="218"/>
        <v>87.6</v>
      </c>
      <c r="T1762">
        <f t="shared" si="219"/>
        <v>24.333333333333332</v>
      </c>
    </row>
    <row r="1763" spans="2:20" x14ac:dyDescent="0.2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221"/>
        <v>-0.1388888888888889</v>
      </c>
      <c r="G1763" s="17">
        <f t="shared" si="222"/>
        <v>-0.5</v>
      </c>
      <c r="H1763" s="17">
        <f t="shared" si="220"/>
        <v>24.055555555555554</v>
      </c>
      <c r="I1763" s="17">
        <f t="shared" si="225"/>
        <v>-337.74999999999949</v>
      </c>
      <c r="J1763" s="17">
        <f t="shared" si="223"/>
        <v>185.54634000000001</v>
      </c>
      <c r="K1763" s="17">
        <f t="shared" si="224"/>
        <v>10.56953228855012</v>
      </c>
      <c r="L1763" s="17">
        <f>Table1[[#This Row],[Acceleration (N)]]+Table1[[#This Row],[Roll (N)]]+Table1[[#This Row],[Aero (N)]]</f>
        <v>-141.63412771144937</v>
      </c>
      <c r="M1763" s="27">
        <f>Table1[[#This Row],[Total (N)]]*$S$3/1000</f>
        <v>-0.74412689725705539</v>
      </c>
      <c r="N1763" s="17"/>
      <c r="O1763" s="32"/>
      <c r="P1763" s="33"/>
      <c r="Q1763" s="42"/>
      <c r="R1763" s="43"/>
      <c r="S1763">
        <f t="shared" si="218"/>
        <v>87.1</v>
      </c>
      <c r="T1763">
        <f t="shared" si="219"/>
        <v>24.194444444444443</v>
      </c>
    </row>
    <row r="1764" spans="2:20" x14ac:dyDescent="0.2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221"/>
        <v>-0.1388888888888889</v>
      </c>
      <c r="G1764" s="17">
        <f t="shared" si="222"/>
        <v>-0.5</v>
      </c>
      <c r="H1764" s="17">
        <f t="shared" si="220"/>
        <v>23.916666666666664</v>
      </c>
      <c r="I1764" s="17">
        <f t="shared" si="225"/>
        <v>-300.22222222222115</v>
      </c>
      <c r="J1764" s="17">
        <f t="shared" si="223"/>
        <v>185.54634000000001</v>
      </c>
      <c r="K1764" s="17">
        <f t="shared" si="224"/>
        <v>10.56953228855012</v>
      </c>
      <c r="L1764" s="17">
        <f>Table1[[#This Row],[Acceleration (N)]]+Table1[[#This Row],[Roll (N)]]+Table1[[#This Row],[Aero (N)]]</f>
        <v>-104.10634993367101</v>
      </c>
      <c r="M1764" s="27">
        <f>Table1[[#This Row],[Total (N)]]*$S$3/1000</f>
        <v>-0.54696093669405577</v>
      </c>
      <c r="N1764" s="17"/>
      <c r="O1764" s="30"/>
      <c r="P1764" s="31"/>
      <c r="Q1764" s="40"/>
      <c r="R1764" s="41"/>
      <c r="S1764">
        <f t="shared" si="218"/>
        <v>86.6</v>
      </c>
      <c r="T1764">
        <f t="shared" si="219"/>
        <v>24.055555555555554</v>
      </c>
    </row>
    <row r="1765" spans="2:20" x14ac:dyDescent="0.2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221"/>
        <v>-0.15277777777777699</v>
      </c>
      <c r="G1765" s="17">
        <f t="shared" si="222"/>
        <v>-0.54999999999999716</v>
      </c>
      <c r="H1765" s="17">
        <f t="shared" si="220"/>
        <v>23.75</v>
      </c>
      <c r="I1765" s="17">
        <f t="shared" si="225"/>
        <v>-262.69444444444548</v>
      </c>
      <c r="J1765" s="17">
        <f t="shared" si="223"/>
        <v>185.54634000000001</v>
      </c>
      <c r="K1765" s="17">
        <f t="shared" si="224"/>
        <v>10.56953228855012</v>
      </c>
      <c r="L1765" s="17">
        <f>Table1[[#This Row],[Acceleration (N)]]+Table1[[#This Row],[Roll (N)]]+Table1[[#This Row],[Aero (N)]]</f>
        <v>-66.578572155895344</v>
      </c>
      <c r="M1765" s="27">
        <f>Table1[[#This Row],[Total (N)]]*$S$3/1000</f>
        <v>-0.34979497613107025</v>
      </c>
      <c r="N1765" s="17"/>
      <c r="O1765" s="32"/>
      <c r="P1765" s="33"/>
      <c r="Q1765" s="42"/>
      <c r="R1765" s="43"/>
      <c r="S1765">
        <f t="shared" si="218"/>
        <v>86.1</v>
      </c>
      <c r="T1765">
        <f t="shared" si="219"/>
        <v>23.916666666666664</v>
      </c>
    </row>
    <row r="1766" spans="2:20" x14ac:dyDescent="0.2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221"/>
        <v>-0.15277777777777699</v>
      </c>
      <c r="G1766" s="17">
        <f t="shared" si="222"/>
        <v>-0.54999999999999716</v>
      </c>
      <c r="H1766" s="17">
        <f t="shared" si="220"/>
        <v>23.611111111111111</v>
      </c>
      <c r="I1766" s="17">
        <f t="shared" si="225"/>
        <v>-206.40277777777936</v>
      </c>
      <c r="J1766" s="17">
        <f t="shared" si="223"/>
        <v>185.54634000000001</v>
      </c>
      <c r="K1766" s="17">
        <f t="shared" si="224"/>
        <v>10.56953228855012</v>
      </c>
      <c r="L1766" s="17">
        <f>Table1[[#This Row],[Acceleration (N)]]+Table1[[#This Row],[Roll (N)]]+Table1[[#This Row],[Aero (N)]]</f>
        <v>-10.286905489229229</v>
      </c>
      <c r="M1766" s="27">
        <f>Table1[[#This Row],[Total (N)]]*$S$3/1000</f>
        <v>-5.4046035286578212E-2</v>
      </c>
      <c r="N1766" s="17"/>
      <c r="O1766" s="30"/>
      <c r="P1766" s="31"/>
      <c r="Q1766" s="40"/>
      <c r="R1766" s="41"/>
      <c r="S1766">
        <f t="shared" si="218"/>
        <v>85.5</v>
      </c>
      <c r="T1766">
        <f t="shared" si="219"/>
        <v>23.75</v>
      </c>
    </row>
    <row r="1767" spans="2:20" x14ac:dyDescent="0.2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221"/>
        <v>-0.15277777777777699</v>
      </c>
      <c r="G1767" s="17">
        <f t="shared" si="222"/>
        <v>-0.54999999999999716</v>
      </c>
      <c r="H1767" s="17">
        <f t="shared" si="220"/>
        <v>23.444444444444446</v>
      </c>
      <c r="I1767" s="17">
        <f t="shared" si="225"/>
        <v>-187.63888888888889</v>
      </c>
      <c r="J1767" s="17">
        <f t="shared" si="223"/>
        <v>185.54634000000001</v>
      </c>
      <c r="K1767" s="17">
        <f t="shared" si="224"/>
        <v>10.56953228855012</v>
      </c>
      <c r="L1767" s="17">
        <f>Table1[[#This Row],[Acceleration (N)]]+Table1[[#This Row],[Roll (N)]]+Table1[[#This Row],[Aero (N)]]</f>
        <v>8.4769833996612487</v>
      </c>
      <c r="M1767" s="27">
        <f>Table1[[#This Row],[Total (N)]]*$S$3/1000</f>
        <v>4.453694499492844E-2</v>
      </c>
      <c r="N1767" s="17"/>
      <c r="O1767" s="32"/>
      <c r="P1767" s="33"/>
      <c r="Q1767" s="42"/>
      <c r="R1767" s="43"/>
      <c r="S1767">
        <f t="shared" si="218"/>
        <v>85</v>
      </c>
      <c r="T1767">
        <f t="shared" si="219"/>
        <v>23.611111111111111</v>
      </c>
    </row>
    <row r="1768" spans="2:20" x14ac:dyDescent="0.2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221"/>
        <v>-0.16666666666666705</v>
      </c>
      <c r="G1768" s="17">
        <f t="shared" si="222"/>
        <v>-0.60000000000000142</v>
      </c>
      <c r="H1768" s="17">
        <f t="shared" si="220"/>
        <v>23.277777777777775</v>
      </c>
      <c r="I1768" s="17">
        <f t="shared" si="225"/>
        <v>-187.63888888888889</v>
      </c>
      <c r="J1768" s="17">
        <f t="shared" si="223"/>
        <v>185.54634000000001</v>
      </c>
      <c r="K1768" s="17">
        <f t="shared" si="224"/>
        <v>10.56953228855012</v>
      </c>
      <c r="L1768" s="17">
        <f>Table1[[#This Row],[Acceleration (N)]]+Table1[[#This Row],[Roll (N)]]+Table1[[#This Row],[Aero (N)]]</f>
        <v>8.4769833996612487</v>
      </c>
      <c r="M1768" s="27">
        <f>Table1[[#This Row],[Total (N)]]*$S$3/1000</f>
        <v>4.453694499492844E-2</v>
      </c>
      <c r="N1768" s="17"/>
      <c r="O1768" s="30"/>
      <c r="P1768" s="31"/>
      <c r="Q1768" s="40"/>
      <c r="R1768" s="41"/>
      <c r="S1768">
        <f t="shared" si="218"/>
        <v>84.4</v>
      </c>
      <c r="T1768">
        <f t="shared" si="219"/>
        <v>23.444444444444446</v>
      </c>
    </row>
    <row r="1769" spans="2:20" x14ac:dyDescent="0.2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221"/>
        <v>-0.16666666666666705</v>
      </c>
      <c r="G1769" s="17">
        <f t="shared" si="222"/>
        <v>-0.60000000000000142</v>
      </c>
      <c r="H1769" s="17">
        <f t="shared" si="220"/>
        <v>23.111111111111111</v>
      </c>
      <c r="I1769" s="17">
        <f t="shared" si="225"/>
        <v>-187.63888888888889</v>
      </c>
      <c r="J1769" s="17">
        <f t="shared" si="223"/>
        <v>185.54634000000001</v>
      </c>
      <c r="K1769" s="17">
        <f t="shared" si="224"/>
        <v>10.56953228855012</v>
      </c>
      <c r="L1769" s="17">
        <f>Table1[[#This Row],[Acceleration (N)]]+Table1[[#This Row],[Roll (N)]]+Table1[[#This Row],[Aero (N)]]</f>
        <v>8.4769833996612487</v>
      </c>
      <c r="M1769" s="27">
        <f>Table1[[#This Row],[Total (N)]]*$S$3/1000</f>
        <v>4.453694499492844E-2</v>
      </c>
      <c r="N1769" s="17"/>
      <c r="O1769" s="32"/>
      <c r="P1769" s="33"/>
      <c r="Q1769" s="42"/>
      <c r="R1769" s="43"/>
      <c r="S1769">
        <f t="shared" si="218"/>
        <v>83.8</v>
      </c>
      <c r="T1769">
        <f t="shared" si="219"/>
        <v>23.277777777777775</v>
      </c>
    </row>
    <row r="1770" spans="2:20" x14ac:dyDescent="0.2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221"/>
        <v>-0.16666666666666705</v>
      </c>
      <c r="G1770" s="17">
        <f t="shared" si="222"/>
        <v>-0.60000000000000142</v>
      </c>
      <c r="H1770" s="17">
        <f t="shared" si="220"/>
        <v>22.944444444444443</v>
      </c>
      <c r="I1770" s="17">
        <f t="shared" si="225"/>
        <v>-187.63888888888889</v>
      </c>
      <c r="J1770" s="17">
        <f t="shared" si="223"/>
        <v>185.54634000000001</v>
      </c>
      <c r="K1770" s="17">
        <f t="shared" si="224"/>
        <v>10.56953228855012</v>
      </c>
      <c r="L1770" s="17">
        <f>Table1[[#This Row],[Acceleration (N)]]+Table1[[#This Row],[Roll (N)]]+Table1[[#This Row],[Aero (N)]]</f>
        <v>8.4769833996612487</v>
      </c>
      <c r="M1770" s="27">
        <f>Table1[[#This Row],[Total (N)]]*$S$3/1000</f>
        <v>4.453694499492844E-2</v>
      </c>
      <c r="N1770" s="17"/>
      <c r="O1770" s="30"/>
      <c r="P1770" s="31"/>
      <c r="Q1770" s="40"/>
      <c r="R1770" s="41"/>
      <c r="S1770">
        <f t="shared" si="218"/>
        <v>83.2</v>
      </c>
      <c r="T1770">
        <f t="shared" si="219"/>
        <v>23.111111111111111</v>
      </c>
    </row>
    <row r="1771" spans="2:20" x14ac:dyDescent="0.2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221"/>
        <v>-0.16666666666666705</v>
      </c>
      <c r="G1771" s="17">
        <f t="shared" si="222"/>
        <v>-0.60000000000000142</v>
      </c>
      <c r="H1771" s="17">
        <f t="shared" si="220"/>
        <v>22.777777777777779</v>
      </c>
      <c r="I1771" s="17">
        <f t="shared" si="225"/>
        <v>-187.63888888888889</v>
      </c>
      <c r="J1771" s="17">
        <f t="shared" si="223"/>
        <v>185.54634000000001</v>
      </c>
      <c r="K1771" s="17">
        <f t="shared" si="224"/>
        <v>10.56953228855012</v>
      </c>
      <c r="L1771" s="17">
        <f>Table1[[#This Row],[Acceleration (N)]]+Table1[[#This Row],[Roll (N)]]+Table1[[#This Row],[Aero (N)]]</f>
        <v>8.4769833996612487</v>
      </c>
      <c r="M1771" s="27">
        <f>Table1[[#This Row],[Total (N)]]*$S$3/1000</f>
        <v>4.453694499492844E-2</v>
      </c>
      <c r="N1771" s="17"/>
      <c r="O1771" s="32"/>
      <c r="P1771" s="33"/>
      <c r="Q1771" s="42"/>
      <c r="R1771" s="43"/>
      <c r="S1771">
        <f t="shared" si="218"/>
        <v>82.6</v>
      </c>
      <c r="T1771">
        <f t="shared" si="219"/>
        <v>22.944444444444443</v>
      </c>
    </row>
    <row r="1772" spans="2:20" x14ac:dyDescent="0.2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221"/>
        <v>-0.18055555555555516</v>
      </c>
      <c r="G1772" s="17">
        <f t="shared" si="222"/>
        <v>-0.64999999999999858</v>
      </c>
      <c r="H1772" s="17">
        <f t="shared" si="220"/>
        <v>22.583333333333332</v>
      </c>
      <c r="I1772" s="17">
        <f t="shared" si="225"/>
        <v>-187.63888888888889</v>
      </c>
      <c r="J1772" s="17">
        <f t="shared" si="223"/>
        <v>185.54634000000001</v>
      </c>
      <c r="K1772" s="17">
        <f t="shared" si="224"/>
        <v>10.56953228855012</v>
      </c>
      <c r="L1772" s="17">
        <f>Table1[[#This Row],[Acceleration (N)]]+Table1[[#This Row],[Roll (N)]]+Table1[[#This Row],[Aero (N)]]</f>
        <v>8.4769833996612487</v>
      </c>
      <c r="M1772" s="27">
        <f>Table1[[#This Row],[Total (N)]]*$S$3/1000</f>
        <v>4.453694499492844E-2</v>
      </c>
      <c r="N1772" s="17"/>
      <c r="O1772" s="30"/>
      <c r="P1772" s="31"/>
      <c r="Q1772" s="40"/>
      <c r="R1772" s="41"/>
      <c r="S1772">
        <f t="shared" si="218"/>
        <v>82</v>
      </c>
      <c r="T1772">
        <f t="shared" si="219"/>
        <v>22.777777777777779</v>
      </c>
    </row>
    <row r="1773" spans="2:20" x14ac:dyDescent="0.2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221"/>
        <v>-0.22222222222222143</v>
      </c>
      <c r="G1773" s="17">
        <f t="shared" si="222"/>
        <v>-0.79999999999999716</v>
      </c>
      <c r="H1773" s="17">
        <f t="shared" si="220"/>
        <v>22.333333333333336</v>
      </c>
      <c r="I1773" s="17">
        <f t="shared" si="225"/>
        <v>-206.40277777777672</v>
      </c>
      <c r="J1773" s="17">
        <f t="shared" si="223"/>
        <v>185.54634000000001</v>
      </c>
      <c r="K1773" s="17">
        <f t="shared" si="224"/>
        <v>10.56953228855012</v>
      </c>
      <c r="L1773" s="17">
        <f>Table1[[#This Row],[Acceleration (N)]]+Table1[[#This Row],[Roll (N)]]+Table1[[#This Row],[Aero (N)]]</f>
        <v>-10.286905489226585</v>
      </c>
      <c r="M1773" s="27">
        <f>Table1[[#This Row],[Total (N)]]*$S$3/1000</f>
        <v>-5.4046035286564327E-2</v>
      </c>
      <c r="N1773" s="17"/>
      <c r="O1773" s="32"/>
      <c r="P1773" s="33"/>
      <c r="Q1773" s="42"/>
      <c r="R1773" s="43"/>
      <c r="S1773">
        <f t="shared" si="218"/>
        <v>81.3</v>
      </c>
      <c r="T1773">
        <f t="shared" si="219"/>
        <v>22.583333333333332</v>
      </c>
    </row>
    <row r="1774" spans="2:20" x14ac:dyDescent="0.2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221"/>
        <v>-0.30555555555555597</v>
      </c>
      <c r="G1774" s="17">
        <f t="shared" si="222"/>
        <v>-1.1000000000000014</v>
      </c>
      <c r="H1774" s="17">
        <f t="shared" si="220"/>
        <v>21.972222222222221</v>
      </c>
      <c r="I1774" s="17">
        <f t="shared" si="225"/>
        <v>-206.40277777777672</v>
      </c>
      <c r="J1774" s="17">
        <f t="shared" si="223"/>
        <v>185.54634000000001</v>
      </c>
      <c r="K1774" s="17">
        <f t="shared" si="224"/>
        <v>10.56953228855012</v>
      </c>
      <c r="L1774" s="17">
        <f>Table1[[#This Row],[Acceleration (N)]]+Table1[[#This Row],[Roll (N)]]+Table1[[#This Row],[Aero (N)]]</f>
        <v>-10.286905489226585</v>
      </c>
      <c r="M1774" s="27">
        <f>Table1[[#This Row],[Total (N)]]*$S$3/1000</f>
        <v>-5.4046035286564327E-2</v>
      </c>
      <c r="N1774" s="17"/>
      <c r="O1774" s="30"/>
      <c r="P1774" s="31"/>
      <c r="Q1774" s="40"/>
      <c r="R1774" s="41"/>
      <c r="S1774">
        <f t="shared" si="218"/>
        <v>80.400000000000006</v>
      </c>
      <c r="T1774">
        <f t="shared" si="219"/>
        <v>22.333333333333336</v>
      </c>
    </row>
    <row r="1775" spans="2:20" x14ac:dyDescent="0.2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221"/>
        <v>-0.41666666666666663</v>
      </c>
      <c r="G1775" s="17">
        <f t="shared" si="222"/>
        <v>-1.5</v>
      </c>
      <c r="H1775" s="17">
        <f t="shared" si="220"/>
        <v>21.5</v>
      </c>
      <c r="I1775" s="17">
        <f t="shared" si="225"/>
        <v>-206.40277777777672</v>
      </c>
      <c r="J1775" s="17">
        <f t="shared" si="223"/>
        <v>185.54634000000001</v>
      </c>
      <c r="K1775" s="17">
        <f t="shared" si="224"/>
        <v>10.56953228855012</v>
      </c>
      <c r="L1775" s="17">
        <f>Table1[[#This Row],[Acceleration (N)]]+Table1[[#This Row],[Roll (N)]]+Table1[[#This Row],[Aero (N)]]</f>
        <v>-10.286905489226585</v>
      </c>
      <c r="M1775" s="27">
        <f>Table1[[#This Row],[Total (N)]]*$S$3/1000</f>
        <v>-5.4046035286564327E-2</v>
      </c>
      <c r="N1775" s="17"/>
      <c r="O1775" s="32"/>
      <c r="P1775" s="33"/>
      <c r="Q1775" s="42"/>
      <c r="R1775" s="43"/>
      <c r="S1775">
        <f t="shared" si="218"/>
        <v>79.099999999999994</v>
      </c>
      <c r="T1775">
        <f t="shared" si="219"/>
        <v>21.972222222222221</v>
      </c>
    </row>
    <row r="1776" spans="2:20" x14ac:dyDescent="0.2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221"/>
        <v>-0.55555555555555558</v>
      </c>
      <c r="G1776" s="17">
        <f t="shared" si="222"/>
        <v>-2</v>
      </c>
      <c r="H1776" s="17">
        <f t="shared" si="220"/>
        <v>20.861111111111111</v>
      </c>
      <c r="I1776" s="17">
        <f t="shared" si="225"/>
        <v>-225.16666666666717</v>
      </c>
      <c r="J1776" s="17">
        <f t="shared" si="223"/>
        <v>185.54634000000001</v>
      </c>
      <c r="K1776" s="17">
        <f t="shared" si="224"/>
        <v>10.56953228855012</v>
      </c>
      <c r="L1776" s="17">
        <f>Table1[[#This Row],[Acceleration (N)]]+Table1[[#This Row],[Roll (N)]]+Table1[[#This Row],[Aero (N)]]</f>
        <v>-29.050794378117033</v>
      </c>
      <c r="M1776" s="27">
        <f>Table1[[#This Row],[Total (N)]]*$S$3/1000</f>
        <v>-0.15262901556807082</v>
      </c>
      <c r="N1776" s="17"/>
      <c r="O1776" s="30"/>
      <c r="P1776" s="31"/>
      <c r="Q1776" s="40"/>
      <c r="R1776" s="41"/>
      <c r="S1776">
        <f t="shared" si="218"/>
        <v>77.400000000000006</v>
      </c>
      <c r="T1776">
        <f t="shared" si="219"/>
        <v>21.5</v>
      </c>
    </row>
    <row r="1777" spans="2:20" x14ac:dyDescent="0.2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221"/>
        <v>-0.70833333333333448</v>
      </c>
      <c r="G1777" s="17">
        <f t="shared" si="222"/>
        <v>-2.5500000000000043</v>
      </c>
      <c r="H1777" s="17">
        <f t="shared" si="220"/>
        <v>20.083333333333332</v>
      </c>
      <c r="I1777" s="17">
        <f t="shared" si="225"/>
        <v>-225.16666666666717</v>
      </c>
      <c r="J1777" s="17">
        <f t="shared" si="223"/>
        <v>185.54634000000001</v>
      </c>
      <c r="K1777" s="17">
        <f t="shared" si="224"/>
        <v>10.56953228855012</v>
      </c>
      <c r="L1777" s="17">
        <f>Table1[[#This Row],[Acceleration (N)]]+Table1[[#This Row],[Roll (N)]]+Table1[[#This Row],[Aero (N)]]</f>
        <v>-29.050794378117033</v>
      </c>
      <c r="M1777" s="27">
        <f>Table1[[#This Row],[Total (N)]]*$S$3/1000</f>
        <v>-0.15262901556807082</v>
      </c>
      <c r="N1777" s="17"/>
      <c r="O1777" s="32"/>
      <c r="P1777" s="33"/>
      <c r="Q1777" s="42"/>
      <c r="R1777" s="43"/>
      <c r="S1777">
        <f t="shared" si="218"/>
        <v>75.099999999999994</v>
      </c>
      <c r="T1777">
        <f t="shared" si="219"/>
        <v>20.861111111111111</v>
      </c>
    </row>
    <row r="1778" spans="2:20" x14ac:dyDescent="0.2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221"/>
        <v>-0.83333333333333326</v>
      </c>
      <c r="G1778" s="17">
        <f t="shared" si="222"/>
        <v>-3</v>
      </c>
      <c r="H1778" s="17">
        <f t="shared" si="220"/>
        <v>19.194444444444443</v>
      </c>
      <c r="I1778" s="17">
        <f t="shared" si="225"/>
        <v>-225.16666666666717</v>
      </c>
      <c r="J1778" s="17">
        <f t="shared" si="223"/>
        <v>185.54634000000001</v>
      </c>
      <c r="K1778" s="17">
        <f t="shared" si="224"/>
        <v>10.56953228855012</v>
      </c>
      <c r="L1778" s="17">
        <f>Table1[[#This Row],[Acceleration (N)]]+Table1[[#This Row],[Roll (N)]]+Table1[[#This Row],[Aero (N)]]</f>
        <v>-29.050794378117033</v>
      </c>
      <c r="M1778" s="27">
        <f>Table1[[#This Row],[Total (N)]]*$S$3/1000</f>
        <v>-0.15262901556807082</v>
      </c>
      <c r="N1778" s="17"/>
      <c r="O1778" s="30"/>
      <c r="P1778" s="31"/>
      <c r="Q1778" s="40"/>
      <c r="R1778" s="41"/>
      <c r="S1778">
        <f t="shared" si="218"/>
        <v>72.3</v>
      </c>
      <c r="T1778">
        <f t="shared" si="219"/>
        <v>20.083333333333332</v>
      </c>
    </row>
    <row r="1779" spans="2:20" x14ac:dyDescent="0.2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221"/>
        <v>-0.88888888888888773</v>
      </c>
      <c r="G1779" s="17">
        <f t="shared" si="222"/>
        <v>-3.1999999999999957</v>
      </c>
      <c r="H1779" s="17">
        <f t="shared" si="220"/>
        <v>18.305555555555557</v>
      </c>
      <c r="I1779" s="17">
        <f t="shared" si="225"/>
        <v>-225.16666666666717</v>
      </c>
      <c r="J1779" s="17">
        <f t="shared" si="223"/>
        <v>185.54634000000001</v>
      </c>
      <c r="K1779" s="17">
        <f t="shared" si="224"/>
        <v>10.56953228855012</v>
      </c>
      <c r="L1779" s="17">
        <f>Table1[[#This Row],[Acceleration (N)]]+Table1[[#This Row],[Roll (N)]]+Table1[[#This Row],[Aero (N)]]</f>
        <v>-29.050794378117033</v>
      </c>
      <c r="M1779" s="27">
        <f>Table1[[#This Row],[Total (N)]]*$S$3/1000</f>
        <v>-0.15262901556807082</v>
      </c>
      <c r="N1779" s="17"/>
      <c r="O1779" s="32"/>
      <c r="P1779" s="33"/>
      <c r="Q1779" s="42"/>
      <c r="R1779" s="43"/>
      <c r="S1779">
        <f t="shared" si="218"/>
        <v>69.099999999999994</v>
      </c>
      <c r="T1779">
        <f t="shared" si="219"/>
        <v>19.194444444444443</v>
      </c>
    </row>
    <row r="1780" spans="2:20" x14ac:dyDescent="0.2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221"/>
        <v>-0.88888888888888773</v>
      </c>
      <c r="G1780" s="17">
        <f t="shared" si="222"/>
        <v>-3.1999999999999957</v>
      </c>
      <c r="H1780" s="17">
        <f t="shared" si="220"/>
        <v>17.416666666666668</v>
      </c>
      <c r="I1780" s="17">
        <f t="shared" si="225"/>
        <v>-243.93055555555503</v>
      </c>
      <c r="J1780" s="17">
        <f t="shared" si="223"/>
        <v>185.54634000000001</v>
      </c>
      <c r="K1780" s="17">
        <f t="shared" si="224"/>
        <v>10.56953228855012</v>
      </c>
      <c r="L1780" s="17">
        <f>Table1[[#This Row],[Acceleration (N)]]+Table1[[#This Row],[Roll (N)]]+Table1[[#This Row],[Aero (N)]]</f>
        <v>-47.814683267004895</v>
      </c>
      <c r="M1780" s="27">
        <f>Table1[[#This Row],[Total (N)]]*$S$3/1000</f>
        <v>-0.25121199584956377</v>
      </c>
      <c r="N1780" s="17"/>
      <c r="O1780" s="30"/>
      <c r="P1780" s="31"/>
      <c r="Q1780" s="40"/>
      <c r="R1780" s="41"/>
      <c r="S1780">
        <f t="shared" si="218"/>
        <v>65.900000000000006</v>
      </c>
      <c r="T1780">
        <f t="shared" si="219"/>
        <v>18.305555555555557</v>
      </c>
    </row>
    <row r="1781" spans="2:20" x14ac:dyDescent="0.2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221"/>
        <v>-0.86111111111111149</v>
      </c>
      <c r="G1781" s="17">
        <f t="shared" si="222"/>
        <v>-3.1000000000000014</v>
      </c>
      <c r="H1781" s="17">
        <f t="shared" si="220"/>
        <v>16.583333333333332</v>
      </c>
      <c r="I1781" s="17">
        <f t="shared" si="225"/>
        <v>-300.22222222222115</v>
      </c>
      <c r="J1781" s="17">
        <f t="shared" si="223"/>
        <v>185.54634000000001</v>
      </c>
      <c r="K1781" s="17">
        <f t="shared" si="224"/>
        <v>10.56953228855012</v>
      </c>
      <c r="L1781" s="17">
        <f>Table1[[#This Row],[Acceleration (N)]]+Table1[[#This Row],[Roll (N)]]+Table1[[#This Row],[Aero (N)]]</f>
        <v>-104.10634993367101</v>
      </c>
      <c r="M1781" s="27">
        <f>Table1[[#This Row],[Total (N)]]*$S$3/1000</f>
        <v>-0.54696093669405577</v>
      </c>
      <c r="N1781" s="17"/>
      <c r="O1781" s="32"/>
      <c r="P1781" s="33"/>
      <c r="Q1781" s="42"/>
      <c r="R1781" s="43"/>
      <c r="S1781">
        <f t="shared" si="218"/>
        <v>62.7</v>
      </c>
      <c r="T1781">
        <f t="shared" si="219"/>
        <v>17.416666666666668</v>
      </c>
    </row>
    <row r="1782" spans="2:20" x14ac:dyDescent="0.2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221"/>
        <v>-0.79166666666666707</v>
      </c>
      <c r="G1782" s="17">
        <f t="shared" si="222"/>
        <v>-2.8500000000000014</v>
      </c>
      <c r="H1782" s="17">
        <f t="shared" si="220"/>
        <v>15.833333333333332</v>
      </c>
      <c r="I1782" s="17">
        <f t="shared" si="225"/>
        <v>-412.80555555555611</v>
      </c>
      <c r="J1782" s="17">
        <f t="shared" si="223"/>
        <v>185.54634000000001</v>
      </c>
      <c r="K1782" s="17">
        <f t="shared" si="224"/>
        <v>10.56953228855012</v>
      </c>
      <c r="L1782" s="17">
        <f>Table1[[#This Row],[Acceleration (N)]]+Table1[[#This Row],[Roll (N)]]+Table1[[#This Row],[Aero (N)]]</f>
        <v>-216.68968326700599</v>
      </c>
      <c r="M1782" s="27">
        <f>Table1[[#This Row],[Total (N)]]*$S$3/1000</f>
        <v>-1.1384588183830542</v>
      </c>
      <c r="N1782" s="17"/>
      <c r="O1782" s="30"/>
      <c r="P1782" s="31"/>
      <c r="Q1782" s="40"/>
      <c r="R1782" s="41"/>
      <c r="S1782">
        <f t="shared" si="218"/>
        <v>59.7</v>
      </c>
      <c r="T1782">
        <f t="shared" si="219"/>
        <v>16.583333333333332</v>
      </c>
    </row>
    <row r="1783" spans="2:20" x14ac:dyDescent="0.2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221"/>
        <v>-0.70833333333333348</v>
      </c>
      <c r="G1783" s="17">
        <f t="shared" si="222"/>
        <v>-2.5500000000000007</v>
      </c>
      <c r="H1783" s="17">
        <f t="shared" si="220"/>
        <v>15.166666666666666</v>
      </c>
      <c r="I1783" s="17">
        <f t="shared" si="225"/>
        <v>-562.91666666666663</v>
      </c>
      <c r="J1783" s="17">
        <f t="shared" si="223"/>
        <v>185.54634000000001</v>
      </c>
      <c r="K1783" s="17">
        <f t="shared" si="224"/>
        <v>10.56953228855012</v>
      </c>
      <c r="L1783" s="17">
        <f>Table1[[#This Row],[Acceleration (N)]]+Table1[[#This Row],[Roll (N)]]+Table1[[#This Row],[Aero (N)]]</f>
        <v>-366.80079437811651</v>
      </c>
      <c r="M1783" s="27">
        <f>Table1[[#This Row],[Total (N)]]*$S$3/1000</f>
        <v>-1.9271226606350376</v>
      </c>
      <c r="N1783" s="17"/>
      <c r="O1783" s="32"/>
      <c r="P1783" s="33"/>
      <c r="Q1783" s="42"/>
      <c r="R1783" s="43"/>
      <c r="S1783">
        <f t="shared" si="218"/>
        <v>57</v>
      </c>
      <c r="T1783">
        <f t="shared" si="219"/>
        <v>15.833333333333332</v>
      </c>
    </row>
    <row r="1784" spans="2:20" x14ac:dyDescent="0.2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221"/>
        <v>-0.6666666666666663</v>
      </c>
      <c r="G1784" s="17">
        <f t="shared" si="222"/>
        <v>-2.3999999999999986</v>
      </c>
      <c r="H1784" s="17">
        <f t="shared" si="220"/>
        <v>14.5</v>
      </c>
      <c r="I1784" s="17">
        <f t="shared" si="225"/>
        <v>-750.55555555555554</v>
      </c>
      <c r="J1784" s="17">
        <f t="shared" si="223"/>
        <v>185.54634000000001</v>
      </c>
      <c r="K1784" s="17">
        <f t="shared" si="224"/>
        <v>10.56953228855012</v>
      </c>
      <c r="L1784" s="17">
        <f>Table1[[#This Row],[Acceleration (N)]]+Table1[[#This Row],[Roll (N)]]+Table1[[#This Row],[Aero (N)]]</f>
        <v>-554.43968326700542</v>
      </c>
      <c r="M1784" s="27">
        <f>Table1[[#This Row],[Total (N)]]*$S$3/1000</f>
        <v>-2.9129524634500208</v>
      </c>
      <c r="N1784" s="17"/>
      <c r="O1784" s="30"/>
      <c r="P1784" s="31"/>
      <c r="Q1784" s="40"/>
      <c r="R1784" s="41"/>
      <c r="S1784">
        <f t="shared" si="218"/>
        <v>54.6</v>
      </c>
      <c r="T1784">
        <f t="shared" si="219"/>
        <v>15.166666666666666</v>
      </c>
    </row>
    <row r="1785" spans="2:20" x14ac:dyDescent="0.2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221"/>
        <v>-0.68055555555555536</v>
      </c>
      <c r="G1785" s="17">
        <f t="shared" si="222"/>
        <v>-2.4499999999999993</v>
      </c>
      <c r="H1785" s="17">
        <f t="shared" si="220"/>
        <v>13.805555555555555</v>
      </c>
      <c r="I1785" s="17">
        <f t="shared" si="225"/>
        <v>-956.95833333333485</v>
      </c>
      <c r="J1785" s="17">
        <f t="shared" si="223"/>
        <v>185.54634000000001</v>
      </c>
      <c r="K1785" s="17">
        <f t="shared" si="224"/>
        <v>10.56953228855012</v>
      </c>
      <c r="L1785" s="17">
        <f>Table1[[#This Row],[Acceleration (N)]]+Table1[[#This Row],[Roll (N)]]+Table1[[#This Row],[Aero (N)]]</f>
        <v>-760.84246104478473</v>
      </c>
      <c r="M1785" s="27">
        <f>Table1[[#This Row],[Total (N)]]*$S$3/1000</f>
        <v>-3.9973652465465102</v>
      </c>
      <c r="N1785" s="17"/>
      <c r="O1785" s="32"/>
      <c r="P1785" s="33"/>
      <c r="Q1785" s="42"/>
      <c r="R1785" s="43"/>
      <c r="S1785">
        <f t="shared" si="218"/>
        <v>52.2</v>
      </c>
      <c r="T1785">
        <f t="shared" si="219"/>
        <v>14.5</v>
      </c>
    </row>
    <row r="1786" spans="2:20" x14ac:dyDescent="0.2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221"/>
        <v>-0.75000000000000078</v>
      </c>
      <c r="G1786" s="17">
        <f t="shared" si="222"/>
        <v>-2.7000000000000028</v>
      </c>
      <c r="H1786" s="17">
        <f t="shared" si="220"/>
        <v>12.999999999999998</v>
      </c>
      <c r="I1786" s="17">
        <f t="shared" si="225"/>
        <v>-1125.8333333333333</v>
      </c>
      <c r="J1786" s="17">
        <f t="shared" si="223"/>
        <v>185.54634000000001</v>
      </c>
      <c r="K1786" s="17">
        <f t="shared" si="224"/>
        <v>10.56953228855012</v>
      </c>
      <c r="L1786" s="17">
        <f>Table1[[#This Row],[Acceleration (N)]]+Table1[[#This Row],[Roll (N)]]+Table1[[#This Row],[Aero (N)]]</f>
        <v>-929.71746104478314</v>
      </c>
      <c r="M1786" s="27">
        <f>Table1[[#This Row],[Total (N)]]*$S$3/1000</f>
        <v>-4.8846120690799859</v>
      </c>
      <c r="N1786" s="17"/>
      <c r="O1786" s="30"/>
      <c r="P1786" s="31"/>
      <c r="Q1786" s="40"/>
      <c r="R1786" s="41"/>
      <c r="S1786">
        <f t="shared" si="218"/>
        <v>49.7</v>
      </c>
      <c r="T1786">
        <f t="shared" si="219"/>
        <v>13.805555555555555</v>
      </c>
    </row>
    <row r="1787" spans="2:20" x14ac:dyDescent="0.2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221"/>
        <v>-0.86111111111111149</v>
      </c>
      <c r="G1787" s="17">
        <f t="shared" si="222"/>
        <v>-3.1000000000000014</v>
      </c>
      <c r="H1787" s="17">
        <f t="shared" si="220"/>
        <v>12.083333333333332</v>
      </c>
      <c r="I1787" s="17">
        <f t="shared" si="225"/>
        <v>-1200.8888888888873</v>
      </c>
      <c r="J1787" s="17">
        <f t="shared" si="223"/>
        <v>185.54634000000001</v>
      </c>
      <c r="K1787" s="17">
        <f t="shared" si="224"/>
        <v>10.56953228855012</v>
      </c>
      <c r="L1787" s="17">
        <f>Table1[[#This Row],[Acceleration (N)]]+Table1[[#This Row],[Roll (N)]]+Table1[[#This Row],[Aero (N)]]</f>
        <v>-1004.7730166003372</v>
      </c>
      <c r="M1787" s="27">
        <f>Table1[[#This Row],[Total (N)]]*$S$3/1000</f>
        <v>-5.2789439902059723</v>
      </c>
      <c r="N1787" s="17"/>
      <c r="O1787" s="32"/>
      <c r="P1787" s="33"/>
      <c r="Q1787" s="42"/>
      <c r="R1787" s="43"/>
      <c r="S1787">
        <f t="shared" si="218"/>
        <v>46.8</v>
      </c>
      <c r="T1787">
        <f t="shared" si="219"/>
        <v>12.999999999999998</v>
      </c>
    </row>
    <row r="1788" spans="2:20" x14ac:dyDescent="0.2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221"/>
        <v>-0.95833333333333315</v>
      </c>
      <c r="G1788" s="17">
        <f t="shared" si="222"/>
        <v>-3.4499999999999993</v>
      </c>
      <c r="H1788" s="17">
        <f t="shared" si="220"/>
        <v>11.083333333333332</v>
      </c>
      <c r="I1788" s="17">
        <f t="shared" si="225"/>
        <v>-1200.8888888888873</v>
      </c>
      <c r="J1788" s="17">
        <f t="shared" si="223"/>
        <v>185.54634000000001</v>
      </c>
      <c r="K1788" s="17">
        <f t="shared" si="224"/>
        <v>10.56953228855012</v>
      </c>
      <c r="L1788" s="17">
        <f>Table1[[#This Row],[Acceleration (N)]]+Table1[[#This Row],[Roll (N)]]+Table1[[#This Row],[Aero (N)]]</f>
        <v>-1004.7730166003372</v>
      </c>
      <c r="M1788" s="27">
        <f>Table1[[#This Row],[Total (N)]]*$S$3/1000</f>
        <v>-5.2789439902059723</v>
      </c>
      <c r="N1788" s="17"/>
      <c r="O1788" s="30"/>
      <c r="P1788" s="31"/>
      <c r="Q1788" s="40"/>
      <c r="R1788" s="41"/>
      <c r="S1788">
        <f t="shared" si="218"/>
        <v>43.5</v>
      </c>
      <c r="T1788">
        <f t="shared" si="219"/>
        <v>12.083333333333332</v>
      </c>
    </row>
    <row r="1789" spans="2:20" x14ac:dyDescent="0.2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221"/>
        <v>-0.98611111111111127</v>
      </c>
      <c r="G1789" s="17">
        <f t="shared" si="222"/>
        <v>-3.5500000000000007</v>
      </c>
      <c r="H1789" s="17">
        <f t="shared" si="220"/>
        <v>10.111111111111111</v>
      </c>
      <c r="I1789" s="17">
        <f t="shared" si="225"/>
        <v>-1163.3611111111115</v>
      </c>
      <c r="J1789" s="17">
        <f t="shared" si="223"/>
        <v>185.54634000000001</v>
      </c>
      <c r="K1789" s="17">
        <f t="shared" si="224"/>
        <v>10.56953228855012</v>
      </c>
      <c r="L1789" s="17">
        <f>Table1[[#This Row],[Acceleration (N)]]+Table1[[#This Row],[Roll (N)]]+Table1[[#This Row],[Aero (N)]]</f>
        <v>-967.24523882256142</v>
      </c>
      <c r="M1789" s="27">
        <f>Table1[[#This Row],[Total (N)]]*$S$3/1000</f>
        <v>-5.0817780296429858</v>
      </c>
      <c r="N1789" s="17"/>
      <c r="O1789" s="32"/>
      <c r="P1789" s="33"/>
      <c r="Q1789" s="42"/>
      <c r="R1789" s="43"/>
      <c r="S1789">
        <f t="shared" si="218"/>
        <v>39.9</v>
      </c>
      <c r="T1789">
        <f t="shared" si="219"/>
        <v>11.083333333333332</v>
      </c>
    </row>
    <row r="1790" spans="2:20" x14ac:dyDescent="0.2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221"/>
        <v>-0.93055555555555491</v>
      </c>
      <c r="G1790" s="17">
        <f t="shared" si="222"/>
        <v>-3.3499999999999979</v>
      </c>
      <c r="H1790" s="17">
        <f t="shared" si="220"/>
        <v>9.2222222222222232</v>
      </c>
      <c r="I1790" s="17">
        <f t="shared" si="225"/>
        <v>-1069.5416666666672</v>
      </c>
      <c r="J1790" s="17">
        <f t="shared" si="223"/>
        <v>185.54634000000001</v>
      </c>
      <c r="K1790" s="17">
        <f t="shared" si="224"/>
        <v>10.56953228855012</v>
      </c>
      <c r="L1790" s="17">
        <f>Table1[[#This Row],[Acceleration (N)]]+Table1[[#This Row],[Roll (N)]]+Table1[[#This Row],[Aero (N)]]</f>
        <v>-873.42579437811708</v>
      </c>
      <c r="M1790" s="27">
        <f>Table1[[#This Row],[Total (N)]]*$S$3/1000</f>
        <v>-4.5888631282354941</v>
      </c>
      <c r="N1790" s="17"/>
      <c r="O1790" s="30"/>
      <c r="P1790" s="31"/>
      <c r="Q1790" s="40"/>
      <c r="R1790" s="41"/>
      <c r="S1790">
        <f t="shared" si="218"/>
        <v>36.4</v>
      </c>
      <c r="T1790">
        <f t="shared" si="219"/>
        <v>10.111111111111111</v>
      </c>
    </row>
    <row r="1791" spans="2:20" x14ac:dyDescent="0.2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221"/>
        <v>-0.8194444444444442</v>
      </c>
      <c r="G1791" s="17">
        <f t="shared" si="222"/>
        <v>-2.9499999999999993</v>
      </c>
      <c r="H1791" s="17">
        <f t="shared" si="220"/>
        <v>8.4722222222222214</v>
      </c>
      <c r="I1791" s="17">
        <f t="shared" si="225"/>
        <v>-956.95833333333348</v>
      </c>
      <c r="J1791" s="17">
        <f t="shared" si="223"/>
        <v>185.54634000000001</v>
      </c>
      <c r="K1791" s="17">
        <f t="shared" si="224"/>
        <v>10.56953228855012</v>
      </c>
      <c r="L1791" s="17">
        <f>Table1[[#This Row],[Acceleration (N)]]+Table1[[#This Row],[Roll (N)]]+Table1[[#This Row],[Aero (N)]]</f>
        <v>-760.84246104478336</v>
      </c>
      <c r="M1791" s="27">
        <f>Table1[[#This Row],[Total (N)]]*$S$3/1000</f>
        <v>-3.997365246546503</v>
      </c>
      <c r="N1791" s="17"/>
      <c r="O1791" s="32"/>
      <c r="P1791" s="33"/>
      <c r="Q1791" s="42"/>
      <c r="R1791" s="43"/>
      <c r="S1791">
        <f t="shared" si="218"/>
        <v>33.200000000000003</v>
      </c>
      <c r="T1791">
        <f t="shared" si="219"/>
        <v>9.2222222222222232</v>
      </c>
    </row>
    <row r="1792" spans="2:20" x14ac:dyDescent="0.2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221"/>
        <v>-0.6805555555555558</v>
      </c>
      <c r="G1792" s="17">
        <f t="shared" si="222"/>
        <v>-2.4500000000000011</v>
      </c>
      <c r="H1792" s="17">
        <f t="shared" si="220"/>
        <v>7.8611111111111107</v>
      </c>
      <c r="I1792" s="17">
        <f t="shared" si="225"/>
        <v>-900.66666666666617</v>
      </c>
      <c r="J1792" s="17">
        <f t="shared" si="223"/>
        <v>185.54634000000001</v>
      </c>
      <c r="K1792" s="17">
        <f t="shared" si="224"/>
        <v>10.56953228855012</v>
      </c>
      <c r="L1792" s="17">
        <f>Table1[[#This Row],[Acceleration (N)]]+Table1[[#This Row],[Roll (N)]]+Table1[[#This Row],[Aero (N)]]</f>
        <v>-704.55079437811605</v>
      </c>
      <c r="M1792" s="27">
        <f>Table1[[#This Row],[Total (N)]]*$S$3/1000</f>
        <v>-3.7016163057020051</v>
      </c>
      <c r="N1792" s="17"/>
      <c r="O1792" s="30"/>
      <c r="P1792" s="31"/>
      <c r="Q1792" s="40"/>
      <c r="R1792" s="41"/>
      <c r="S1792">
        <f t="shared" si="218"/>
        <v>30.5</v>
      </c>
      <c r="T1792">
        <f t="shared" si="219"/>
        <v>8.4722222222222214</v>
      </c>
    </row>
    <row r="1793" spans="2:20" x14ac:dyDescent="0.2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221"/>
        <v>-0.58333333333333326</v>
      </c>
      <c r="G1793" s="17">
        <f t="shared" si="222"/>
        <v>-2.0999999999999996</v>
      </c>
      <c r="H1793" s="17">
        <f t="shared" si="220"/>
        <v>7.3055555555555554</v>
      </c>
      <c r="I1793" s="17">
        <f t="shared" si="225"/>
        <v>-919.43055555555532</v>
      </c>
      <c r="J1793" s="17">
        <f t="shared" si="223"/>
        <v>185.54634000000001</v>
      </c>
      <c r="K1793" s="17">
        <f t="shared" si="224"/>
        <v>10.56953228855012</v>
      </c>
      <c r="L1793" s="17">
        <f>Table1[[#This Row],[Acceleration (N)]]+Table1[[#This Row],[Roll (N)]]+Table1[[#This Row],[Aero (N)]]</f>
        <v>-723.31468326700519</v>
      </c>
      <c r="M1793" s="27">
        <f>Table1[[#This Row],[Total (N)]]*$S$3/1000</f>
        <v>-3.8001992859835045</v>
      </c>
      <c r="N1793" s="17"/>
      <c r="O1793" s="32"/>
      <c r="P1793" s="33"/>
      <c r="Q1793" s="42"/>
      <c r="R1793" s="43"/>
      <c r="S1793">
        <f t="shared" si="218"/>
        <v>28.3</v>
      </c>
      <c r="T1793">
        <f t="shared" si="219"/>
        <v>7.8611111111111107</v>
      </c>
    </row>
    <row r="1794" spans="2:20" x14ac:dyDescent="0.2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221"/>
        <v>-0.54166666666666696</v>
      </c>
      <c r="G1794" s="17">
        <f t="shared" si="222"/>
        <v>-1.9500000000000011</v>
      </c>
      <c r="H1794" s="17">
        <f t="shared" si="220"/>
        <v>6.7777777777777768</v>
      </c>
      <c r="I1794" s="17">
        <f t="shared" si="225"/>
        <v>-1013.250000000001</v>
      </c>
      <c r="J1794" s="17">
        <f t="shared" si="223"/>
        <v>185.54634000000001</v>
      </c>
      <c r="K1794" s="17">
        <f t="shared" si="224"/>
        <v>10.56953228855012</v>
      </c>
      <c r="L1794" s="17">
        <f>Table1[[#This Row],[Acceleration (N)]]+Table1[[#This Row],[Roll (N)]]+Table1[[#This Row],[Aero (N)]]</f>
        <v>-817.1341277114509</v>
      </c>
      <c r="M1794" s="27">
        <f>Table1[[#This Row],[Total (N)]]*$S$3/1000</f>
        <v>-4.2931141873910033</v>
      </c>
      <c r="N1794" s="17"/>
      <c r="O1794" s="30"/>
      <c r="P1794" s="31"/>
      <c r="Q1794" s="40"/>
      <c r="R1794" s="41"/>
      <c r="S1794">
        <f t="shared" si="218"/>
        <v>26.3</v>
      </c>
      <c r="T1794">
        <f t="shared" si="219"/>
        <v>7.3055555555555554</v>
      </c>
    </row>
    <row r="1795" spans="2:20" x14ac:dyDescent="0.2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221"/>
        <v>-0.5277777777777779</v>
      </c>
      <c r="G1795" s="17">
        <f t="shared" si="222"/>
        <v>-1.9000000000000004</v>
      </c>
      <c r="H1795" s="17">
        <f t="shared" si="220"/>
        <v>6.25</v>
      </c>
      <c r="I1795" s="17">
        <f t="shared" si="225"/>
        <v>-1163.3611111111115</v>
      </c>
      <c r="J1795" s="17">
        <f t="shared" si="223"/>
        <v>185.54634000000001</v>
      </c>
      <c r="K1795" s="17">
        <f t="shared" si="224"/>
        <v>10.56953228855012</v>
      </c>
      <c r="L1795" s="17">
        <f>Table1[[#This Row],[Acceleration (N)]]+Table1[[#This Row],[Roll (N)]]+Table1[[#This Row],[Aero (N)]]</f>
        <v>-967.24523882256142</v>
      </c>
      <c r="M1795" s="27">
        <f>Table1[[#This Row],[Total (N)]]*$S$3/1000</f>
        <v>-5.0817780296429858</v>
      </c>
      <c r="N1795" s="17"/>
      <c r="O1795" s="32"/>
      <c r="P1795" s="33"/>
      <c r="Q1795" s="42"/>
      <c r="R1795" s="43"/>
      <c r="S1795">
        <f t="shared" si="218"/>
        <v>24.4</v>
      </c>
      <c r="T1795">
        <f t="shared" si="219"/>
        <v>6.7777777777777768</v>
      </c>
    </row>
    <row r="1796" spans="2:20" x14ac:dyDescent="0.2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221"/>
        <v>-0.54166666666666641</v>
      </c>
      <c r="G1796" s="17">
        <f t="shared" si="222"/>
        <v>-1.9499999999999993</v>
      </c>
      <c r="H1796" s="17">
        <f t="shared" si="220"/>
        <v>5.6944444444444446</v>
      </c>
      <c r="I1796" s="17">
        <f t="shared" si="225"/>
        <v>-1294.708333333333</v>
      </c>
      <c r="J1796" s="17">
        <f t="shared" si="223"/>
        <v>185.54634000000001</v>
      </c>
      <c r="K1796" s="17">
        <f t="shared" si="224"/>
        <v>10.56953228855012</v>
      </c>
      <c r="L1796" s="17">
        <f>Table1[[#This Row],[Acceleration (N)]]+Table1[[#This Row],[Roll (N)]]+Table1[[#This Row],[Aero (N)]]</f>
        <v>-1098.5924610447828</v>
      </c>
      <c r="M1796" s="27">
        <f>Table1[[#This Row],[Total (N)]]*$S$3/1000</f>
        <v>-5.7718588916134692</v>
      </c>
      <c r="N1796" s="17"/>
      <c r="O1796" s="30"/>
      <c r="P1796" s="31"/>
      <c r="Q1796" s="40"/>
      <c r="R1796" s="41"/>
      <c r="S1796">
        <f t="shared" si="218"/>
        <v>22.5</v>
      </c>
      <c r="T1796">
        <f t="shared" si="219"/>
        <v>6.25</v>
      </c>
    </row>
    <row r="1797" spans="2:20" x14ac:dyDescent="0.2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221"/>
        <v>-0.59722222222222232</v>
      </c>
      <c r="G1797" s="17">
        <f t="shared" si="222"/>
        <v>-2.1500000000000004</v>
      </c>
      <c r="H1797" s="17">
        <f t="shared" si="220"/>
        <v>5.0555555555555554</v>
      </c>
      <c r="I1797" s="17">
        <f t="shared" si="225"/>
        <v>-1332.2361111111113</v>
      </c>
      <c r="J1797" s="17">
        <f t="shared" si="223"/>
        <v>185.54634000000001</v>
      </c>
      <c r="K1797" s="17">
        <f t="shared" si="224"/>
        <v>10.56953228855012</v>
      </c>
      <c r="L1797" s="17">
        <f>Table1[[#This Row],[Acceleration (N)]]+Table1[[#This Row],[Roll (N)]]+Table1[[#This Row],[Aero (N)]]</f>
        <v>-1136.1202388225611</v>
      </c>
      <c r="M1797" s="27">
        <f>Table1[[#This Row],[Total (N)]]*$S$3/1000</f>
        <v>-5.9690248521764691</v>
      </c>
      <c r="N1797" s="17"/>
      <c r="O1797" s="32"/>
      <c r="P1797" s="33"/>
      <c r="Q1797" s="42"/>
      <c r="R1797" s="43"/>
      <c r="S1797">
        <f t="shared" si="218"/>
        <v>20.5</v>
      </c>
      <c r="T1797">
        <f t="shared" si="219"/>
        <v>5.6944444444444446</v>
      </c>
    </row>
    <row r="1798" spans="2:20" x14ac:dyDescent="0.2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221"/>
        <v>-0.69444444444444442</v>
      </c>
      <c r="G1798" s="17">
        <f t="shared" si="222"/>
        <v>-2.5</v>
      </c>
      <c r="H1798" s="17">
        <f t="shared" si="220"/>
        <v>4.3055555555555554</v>
      </c>
      <c r="I1798" s="17">
        <f t="shared" si="225"/>
        <v>-1257.1805555555547</v>
      </c>
      <c r="J1798" s="17">
        <f t="shared" si="223"/>
        <v>185.54634000000001</v>
      </c>
      <c r="K1798" s="17">
        <f t="shared" si="224"/>
        <v>10.56953228855012</v>
      </c>
      <c r="L1798" s="17">
        <f>Table1[[#This Row],[Acceleration (N)]]+Table1[[#This Row],[Roll (N)]]+Table1[[#This Row],[Aero (N)]]</f>
        <v>-1061.0646832670045</v>
      </c>
      <c r="M1798" s="27">
        <f>Table1[[#This Row],[Total (N)]]*$S$3/1000</f>
        <v>-5.5746929310504703</v>
      </c>
      <c r="N1798" s="17"/>
      <c r="O1798" s="30"/>
      <c r="P1798" s="31"/>
      <c r="Q1798" s="40"/>
      <c r="R1798" s="41"/>
      <c r="S1798">
        <f t="shared" si="218"/>
        <v>18.2</v>
      </c>
      <c r="T1798">
        <f t="shared" si="219"/>
        <v>5.0555555555555554</v>
      </c>
    </row>
    <row r="1799" spans="2:20" x14ac:dyDescent="0.2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221"/>
        <v>-0.8194444444444442</v>
      </c>
      <c r="G1799" s="17">
        <f t="shared" si="222"/>
        <v>-2.9499999999999993</v>
      </c>
      <c r="H1799" s="17">
        <f t="shared" si="220"/>
        <v>3.416666666666667</v>
      </c>
      <c r="I1799" s="17">
        <f t="shared" si="225"/>
        <v>-1107.0694444444441</v>
      </c>
      <c r="J1799" s="17">
        <f t="shared" si="223"/>
        <v>185.54634000000001</v>
      </c>
      <c r="K1799" s="17">
        <f t="shared" si="224"/>
        <v>10.56953228855012</v>
      </c>
      <c r="L1799" s="17">
        <f>Table1[[#This Row],[Acceleration (N)]]+Table1[[#This Row],[Roll (N)]]+Table1[[#This Row],[Aero (N)]]</f>
        <v>-910.95357215589399</v>
      </c>
      <c r="M1799" s="27">
        <f>Table1[[#This Row],[Total (N)]]*$S$3/1000</f>
        <v>-4.7860290887984869</v>
      </c>
      <c r="N1799" s="17"/>
      <c r="O1799" s="32"/>
      <c r="P1799" s="33"/>
      <c r="Q1799" s="42"/>
      <c r="R1799" s="43"/>
      <c r="S1799">
        <f t="shared" si="218"/>
        <v>15.5</v>
      </c>
      <c r="T1799">
        <f t="shared" si="219"/>
        <v>4.3055555555555554</v>
      </c>
    </row>
    <row r="1800" spans="2:20" x14ac:dyDescent="0.2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221"/>
        <v>-0.94444444444444453</v>
      </c>
      <c r="G1800" s="17">
        <f t="shared" si="222"/>
        <v>-3.4000000000000004</v>
      </c>
      <c r="H1800" s="17">
        <f t="shared" si="220"/>
        <v>2.4166666666666665</v>
      </c>
      <c r="I1800" s="17">
        <f t="shared" si="225"/>
        <v>-919.43055555555588</v>
      </c>
      <c r="J1800" s="17">
        <f t="shared" si="223"/>
        <v>185.54634000000001</v>
      </c>
      <c r="K1800" s="17">
        <f t="shared" si="224"/>
        <v>10.56953228855012</v>
      </c>
      <c r="L1800" s="17">
        <f>Table1[[#This Row],[Acceleration (N)]]+Table1[[#This Row],[Roll (N)]]+Table1[[#This Row],[Aero (N)]]</f>
        <v>-723.31468326700576</v>
      </c>
      <c r="M1800" s="27">
        <f>Table1[[#This Row],[Total (N)]]*$S$3/1000</f>
        <v>-3.8001992859835072</v>
      </c>
      <c r="N1800" s="17"/>
      <c r="O1800" s="30"/>
      <c r="P1800" s="31"/>
      <c r="Q1800" s="40"/>
      <c r="R1800" s="41"/>
      <c r="S1800">
        <f t="shared" ref="S1800:S1808" si="226">IF(R1800=1,"",E1800)</f>
        <v>12.3</v>
      </c>
      <c r="T1800">
        <f t="shared" ref="T1800:T1808" si="227">E1800/3.6</f>
        <v>3.416666666666667</v>
      </c>
    </row>
    <row r="1801" spans="2:20" x14ac:dyDescent="0.2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221"/>
        <v>-0.98611111111111116</v>
      </c>
      <c r="G1801" s="17">
        <f t="shared" si="222"/>
        <v>-3.5500000000000003</v>
      </c>
      <c r="H1801" s="17">
        <f t="shared" ref="H1801:H1808" si="228">E1802/3.6</f>
        <v>1.4444444444444444</v>
      </c>
      <c r="I1801" s="17">
        <f t="shared" si="225"/>
        <v>-788.08333333333326</v>
      </c>
      <c r="J1801" s="17">
        <f t="shared" si="223"/>
        <v>185.54634000000001</v>
      </c>
      <c r="K1801" s="17">
        <f t="shared" si="224"/>
        <v>10.56953228855012</v>
      </c>
      <c r="L1801" s="17">
        <f>Table1[[#This Row],[Acceleration (N)]]+Table1[[#This Row],[Roll (N)]]+Table1[[#This Row],[Aero (N)]]</f>
        <v>-591.96746104478314</v>
      </c>
      <c r="M1801" s="27">
        <f>Table1[[#This Row],[Total (N)]]*$S$3/1000</f>
        <v>-3.1101184240130171</v>
      </c>
      <c r="N1801" s="17"/>
      <c r="O1801" s="32"/>
      <c r="P1801" s="33"/>
      <c r="Q1801" s="42"/>
      <c r="R1801" s="43"/>
      <c r="S1801">
        <f t="shared" si="226"/>
        <v>8.6999999999999993</v>
      </c>
      <c r="T1801">
        <f t="shared" si="227"/>
        <v>2.4166666666666665</v>
      </c>
    </row>
    <row r="1802" spans="2:20" x14ac:dyDescent="0.2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229">($E1803-$E1801)/2/3.6</f>
        <v>-1.2083333333333333</v>
      </c>
      <c r="G1802" s="17">
        <f t="shared" ref="G1802:G1808" si="230">($E1803-$E1801)/2</f>
        <v>-4.3499999999999996</v>
      </c>
      <c r="H1802" s="17">
        <f t="shared" si="228"/>
        <v>0</v>
      </c>
      <c r="I1802" s="17">
        <f t="shared" si="225"/>
        <v>-731.79166666666708</v>
      </c>
      <c r="J1802" s="17">
        <f t="shared" si="223"/>
        <v>185.54634000000001</v>
      </c>
      <c r="K1802" s="17">
        <f t="shared" si="224"/>
        <v>10.56953228855012</v>
      </c>
      <c r="L1802" s="17">
        <f>Table1[[#This Row],[Acceleration (N)]]+Table1[[#This Row],[Roll (N)]]+Table1[[#This Row],[Aero (N)]]</f>
        <v>-535.67579437811696</v>
      </c>
      <c r="M1802" s="27">
        <f>Table1[[#This Row],[Total (N)]]*$S$3/1000</f>
        <v>-2.8143694831685249</v>
      </c>
      <c r="N1802" s="17"/>
      <c r="O1802" s="30"/>
      <c r="P1802" s="31"/>
      <c r="Q1802" s="40"/>
      <c r="R1802" s="41"/>
      <c r="S1802">
        <f t="shared" si="226"/>
        <v>5.2</v>
      </c>
      <c r="T1802">
        <f t="shared" si="227"/>
        <v>1.4444444444444444</v>
      </c>
    </row>
    <row r="1803" spans="2:20" x14ac:dyDescent="0.2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229"/>
        <v>-0.72222222222222221</v>
      </c>
      <c r="G1803" s="17">
        <f t="shared" si="230"/>
        <v>-2.6</v>
      </c>
      <c r="H1803" s="17">
        <f t="shared" si="228"/>
        <v>0</v>
      </c>
      <c r="I1803" s="17">
        <f t="shared" si="225"/>
        <v>-713.02777777777794</v>
      </c>
      <c r="J1803" s="17">
        <f t="shared" si="223"/>
        <v>185.54634000000001</v>
      </c>
      <c r="K1803" s="17">
        <f t="shared" si="224"/>
        <v>10.56953228855012</v>
      </c>
      <c r="L1803" s="17">
        <f>Table1[[#This Row],[Acceleration (N)]]+Table1[[#This Row],[Roll (N)]]+Table1[[#This Row],[Aero (N)]]</f>
        <v>-516.91190548922782</v>
      </c>
      <c r="M1803" s="27">
        <f>Table1[[#This Row],[Total (N)]]*$S$3/1000</f>
        <v>-2.7157865028870249</v>
      </c>
      <c r="N1803" s="17"/>
      <c r="O1803" s="32"/>
      <c r="P1803" s="33"/>
      <c r="Q1803" s="42"/>
      <c r="R1803" s="43"/>
      <c r="S1803">
        <f t="shared" si="226"/>
        <v>0</v>
      </c>
      <c r="T1803">
        <f t="shared" si="227"/>
        <v>0</v>
      </c>
    </row>
    <row r="1804" spans="2:20" x14ac:dyDescent="0.2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229"/>
        <v>0</v>
      </c>
      <c r="G1804" s="17">
        <f t="shared" si="230"/>
        <v>0</v>
      </c>
      <c r="H1804" s="17">
        <f t="shared" si="228"/>
        <v>0</v>
      </c>
      <c r="I1804" s="17">
        <f t="shared" si="225"/>
        <v>-731.79166666666629</v>
      </c>
      <c r="J1804" s="17">
        <f t="shared" si="223"/>
        <v>185.54634000000001</v>
      </c>
      <c r="K1804" s="17">
        <f t="shared" si="224"/>
        <v>10.56953228855012</v>
      </c>
      <c r="L1804" s="17">
        <f>Table1[[#This Row],[Acceleration (N)]]+Table1[[#This Row],[Roll (N)]]+Table1[[#This Row],[Aero (N)]]</f>
        <v>-535.67579437811617</v>
      </c>
      <c r="M1804" s="27">
        <f>Table1[[#This Row],[Total (N)]]*$S$3/1000</f>
        <v>-2.8143694831685209</v>
      </c>
      <c r="N1804" s="17"/>
      <c r="O1804" s="30"/>
      <c r="P1804" s="31"/>
      <c r="Q1804" s="40"/>
      <c r="R1804" s="41"/>
      <c r="S1804">
        <f t="shared" si="226"/>
        <v>0</v>
      </c>
      <c r="T1804">
        <f t="shared" si="227"/>
        <v>0</v>
      </c>
    </row>
    <row r="1805" spans="2:20" x14ac:dyDescent="0.2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229"/>
        <v>0</v>
      </c>
      <c r="G1805" s="17">
        <f t="shared" si="230"/>
        <v>0</v>
      </c>
      <c r="H1805" s="17">
        <f t="shared" si="228"/>
        <v>0</v>
      </c>
      <c r="I1805" s="17">
        <f t="shared" si="225"/>
        <v>-806.8472222222224</v>
      </c>
      <c r="J1805" s="17">
        <f t="shared" si="223"/>
        <v>185.54634000000001</v>
      </c>
      <c r="K1805" s="17">
        <f t="shared" si="224"/>
        <v>10.56953228855012</v>
      </c>
      <c r="L1805" s="17">
        <f>Table1[[#This Row],[Acceleration (N)]]+Table1[[#This Row],[Roll (N)]]+Table1[[#This Row],[Aero (N)]]</f>
        <v>-610.73134993367228</v>
      </c>
      <c r="M1805" s="27">
        <f>Table1[[#This Row],[Total (N)]]*$S$3/1000</f>
        <v>-3.2087014042945166</v>
      </c>
      <c r="N1805" s="17"/>
      <c r="O1805" s="32"/>
      <c r="P1805" s="33"/>
      <c r="Q1805" s="42"/>
      <c r="R1805" s="43"/>
      <c r="S1805">
        <f t="shared" si="226"/>
        <v>0</v>
      </c>
      <c r="T1805">
        <f t="shared" si="227"/>
        <v>0</v>
      </c>
    </row>
    <row r="1806" spans="2:20" x14ac:dyDescent="0.2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229"/>
        <v>0</v>
      </c>
      <c r="G1806" s="17">
        <f t="shared" si="230"/>
        <v>0</v>
      </c>
      <c r="H1806" s="17">
        <f t="shared" si="228"/>
        <v>0</v>
      </c>
      <c r="I1806" s="17">
        <f t="shared" si="225"/>
        <v>-938.19444444444446</v>
      </c>
      <c r="J1806" s="17">
        <f t="shared" si="223"/>
        <v>185.54634000000001</v>
      </c>
      <c r="K1806" s="17">
        <f t="shared" si="224"/>
        <v>10.56953228855012</v>
      </c>
      <c r="L1806" s="17">
        <f>Table1[[#This Row],[Acceleration (N)]]+Table1[[#This Row],[Roll (N)]]+Table1[[#This Row],[Aero (N)]]</f>
        <v>-742.07857215589434</v>
      </c>
      <c r="M1806" s="27">
        <f>Table1[[#This Row],[Total (N)]]*$S$3/1000</f>
        <v>-3.898782266265004</v>
      </c>
      <c r="N1806" s="17"/>
      <c r="O1806" s="30"/>
      <c r="P1806" s="31"/>
      <c r="Q1806" s="40"/>
      <c r="R1806" s="41"/>
      <c r="S1806">
        <f t="shared" si="226"/>
        <v>0</v>
      </c>
      <c r="T1806">
        <f t="shared" si="227"/>
        <v>0</v>
      </c>
    </row>
    <row r="1807" spans="2:20" x14ac:dyDescent="0.2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229"/>
        <v>0</v>
      </c>
      <c r="G1807" s="17">
        <f t="shared" si="230"/>
        <v>0</v>
      </c>
      <c r="H1807" s="17">
        <f t="shared" si="228"/>
        <v>0</v>
      </c>
      <c r="I1807" s="17">
        <f t="shared" si="225"/>
        <v>-1107.0694444444441</v>
      </c>
      <c r="J1807" s="17">
        <f t="shared" si="223"/>
        <v>185.54634000000001</v>
      </c>
      <c r="K1807" s="17">
        <f t="shared" si="224"/>
        <v>10.56953228855012</v>
      </c>
      <c r="L1807" s="17">
        <f>Table1[[#This Row],[Acceleration (N)]]+Table1[[#This Row],[Roll (N)]]+Table1[[#This Row],[Aero (N)]]</f>
        <v>-910.95357215589399</v>
      </c>
      <c r="M1807" s="27">
        <f>Table1[[#This Row],[Total (N)]]*$S$3/1000</f>
        <v>-4.7860290887984869</v>
      </c>
      <c r="N1807" s="17"/>
      <c r="O1807" s="32"/>
      <c r="P1807" s="33"/>
      <c r="Q1807" s="42"/>
      <c r="R1807" s="43"/>
      <c r="S1807">
        <f t="shared" si="226"/>
        <v>0</v>
      </c>
      <c r="T1807">
        <f t="shared" si="227"/>
        <v>0</v>
      </c>
    </row>
    <row r="1808" spans="2:20" x14ac:dyDescent="0.2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229"/>
        <v>0</v>
      </c>
      <c r="G1808" s="17">
        <f t="shared" si="230"/>
        <v>0</v>
      </c>
      <c r="H1808" s="17">
        <f t="shared" si="228"/>
        <v>0</v>
      </c>
      <c r="I1808" s="17">
        <f t="shared" si="225"/>
        <v>-1275.9444444444446</v>
      </c>
      <c r="J1808" s="17">
        <f t="shared" ref="J1808:J1816" si="231">$O$11*9.81*$O$12</f>
        <v>185.54634000000001</v>
      </c>
      <c r="K1808" s="17">
        <f t="shared" ref="K1808:K1816" si="232">0.5*1.383*0.014*1.293^2*$S$6^2</f>
        <v>10.56953228855012</v>
      </c>
      <c r="L1808" s="17">
        <f>Table1[[#This Row],[Acceleration (N)]]+Table1[[#This Row],[Roll (N)]]+Table1[[#This Row],[Aero (N)]]</f>
        <v>-1079.8285721558943</v>
      </c>
      <c r="M1808" s="27">
        <f>Table1[[#This Row],[Total (N)]]*$S$3/1000</f>
        <v>-5.6732759113319737</v>
      </c>
      <c r="N1808" s="17"/>
      <c r="O1808" s="30"/>
      <c r="P1808" s="31"/>
      <c r="Q1808" s="40"/>
      <c r="R1808" s="41"/>
      <c r="S1808">
        <f t="shared" si="226"/>
        <v>0</v>
      </c>
      <c r="T1808">
        <f t="shared" si="227"/>
        <v>0</v>
      </c>
    </row>
    <row r="1809" spans="9:18" x14ac:dyDescent="0.2">
      <c r="I1809" s="17">
        <f t="shared" ref="I1809:I1816" si="233">$O$11*F1801</f>
        <v>-1332.2361111111111</v>
      </c>
      <c r="J1809" s="17">
        <f t="shared" si="231"/>
        <v>185.54634000000001</v>
      </c>
      <c r="K1809" s="17">
        <f t="shared" si="232"/>
        <v>10.56953228855012</v>
      </c>
      <c r="L1809" s="17">
        <f>Table1[[#This Row],[Acceleration (N)]]+Table1[[#This Row],[Roll (N)]]+Table1[[#This Row],[Aero (N)]]</f>
        <v>-1136.1202388225609</v>
      </c>
      <c r="M1809" s="27">
        <f>Table1[[#This Row],[Total (N)]]*$S$3/1000</f>
        <v>-5.9690248521764682</v>
      </c>
      <c r="N1809" s="17"/>
      <c r="O1809" s="32"/>
      <c r="P1809" s="33"/>
      <c r="Q1809" s="42"/>
      <c r="R1809" s="43"/>
    </row>
    <row r="1810" spans="9:18" x14ac:dyDescent="0.2">
      <c r="I1810" s="17">
        <f t="shared" si="233"/>
        <v>-1632.4583333333333</v>
      </c>
      <c r="J1810" s="17">
        <f t="shared" si="231"/>
        <v>185.54634000000001</v>
      </c>
      <c r="K1810" s="17">
        <f t="shared" si="232"/>
        <v>10.56953228855012</v>
      </c>
      <c r="L1810" s="17">
        <f>Table1[[#This Row],[Acceleration (N)]]+Table1[[#This Row],[Roll (N)]]+Table1[[#This Row],[Aero (N)]]</f>
        <v>-1436.342461044783</v>
      </c>
      <c r="M1810" s="27">
        <f>Table1[[#This Row],[Total (N)]]*$S$3/1000</f>
        <v>-7.5463525366804403</v>
      </c>
      <c r="N1810" s="17"/>
      <c r="O1810" s="30"/>
      <c r="P1810" s="31"/>
      <c r="Q1810" s="40"/>
      <c r="R1810" s="41"/>
    </row>
    <row r="1811" spans="9:18" x14ac:dyDescent="0.2">
      <c r="I1811" s="17">
        <f t="shared" si="233"/>
        <v>-975.72222222222217</v>
      </c>
      <c r="J1811" s="17">
        <f t="shared" si="231"/>
        <v>185.54634000000001</v>
      </c>
      <c r="K1811" s="17">
        <f t="shared" si="232"/>
        <v>10.56953228855012</v>
      </c>
      <c r="L1811" s="17">
        <f>Table1[[#This Row],[Acceleration (N)]]+Table1[[#This Row],[Roll (N)]]+Table1[[#This Row],[Aero (N)]]</f>
        <v>-779.60634993367205</v>
      </c>
      <c r="M1811" s="27">
        <f>Table1[[#This Row],[Total (N)]]*$S$3/1000</f>
        <v>-4.0959482268280007</v>
      </c>
      <c r="N1811" s="17"/>
      <c r="O1811" s="32"/>
      <c r="P1811" s="33"/>
      <c r="Q1811" s="42"/>
      <c r="R1811" s="43"/>
    </row>
    <row r="1812" spans="9:18" x14ac:dyDescent="0.2">
      <c r="I1812" s="17">
        <f t="shared" si="233"/>
        <v>0</v>
      </c>
      <c r="J1812" s="17">
        <f t="shared" si="231"/>
        <v>185.54634000000001</v>
      </c>
      <c r="K1812" s="17">
        <f t="shared" si="232"/>
        <v>10.56953228855012</v>
      </c>
      <c r="L1812" s="17">
        <f>Table1[[#This Row],[Acceleration (N)]]+Table1[[#This Row],[Roll (N)]]+Table1[[#This Row],[Aero (N)]]</f>
        <v>196.11587228855012</v>
      </c>
      <c r="M1812" s="27">
        <f>Table1[[#This Row],[Total (N)]]*$S$3/1000</f>
        <v>1.0303667478099114</v>
      </c>
      <c r="N1812" s="17"/>
      <c r="O1812" s="30"/>
      <c r="P1812" s="31"/>
      <c r="Q1812" s="40"/>
      <c r="R1812" s="41"/>
    </row>
    <row r="1813" spans="9:18" x14ac:dyDescent="0.2">
      <c r="I1813" s="17">
        <f t="shared" si="233"/>
        <v>0</v>
      </c>
      <c r="J1813" s="17">
        <f t="shared" si="231"/>
        <v>185.54634000000001</v>
      </c>
      <c r="K1813" s="17">
        <f t="shared" si="232"/>
        <v>10.56953228855012</v>
      </c>
      <c r="L1813" s="17">
        <f>Table1[[#This Row],[Acceleration (N)]]+Table1[[#This Row],[Roll (N)]]+Table1[[#This Row],[Aero (N)]]</f>
        <v>196.11587228855012</v>
      </c>
      <c r="M1813" s="27">
        <f>Table1[[#This Row],[Total (N)]]*$S$3/1000</f>
        <v>1.0303667478099114</v>
      </c>
      <c r="N1813" s="17"/>
      <c r="O1813" s="32"/>
      <c r="P1813" s="33"/>
      <c r="Q1813" s="42"/>
      <c r="R1813" s="43"/>
    </row>
    <row r="1814" spans="9:18" x14ac:dyDescent="0.2">
      <c r="I1814" s="17">
        <f t="shared" si="233"/>
        <v>0</v>
      </c>
      <c r="J1814" s="17">
        <f t="shared" si="231"/>
        <v>185.54634000000001</v>
      </c>
      <c r="K1814" s="17">
        <f t="shared" si="232"/>
        <v>10.56953228855012</v>
      </c>
      <c r="L1814" s="17">
        <f>Table1[[#This Row],[Acceleration (N)]]+Table1[[#This Row],[Roll (N)]]+Table1[[#This Row],[Aero (N)]]</f>
        <v>196.11587228855012</v>
      </c>
      <c r="M1814" s="27">
        <f>Table1[[#This Row],[Total (N)]]*$S$3/1000</f>
        <v>1.0303667478099114</v>
      </c>
      <c r="N1814" s="17"/>
      <c r="O1814" s="30"/>
      <c r="P1814" s="31"/>
      <c r="Q1814" s="40"/>
      <c r="R1814" s="41"/>
    </row>
    <row r="1815" spans="9:18" x14ac:dyDescent="0.2">
      <c r="I1815" s="17">
        <f t="shared" si="233"/>
        <v>0</v>
      </c>
      <c r="J1815" s="17">
        <f t="shared" si="231"/>
        <v>185.54634000000001</v>
      </c>
      <c r="K1815" s="17">
        <f t="shared" si="232"/>
        <v>10.56953228855012</v>
      </c>
      <c r="L1815" s="17">
        <f>Table1[[#This Row],[Acceleration (N)]]+Table1[[#This Row],[Roll (N)]]+Table1[[#This Row],[Aero (N)]]</f>
        <v>196.11587228855012</v>
      </c>
      <c r="M1815" s="27">
        <f>Table1[[#This Row],[Total (N)]]*$S$3/1000</f>
        <v>1.0303667478099114</v>
      </c>
      <c r="N1815" s="17"/>
      <c r="O1815" s="32"/>
      <c r="P1815" s="33"/>
      <c r="Q1815" s="42"/>
      <c r="R1815" s="43"/>
    </row>
    <row r="1816" spans="9:18" x14ac:dyDescent="0.2">
      <c r="I1816" s="17">
        <f t="shared" si="233"/>
        <v>0</v>
      </c>
      <c r="J1816" s="17">
        <f t="shared" si="231"/>
        <v>185.54634000000001</v>
      </c>
      <c r="K1816" s="17">
        <f t="shared" si="232"/>
        <v>10.56953228855012</v>
      </c>
      <c r="L1816" s="17">
        <f>Table1[[#This Row],[Acceleration (N)]]+Table1[[#This Row],[Roll (N)]]+Table1[[#This Row],[Aero (N)]]</f>
        <v>196.11587228855012</v>
      </c>
      <c r="M1816" s="27">
        <f>Table1[[#This Row],[Total (N)]]*$S$3/1000</f>
        <v>1.0303667478099114</v>
      </c>
      <c r="N1816" s="17"/>
      <c r="O1816" s="30"/>
      <c r="P1816" s="31"/>
      <c r="Q1816" s="40"/>
      <c r="R1816" s="41"/>
    </row>
    <row r="1817" spans="9:18" x14ac:dyDescent="0.2">
      <c r="M1817" s="27"/>
    </row>
  </sheetData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501D3-D57A-0B49-8EE5-B78908B2F954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baseColWidth="10" defaultColWidth="11.5" defaultRowHeight="15" x14ac:dyDescent="0.2"/>
  <cols>
    <col min="2" max="2" width="15.1640625" bestFit="1" customWidth="1"/>
    <col min="5" max="5" width="13.1640625" customWidth="1"/>
    <col min="6" max="6" width="13.83203125" customWidth="1"/>
    <col min="7" max="7" width="13.6640625" customWidth="1"/>
  </cols>
  <sheetData>
    <row r="2" spans="2:20" x14ac:dyDescent="0.2">
      <c r="B2" s="15" t="s">
        <v>55</v>
      </c>
      <c r="C2" s="15" t="s">
        <v>56</v>
      </c>
    </row>
    <row r="4" spans="2:20" x14ac:dyDescent="0.2">
      <c r="B4" s="15" t="s">
        <v>26</v>
      </c>
    </row>
    <row r="6" spans="2:20" ht="48" x14ac:dyDescent="0.2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ht="16" x14ac:dyDescent="0.2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baseColWidth="10" defaultColWidth="11.5" defaultRowHeight="15" x14ac:dyDescent="0.2"/>
  <cols>
    <col min="2" max="2" width="15.1640625" bestFit="1" customWidth="1"/>
    <col min="5" max="5" width="13.5" customWidth="1"/>
    <col min="6" max="7" width="13.83203125" customWidth="1"/>
  </cols>
  <sheetData>
    <row r="2" spans="2:20" x14ac:dyDescent="0.2">
      <c r="B2" s="15" t="s">
        <v>59</v>
      </c>
      <c r="C2" s="15" t="s">
        <v>2</v>
      </c>
    </row>
    <row r="3" spans="2:20" x14ac:dyDescent="0.2">
      <c r="B3" s="15"/>
    </row>
    <row r="4" spans="2:20" x14ac:dyDescent="0.2">
      <c r="B4" s="15" t="s">
        <v>26</v>
      </c>
    </row>
    <row r="6" spans="2:20" ht="48" x14ac:dyDescent="0.2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2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Charts</vt:lpstr>
      </vt:variant>
      <vt:variant>
        <vt:i4>7</vt:i4>
      </vt:variant>
    </vt:vector>
  </HeadingPairs>
  <TitlesOfParts>
    <vt:vector size="24" baseType="lpstr">
      <vt:lpstr>Explanations</vt:lpstr>
      <vt:lpstr>WLTC_class_3</vt:lpstr>
      <vt:lpstr>Sheet1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Sophie Reed (2000492)</cp:lastModifiedBy>
  <cp:revision/>
  <dcterms:created xsi:type="dcterms:W3CDTF">2012-04-02T09:52:13Z</dcterms:created>
  <dcterms:modified xsi:type="dcterms:W3CDTF">2024-05-11T14:43:31Z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