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9"/>
  <workbookPr/>
  <mc:AlternateContent xmlns:mc="http://schemas.openxmlformats.org/markup-compatibility/2006">
    <mc:Choice Requires="x15">
      <x15ac:absPath xmlns:x15ac="http://schemas.microsoft.com/office/spreadsheetml/2010/11/ac" url="C:\Users\fad-ra\OneDrive - University of Wales Trinity Saint David\Documents\lectures\CertHE Maths\assignments\"/>
    </mc:Choice>
  </mc:AlternateContent>
  <xr:revisionPtr revIDLastSave="4" documentId="11_933887B532BAB17316CBAED6DF242FB1E8B64ED6" xr6:coauthVersionLast="47" xr6:coauthVersionMax="47" xr10:uidLastSave="{5C5AD2A8-DD30-41FE-8C21-06410F68069F}"/>
  <bookViews>
    <workbookView xWindow="0" yWindow="0" windowWidth="21600" windowHeight="90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12" i="1" l="1"/>
  <c r="AD11" i="1"/>
  <c r="AB5" i="1"/>
  <c r="AC5" i="1"/>
  <c r="AB6" i="1"/>
  <c r="AC6" i="1"/>
  <c r="AB7" i="1"/>
  <c r="AC7" i="1"/>
  <c r="AB8" i="1"/>
  <c r="AC8" i="1"/>
  <c r="AB9" i="1"/>
  <c r="AC9" i="1"/>
  <c r="AB10" i="1"/>
  <c r="AC10" i="1"/>
  <c r="AC4" i="1"/>
  <c r="AB4" i="1"/>
  <c r="Z8" i="1"/>
  <c r="Z5" i="1"/>
  <c r="Z4" i="1"/>
  <c r="Z2" i="1"/>
  <c r="Z3" i="1"/>
  <c r="Z6" i="1"/>
  <c r="AA6" i="1" s="1"/>
  <c r="AD6" i="1" s="1"/>
  <c r="Z7" i="1"/>
  <c r="AA7" i="1" s="1"/>
  <c r="AD7" i="1" s="1"/>
  <c r="Z9" i="1"/>
  <c r="AA9" i="1" s="1"/>
  <c r="AD9" i="1" s="1"/>
  <c r="Z10" i="1"/>
  <c r="AA10" i="1" s="1"/>
  <c r="AD10" i="1" s="1"/>
  <c r="Z11" i="1"/>
  <c r="Z12" i="1"/>
  <c r="Z13" i="1"/>
  <c r="Z14" i="1"/>
  <c r="AA4" i="1" l="1"/>
  <c r="AD4" i="1" s="1"/>
  <c r="AA5" i="1"/>
  <c r="AD5" i="1" s="1"/>
  <c r="AA8" i="1"/>
  <c r="AD8" i="1" s="1"/>
</calcChain>
</file>

<file path=xl/sharedStrings.xml><?xml version="1.0" encoding="utf-8"?>
<sst xmlns="http://schemas.openxmlformats.org/spreadsheetml/2006/main" count="52" uniqueCount="39">
  <si>
    <t>Cert HE results</t>
  </si>
  <si>
    <t>typo 4 marks method</t>
  </si>
  <si>
    <t>typo</t>
  </si>
  <si>
    <t>presentation</t>
  </si>
  <si>
    <t>Total</t>
  </si>
  <si>
    <t>1a</t>
  </si>
  <si>
    <t>1bi</t>
  </si>
  <si>
    <t>1bii</t>
  </si>
  <si>
    <t>1biii</t>
  </si>
  <si>
    <t>1ci</t>
  </si>
  <si>
    <t>1cii</t>
  </si>
  <si>
    <t>1ciii</t>
  </si>
  <si>
    <t>1di</t>
  </si>
  <si>
    <t>1dii</t>
  </si>
  <si>
    <t>1diii</t>
  </si>
  <si>
    <t>ei</t>
  </si>
  <si>
    <t>eii</t>
  </si>
  <si>
    <t>eiii</t>
  </si>
  <si>
    <t>2ai</t>
  </si>
  <si>
    <t>2aii</t>
  </si>
  <si>
    <t>2aiii</t>
  </si>
  <si>
    <t>2bi</t>
  </si>
  <si>
    <t>2bii</t>
  </si>
  <si>
    <t>2biii</t>
  </si>
  <si>
    <t>2ci</t>
  </si>
  <si>
    <t>2cii</t>
  </si>
  <si>
    <t>%</t>
  </si>
  <si>
    <t>Faisal Ahmad</t>
  </si>
  <si>
    <t>Alexandra SAS</t>
  </si>
  <si>
    <t>Catalina Trasc</t>
  </si>
  <si>
    <t>Eric Gambrah</t>
  </si>
  <si>
    <t>Hannah Hatherall</t>
  </si>
  <si>
    <t>Mihaela Stoinea</t>
  </si>
  <si>
    <t>Alexandra Craciun (Topala)</t>
  </si>
  <si>
    <t>Average</t>
  </si>
  <si>
    <t>SD</t>
  </si>
  <si>
    <t>Qu 3</t>
  </si>
  <si>
    <t>Hannah</t>
  </si>
  <si>
    <t>Topala Alexandra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</si>
</sst>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K1" workbookViewId="0">
      <selection activeCell="AD13" sqref="AD13"/>
    </sheetView>
  </sheetViews>
  <sheetFormatPr defaultRowHeight="14.25"/>
  <cols>
    <col min="29" max="29" width="16.5703125" customWidth="1"/>
  </cols>
  <sheetData>
    <row r="1" spans="1:30" ht="42.75">
      <c r="B1" t="s">
        <v>0</v>
      </c>
      <c r="G1" s="1" t="s">
        <v>1</v>
      </c>
      <c r="N1" t="s">
        <v>2</v>
      </c>
      <c r="Y1" t="s">
        <v>3</v>
      </c>
      <c r="Z1" t="s">
        <v>4</v>
      </c>
    </row>
    <row r="2" spans="1:30">
      <c r="C2">
        <v>5</v>
      </c>
      <c r="D2">
        <v>5</v>
      </c>
      <c r="E2">
        <v>5</v>
      </c>
      <c r="F2">
        <v>5</v>
      </c>
      <c r="H2">
        <v>5</v>
      </c>
      <c r="I2">
        <v>5</v>
      </c>
      <c r="J2">
        <v>1</v>
      </c>
      <c r="K2">
        <v>1</v>
      </c>
      <c r="L2">
        <v>2</v>
      </c>
      <c r="M2">
        <v>4</v>
      </c>
      <c r="O2">
        <v>6</v>
      </c>
      <c r="P2">
        <v>2</v>
      </c>
      <c r="Q2">
        <v>2</v>
      </c>
      <c r="R2">
        <v>2</v>
      </c>
      <c r="S2">
        <v>2</v>
      </c>
      <c r="T2">
        <v>2</v>
      </c>
      <c r="U2">
        <v>3</v>
      </c>
      <c r="V2">
        <v>4</v>
      </c>
      <c r="W2">
        <v>6</v>
      </c>
      <c r="X2">
        <v>20</v>
      </c>
      <c r="Y2">
        <v>5</v>
      </c>
      <c r="Z2">
        <f>SUM(C2:Y2)</f>
        <v>92</v>
      </c>
    </row>
    <row r="3" spans="1:30"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19</v>
      </c>
      <c r="R3" t="s">
        <v>20</v>
      </c>
      <c r="S3" t="s">
        <v>21</v>
      </c>
      <c r="T3" t="s">
        <v>22</v>
      </c>
      <c r="U3" t="s">
        <v>23</v>
      </c>
      <c r="V3" t="s">
        <v>24</v>
      </c>
      <c r="W3" t="s">
        <v>25</v>
      </c>
      <c r="X3">
        <v>3</v>
      </c>
      <c r="Z3">
        <f>SUM(C3:W3)</f>
        <v>0</v>
      </c>
      <c r="AD3" t="s">
        <v>26</v>
      </c>
    </row>
    <row r="4" spans="1:30">
      <c r="A4">
        <v>2016139</v>
      </c>
      <c r="B4" t="s">
        <v>27</v>
      </c>
      <c r="C4">
        <v>5</v>
      </c>
      <c r="D4">
        <v>5</v>
      </c>
      <c r="E4">
        <v>5</v>
      </c>
      <c r="F4">
        <v>5</v>
      </c>
      <c r="H4">
        <v>5</v>
      </c>
      <c r="I4">
        <v>5</v>
      </c>
      <c r="J4">
        <v>1</v>
      </c>
      <c r="K4">
        <v>1</v>
      </c>
      <c r="L4">
        <v>2</v>
      </c>
      <c r="M4">
        <v>4</v>
      </c>
      <c r="O4">
        <v>5</v>
      </c>
      <c r="P4">
        <v>0</v>
      </c>
      <c r="Q4">
        <v>1.5</v>
      </c>
      <c r="R4">
        <v>2</v>
      </c>
      <c r="S4">
        <v>2</v>
      </c>
      <c r="T4">
        <v>2</v>
      </c>
      <c r="U4">
        <v>3</v>
      </c>
      <c r="V4">
        <v>4</v>
      </c>
      <c r="W4">
        <v>5</v>
      </c>
      <c r="X4">
        <v>15</v>
      </c>
      <c r="Y4">
        <v>5</v>
      </c>
      <c r="Z4">
        <f>SUM(C4:Y4)</f>
        <v>82.5</v>
      </c>
      <c r="AA4">
        <f>Z4/$Z$2</f>
        <v>0.89673913043478259</v>
      </c>
      <c r="AB4">
        <f>A4</f>
        <v>2016139</v>
      </c>
      <c r="AC4" t="str">
        <f>B4</f>
        <v>Faisal Ahmad</v>
      </c>
      <c r="AD4" s="2">
        <f>AA4*100</f>
        <v>89.673913043478265</v>
      </c>
    </row>
    <row r="5" spans="1:30">
      <c r="A5">
        <v>1918816</v>
      </c>
      <c r="B5" t="s">
        <v>28</v>
      </c>
      <c r="C5">
        <v>5</v>
      </c>
      <c r="D5">
        <v>5</v>
      </c>
      <c r="E5">
        <v>5</v>
      </c>
      <c r="F5">
        <v>5</v>
      </c>
      <c r="H5">
        <v>5</v>
      </c>
      <c r="I5">
        <v>3</v>
      </c>
      <c r="J5">
        <v>0</v>
      </c>
      <c r="K5">
        <v>1</v>
      </c>
      <c r="L5">
        <v>2</v>
      </c>
      <c r="M5">
        <v>4</v>
      </c>
      <c r="O5">
        <v>0</v>
      </c>
      <c r="P5">
        <v>0</v>
      </c>
      <c r="Q5">
        <v>2</v>
      </c>
      <c r="R5">
        <v>2</v>
      </c>
      <c r="S5">
        <v>0</v>
      </c>
      <c r="T5">
        <v>0</v>
      </c>
      <c r="U5">
        <v>0</v>
      </c>
      <c r="V5">
        <v>0</v>
      </c>
      <c r="W5">
        <v>0</v>
      </c>
      <c r="X5">
        <v>10</v>
      </c>
      <c r="Y5">
        <v>3</v>
      </c>
      <c r="Z5">
        <f>SUM(C5:Y5)</f>
        <v>52</v>
      </c>
      <c r="AA5">
        <f t="shared" ref="AA5:AA10" si="0">Z5/$Z$2</f>
        <v>0.56521739130434778</v>
      </c>
      <c r="AB5">
        <f t="shared" ref="AB5:AB10" si="1">A5</f>
        <v>1918816</v>
      </c>
      <c r="AC5" t="str">
        <f t="shared" ref="AC5:AC10" si="2">B5</f>
        <v>Alexandra SAS</v>
      </c>
      <c r="AD5" s="2">
        <f t="shared" ref="AD5:AD10" si="3">AA5*100</f>
        <v>56.521739130434781</v>
      </c>
    </row>
    <row r="6" spans="1:30">
      <c r="A6">
        <v>2018162</v>
      </c>
      <c r="B6" t="s">
        <v>29</v>
      </c>
      <c r="C6">
        <v>3</v>
      </c>
      <c r="D6">
        <v>5</v>
      </c>
      <c r="E6">
        <v>5</v>
      </c>
      <c r="F6">
        <v>5</v>
      </c>
      <c r="H6">
        <v>5</v>
      </c>
      <c r="I6">
        <v>5</v>
      </c>
      <c r="J6">
        <v>1</v>
      </c>
      <c r="K6">
        <v>1</v>
      </c>
      <c r="L6">
        <v>2</v>
      </c>
      <c r="M6">
        <v>4</v>
      </c>
      <c r="O6">
        <v>6</v>
      </c>
      <c r="P6">
        <v>0</v>
      </c>
      <c r="Q6">
        <v>2</v>
      </c>
      <c r="R6">
        <v>1</v>
      </c>
      <c r="S6">
        <v>2</v>
      </c>
      <c r="T6">
        <v>2</v>
      </c>
      <c r="U6">
        <v>2</v>
      </c>
      <c r="V6">
        <v>4</v>
      </c>
      <c r="W6">
        <v>4</v>
      </c>
      <c r="X6">
        <v>11</v>
      </c>
      <c r="Y6">
        <v>5</v>
      </c>
      <c r="Z6">
        <f>SUM(C6:W6)</f>
        <v>59</v>
      </c>
      <c r="AA6">
        <f t="shared" si="0"/>
        <v>0.64130434782608692</v>
      </c>
      <c r="AB6">
        <f t="shared" si="1"/>
        <v>2018162</v>
      </c>
      <c r="AC6" t="str">
        <f t="shared" si="2"/>
        <v>Catalina Trasc</v>
      </c>
      <c r="AD6" s="2">
        <f t="shared" si="3"/>
        <v>64.130434782608688</v>
      </c>
    </row>
    <row r="7" spans="1:30">
      <c r="A7">
        <v>2015736</v>
      </c>
      <c r="B7" t="s">
        <v>30</v>
      </c>
      <c r="C7">
        <v>5</v>
      </c>
      <c r="D7">
        <v>5</v>
      </c>
      <c r="E7">
        <v>5</v>
      </c>
      <c r="F7">
        <v>5</v>
      </c>
      <c r="H7">
        <v>5</v>
      </c>
      <c r="I7">
        <v>5</v>
      </c>
      <c r="J7">
        <v>1</v>
      </c>
      <c r="K7">
        <v>1</v>
      </c>
      <c r="L7">
        <v>2</v>
      </c>
      <c r="M7">
        <v>4</v>
      </c>
      <c r="O7">
        <v>6</v>
      </c>
      <c r="P7">
        <v>0</v>
      </c>
      <c r="Q7">
        <v>2</v>
      </c>
      <c r="R7">
        <v>1</v>
      </c>
      <c r="S7">
        <v>2</v>
      </c>
      <c r="T7">
        <v>2</v>
      </c>
      <c r="U7">
        <v>3</v>
      </c>
      <c r="V7">
        <v>4</v>
      </c>
      <c r="W7">
        <v>4</v>
      </c>
      <c r="X7">
        <v>19.5</v>
      </c>
      <c r="Y7">
        <v>4</v>
      </c>
      <c r="Z7">
        <f>SUM(C7:W7)</f>
        <v>62</v>
      </c>
      <c r="AA7">
        <f t="shared" si="0"/>
        <v>0.67391304347826086</v>
      </c>
      <c r="AB7">
        <f t="shared" si="1"/>
        <v>2015736</v>
      </c>
      <c r="AC7" t="str">
        <f t="shared" si="2"/>
        <v>Eric Gambrah</v>
      </c>
      <c r="AD7" s="2">
        <f t="shared" si="3"/>
        <v>67.391304347826093</v>
      </c>
    </row>
    <row r="8" spans="1:30">
      <c r="A8">
        <v>2012129</v>
      </c>
      <c r="B8" t="s">
        <v>31</v>
      </c>
      <c r="C8">
        <v>5</v>
      </c>
      <c r="D8">
        <v>5</v>
      </c>
      <c r="E8">
        <v>5</v>
      </c>
      <c r="F8">
        <v>5</v>
      </c>
      <c r="H8">
        <v>5</v>
      </c>
      <c r="I8">
        <v>5</v>
      </c>
      <c r="J8">
        <v>0</v>
      </c>
      <c r="K8">
        <v>1</v>
      </c>
      <c r="L8">
        <v>2</v>
      </c>
      <c r="M8">
        <v>4</v>
      </c>
      <c r="O8">
        <v>4</v>
      </c>
      <c r="P8">
        <v>0</v>
      </c>
      <c r="Q8">
        <v>0</v>
      </c>
      <c r="R8">
        <v>1</v>
      </c>
      <c r="S8">
        <v>2</v>
      </c>
      <c r="T8">
        <v>2</v>
      </c>
      <c r="U8">
        <v>3</v>
      </c>
      <c r="V8">
        <v>4</v>
      </c>
      <c r="W8">
        <v>5</v>
      </c>
      <c r="X8">
        <v>16.5</v>
      </c>
      <c r="Y8">
        <v>5</v>
      </c>
      <c r="Z8">
        <f>SUM(C8:Y8)</f>
        <v>79.5</v>
      </c>
      <c r="AA8">
        <f t="shared" si="0"/>
        <v>0.86413043478260865</v>
      </c>
      <c r="AB8">
        <f t="shared" si="1"/>
        <v>2012129</v>
      </c>
      <c r="AC8" t="str">
        <f t="shared" si="2"/>
        <v>Hannah Hatherall</v>
      </c>
      <c r="AD8" s="2">
        <f t="shared" si="3"/>
        <v>86.41304347826086</v>
      </c>
    </row>
    <row r="9" spans="1:30">
      <c r="A9">
        <v>1918817</v>
      </c>
      <c r="B9" t="s">
        <v>32</v>
      </c>
      <c r="C9">
        <v>5</v>
      </c>
      <c r="D9">
        <v>5</v>
      </c>
      <c r="E9">
        <v>5</v>
      </c>
      <c r="F9">
        <v>5</v>
      </c>
      <c r="H9">
        <v>5</v>
      </c>
      <c r="I9">
        <v>5</v>
      </c>
      <c r="J9">
        <v>1</v>
      </c>
      <c r="K9">
        <v>1</v>
      </c>
      <c r="L9">
        <v>2</v>
      </c>
      <c r="M9">
        <v>4</v>
      </c>
      <c r="O9">
        <v>6</v>
      </c>
      <c r="P9">
        <v>0</v>
      </c>
      <c r="Q9">
        <v>2</v>
      </c>
      <c r="R9">
        <v>2</v>
      </c>
      <c r="V9">
        <v>4</v>
      </c>
      <c r="W9">
        <v>5</v>
      </c>
      <c r="X9">
        <v>19</v>
      </c>
      <c r="Y9">
        <v>3</v>
      </c>
      <c r="Z9">
        <f>SUM(C9:W9)</f>
        <v>57</v>
      </c>
      <c r="AA9">
        <f t="shared" si="0"/>
        <v>0.61956521739130432</v>
      </c>
      <c r="AB9">
        <f t="shared" si="1"/>
        <v>1918817</v>
      </c>
      <c r="AC9" t="str">
        <f t="shared" si="2"/>
        <v>Mihaela Stoinea</v>
      </c>
      <c r="AD9" s="2">
        <f t="shared" si="3"/>
        <v>61.95652173913043</v>
      </c>
    </row>
    <row r="10" spans="1:30">
      <c r="A10">
        <v>1816129</v>
      </c>
      <c r="B10" t="s">
        <v>33</v>
      </c>
      <c r="C10">
        <v>5</v>
      </c>
      <c r="D10">
        <v>5</v>
      </c>
      <c r="E10">
        <v>5</v>
      </c>
      <c r="F10">
        <v>5</v>
      </c>
      <c r="H10">
        <v>5</v>
      </c>
      <c r="I10">
        <v>5</v>
      </c>
      <c r="J10">
        <v>1</v>
      </c>
      <c r="K10">
        <v>1</v>
      </c>
      <c r="L10">
        <v>2</v>
      </c>
      <c r="M10">
        <v>4</v>
      </c>
      <c r="O10">
        <v>5</v>
      </c>
      <c r="V10">
        <v>3</v>
      </c>
      <c r="W10">
        <v>4</v>
      </c>
      <c r="X10">
        <v>14</v>
      </c>
      <c r="Y10">
        <v>5</v>
      </c>
      <c r="Z10">
        <f>SUM(C10:W10)</f>
        <v>50</v>
      </c>
      <c r="AA10">
        <f t="shared" si="0"/>
        <v>0.54347826086956519</v>
      </c>
      <c r="AB10">
        <f t="shared" si="1"/>
        <v>1816129</v>
      </c>
      <c r="AC10" t="str">
        <f t="shared" si="2"/>
        <v>Alexandra Craciun (Topala)</v>
      </c>
      <c r="AD10" s="2">
        <f t="shared" si="3"/>
        <v>54.347826086956516</v>
      </c>
    </row>
    <row r="11" spans="1:30">
      <c r="Z11">
        <f>SUM(C11:W11)</f>
        <v>0</v>
      </c>
      <c r="AC11" t="s">
        <v>34</v>
      </c>
      <c r="AD11" s="2">
        <f>AVERAGE(AD4:AD10)</f>
        <v>68.633540372670808</v>
      </c>
    </row>
    <row r="12" spans="1:30">
      <c r="Z12">
        <f>SUM(C12:W12)</f>
        <v>0</v>
      </c>
      <c r="AC12" t="s">
        <v>35</v>
      </c>
      <c r="AD12">
        <f>_xlfn.STDEV.P(AD4:AD10)</f>
        <v>12.96142112425478</v>
      </c>
    </row>
    <row r="13" spans="1:30">
      <c r="V13" s="3"/>
      <c r="W13" s="3"/>
      <c r="X13" s="3"/>
      <c r="Y13" s="3" t="s">
        <v>36</v>
      </c>
      <c r="Z13">
        <f>SUM(C13:U13)</f>
        <v>0</v>
      </c>
    </row>
    <row r="14" spans="1:30">
      <c r="A14" s="3"/>
      <c r="B14" s="3"/>
      <c r="C14" s="3"/>
      <c r="D14" s="3" t="s">
        <v>36</v>
      </c>
      <c r="V14" s="3">
        <v>2016139</v>
      </c>
      <c r="W14" s="3" t="s">
        <v>27</v>
      </c>
      <c r="X14" s="3"/>
      <c r="Y14" s="3">
        <v>15</v>
      </c>
      <c r="Z14">
        <f>SUM(C14:U14)</f>
        <v>0</v>
      </c>
    </row>
    <row r="15" spans="1:30">
      <c r="A15" s="3">
        <v>2016139</v>
      </c>
      <c r="B15" s="3" t="s">
        <v>27</v>
      </c>
      <c r="C15" s="3"/>
      <c r="D15" s="3">
        <v>15</v>
      </c>
      <c r="V15" s="3">
        <v>1918816</v>
      </c>
      <c r="W15" s="3" t="s">
        <v>28</v>
      </c>
      <c r="X15" s="3"/>
      <c r="Y15" s="3">
        <v>10</v>
      </c>
    </row>
    <row r="16" spans="1:30">
      <c r="A16" s="3">
        <v>1918816</v>
      </c>
      <c r="B16" s="3" t="s">
        <v>28</v>
      </c>
      <c r="C16" s="3"/>
      <c r="D16" s="3">
        <v>10</v>
      </c>
      <c r="V16" s="3">
        <v>2018162</v>
      </c>
      <c r="W16" s="3" t="s">
        <v>29</v>
      </c>
      <c r="X16" s="3"/>
      <c r="Y16" s="3">
        <v>11</v>
      </c>
    </row>
    <row r="17" spans="1:25">
      <c r="A17" s="3">
        <v>2018162</v>
      </c>
      <c r="B17" s="3" t="s">
        <v>29</v>
      </c>
      <c r="C17" s="3"/>
      <c r="D17" s="3">
        <v>11</v>
      </c>
      <c r="V17" s="3">
        <v>2015736</v>
      </c>
      <c r="W17" s="3" t="s">
        <v>30</v>
      </c>
      <c r="X17" s="3"/>
      <c r="Y17" s="3">
        <v>19.5</v>
      </c>
    </row>
    <row r="18" spans="1:25">
      <c r="A18" s="3">
        <v>2015736</v>
      </c>
      <c r="B18" s="3" t="s">
        <v>30</v>
      </c>
      <c r="C18" s="3"/>
      <c r="D18" s="3">
        <v>19.5</v>
      </c>
      <c r="V18" s="3"/>
      <c r="W18" s="3" t="s">
        <v>37</v>
      </c>
      <c r="X18" s="3"/>
      <c r="Y18" s="3">
        <v>16.5</v>
      </c>
    </row>
    <row r="19" spans="1:25">
      <c r="A19" s="3"/>
      <c r="B19" s="3" t="s">
        <v>37</v>
      </c>
      <c r="C19" s="3"/>
      <c r="D19" s="3">
        <v>16.5</v>
      </c>
      <c r="V19" s="3">
        <v>1918817</v>
      </c>
      <c r="W19" s="3" t="s">
        <v>32</v>
      </c>
      <c r="X19" s="3"/>
      <c r="Y19" s="3">
        <v>19</v>
      </c>
    </row>
    <row r="20" spans="1:25">
      <c r="A20" s="3">
        <v>1918817</v>
      </c>
      <c r="B20" s="3" t="s">
        <v>32</v>
      </c>
      <c r="C20" s="3"/>
      <c r="D20" s="3">
        <v>19</v>
      </c>
      <c r="V20" s="3"/>
      <c r="W20" s="3" t="s">
        <v>38</v>
      </c>
      <c r="X20" s="3"/>
      <c r="Y20" s="3">
        <v>14</v>
      </c>
    </row>
    <row r="21" spans="1:25">
      <c r="A21" s="3"/>
      <c r="B21" s="3" t="s">
        <v>38</v>
      </c>
      <c r="C21" s="3"/>
      <c r="D21" s="3">
        <v>14</v>
      </c>
      <c r="V21" s="3"/>
      <c r="W21" s="3"/>
      <c r="X21" s="3"/>
      <c r="Y21" s="3"/>
    </row>
    <row r="22" spans="1:25">
      <c r="A22" s="3"/>
      <c r="B22" s="3"/>
      <c r="C22" s="3"/>
      <c r="D22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181AF36A088648B94A0D3D5D8ABD3B" ma:contentTypeVersion="2" ma:contentTypeDescription="Create a new document." ma:contentTypeScope="" ma:versionID="774e154170864b91c9e5026962011152">
  <xsd:schema xmlns:xsd="http://www.w3.org/2001/XMLSchema" xmlns:xs="http://www.w3.org/2001/XMLSchema" xmlns:p="http://schemas.microsoft.com/office/2006/metadata/properties" xmlns:ns2="4c9d9f85-2581-457a-b162-7e5491a2c746" targetNamespace="http://schemas.microsoft.com/office/2006/metadata/properties" ma:root="true" ma:fieldsID="34405f6d378e48ddb42ce1b7f2627aa4" ns2:_="">
    <xsd:import namespace="4c9d9f85-2581-457a-b162-7e5491a2c7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9d9f85-2581-457a-b162-7e5491a2c7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9972AD-A682-4B35-836C-96EA611E2392}"/>
</file>

<file path=customXml/itemProps2.xml><?xml version="1.0" encoding="utf-8"?>
<ds:datastoreItem xmlns:ds="http://schemas.openxmlformats.org/officeDocument/2006/customXml" ds:itemID="{8FA98B31-FCF0-4301-BFF6-FEA52AC9F753}"/>
</file>

<file path=customXml/itemProps3.xml><?xml version="1.0" encoding="utf-8"?>
<ds:datastoreItem xmlns:ds="http://schemas.openxmlformats.org/officeDocument/2006/customXml" ds:itemID="{8167200C-F340-49C9-B896-465BCE7CFB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Rachel Alexander</dc:creator>
  <cp:keywords/>
  <dc:description/>
  <cp:lastModifiedBy>Rachel Alexander</cp:lastModifiedBy>
  <cp:revision/>
  <dcterms:created xsi:type="dcterms:W3CDTF">2021-02-03T17:17:18Z</dcterms:created>
  <dcterms:modified xsi:type="dcterms:W3CDTF">2021-11-11T14:55:03Z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0x010100AD181AF36A088648B94A0D3D5D8ABD3B</vt:lpwstr>
  </property>
</Properties>
</file>