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5.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Anushtha 1\"/>
    </mc:Choice>
  </mc:AlternateContent>
  <bookViews>
    <workbookView xWindow="0" yWindow="0" windowWidth="20490" windowHeight="7050"/>
  </bookViews>
  <sheets>
    <sheet name="Task 1a" sheetId="2" r:id="rId1"/>
    <sheet name="Task 1b" sheetId="3" r:id="rId2"/>
    <sheet name="Task 1c" sheetId="4" r:id="rId3"/>
    <sheet name="Task 2a" sheetId="5" r:id="rId4"/>
    <sheet name="Task 2b" sheetId="6" r:id="rId5"/>
  </sheets>
  <calcPr calcId="162913" calcMode="manual"/>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0" i="4" l="1"/>
  <c r="C32" i="3"/>
  <c r="D29" i="3"/>
  <c r="E29" i="3"/>
  <c r="F29" i="3"/>
  <c r="G29" i="3"/>
  <c r="H29" i="3"/>
  <c r="I29" i="3"/>
  <c r="J29" i="3"/>
  <c r="K29" i="3"/>
  <c r="L29" i="3"/>
  <c r="C29" i="3"/>
  <c r="C28" i="3"/>
  <c r="L20" i="3"/>
  <c r="K20" i="3"/>
  <c r="J20" i="3"/>
  <c r="I20" i="3"/>
  <c r="H20" i="3"/>
  <c r="G20" i="3"/>
  <c r="F20" i="3"/>
  <c r="E20" i="3"/>
  <c r="D20" i="3"/>
  <c r="D21" i="3"/>
  <c r="E21" i="3"/>
  <c r="F21" i="3"/>
  <c r="G21" i="3"/>
  <c r="H21" i="3"/>
  <c r="I21" i="3"/>
  <c r="J21" i="3"/>
  <c r="K21" i="3"/>
  <c r="L21" i="3"/>
  <c r="C21" i="3"/>
  <c r="C20" i="3"/>
  <c r="B17" i="3"/>
  <c r="B12" i="3"/>
  <c r="B6" i="3"/>
  <c r="B7" i="3" s="1"/>
  <c r="B5" i="3"/>
  <c r="B17" i="2" l="1"/>
  <c r="B12" i="2"/>
  <c r="B5" i="2"/>
  <c r="B7" i="2" s="1"/>
  <c r="B6" i="2"/>
  <c r="E23" i="6" l="1"/>
  <c r="E25" i="6" s="1"/>
  <c r="D23" i="6"/>
  <c r="D25" i="6" s="1"/>
  <c r="C23" i="6"/>
  <c r="C25" i="6" s="1"/>
  <c r="B23" i="6"/>
  <c r="B25" i="6" s="1"/>
  <c r="E26" i="5"/>
  <c r="D26" i="5"/>
  <c r="C26" i="5"/>
  <c r="B26" i="5"/>
  <c r="E25" i="5"/>
  <c r="D25" i="5"/>
  <c r="C25" i="5"/>
  <c r="B25" i="5"/>
  <c r="E24" i="5"/>
  <c r="D24" i="5"/>
  <c r="C24" i="5"/>
  <c r="B24" i="5"/>
  <c r="E23" i="5"/>
  <c r="D23" i="5"/>
  <c r="C23" i="5"/>
  <c r="B23" i="5"/>
  <c r="L25" i="4"/>
  <c r="K25" i="4"/>
  <c r="J25" i="4"/>
  <c r="I25" i="4"/>
  <c r="H25" i="4"/>
  <c r="G25" i="4"/>
  <c r="F25" i="4"/>
  <c r="E25" i="4"/>
  <c r="D25" i="4"/>
  <c r="C25" i="4"/>
  <c r="L24" i="4"/>
  <c r="L28" i="4" s="1"/>
  <c r="K24" i="4"/>
  <c r="K28" i="4" s="1"/>
  <c r="J24" i="4"/>
  <c r="J28" i="4" s="1"/>
  <c r="I24" i="4"/>
  <c r="I28" i="4" s="1"/>
  <c r="H24" i="4"/>
  <c r="H28" i="4" s="1"/>
  <c r="G24" i="4"/>
  <c r="G28" i="4" s="1"/>
  <c r="F24" i="4"/>
  <c r="F28" i="4" s="1"/>
  <c r="E24" i="4"/>
  <c r="E28" i="4" s="1"/>
  <c r="D24" i="4"/>
  <c r="D28" i="4" s="1"/>
  <c r="C24" i="4"/>
  <c r="C28" i="4" s="1"/>
  <c r="J17" i="4"/>
  <c r="F17" i="4"/>
  <c r="L16" i="4"/>
  <c r="H16" i="4"/>
  <c r="D16" i="4"/>
  <c r="B7" i="4"/>
  <c r="C9" i="4" s="1"/>
  <c r="B5" i="4"/>
  <c r="L17" i="4" s="1"/>
  <c r="B3" i="4"/>
  <c r="J16" i="4" s="1"/>
  <c r="J20" i="4" s="1"/>
  <c r="L28" i="3"/>
  <c r="K28" i="3"/>
  <c r="J28" i="3"/>
  <c r="J32" i="3" s="1"/>
  <c r="J34" i="3" s="1"/>
  <c r="I28" i="3"/>
  <c r="I32" i="3" s="1"/>
  <c r="I34" i="3" s="1"/>
  <c r="H28" i="3"/>
  <c r="G28" i="3"/>
  <c r="F28" i="3"/>
  <c r="F32" i="3" s="1"/>
  <c r="F34" i="3" s="1"/>
  <c r="E28" i="3"/>
  <c r="E32" i="3" s="1"/>
  <c r="E34" i="3" s="1"/>
  <c r="D28" i="3"/>
  <c r="C34" i="3" l="1"/>
  <c r="G32" i="3"/>
  <c r="G34" i="3" s="1"/>
  <c r="K32" i="3"/>
  <c r="K34" i="3" s="1"/>
  <c r="D32" i="3"/>
  <c r="D34" i="3" s="1"/>
  <c r="H32" i="3"/>
  <c r="H34" i="3" s="1"/>
  <c r="L32" i="3"/>
  <c r="L34" i="3" s="1"/>
  <c r="L20" i="4"/>
  <c r="F24" i="3"/>
  <c r="C16" i="4"/>
  <c r="G16" i="4"/>
  <c r="K16" i="4"/>
  <c r="E17" i="4"/>
  <c r="I17" i="4"/>
  <c r="K24" i="3"/>
  <c r="I24" i="3"/>
  <c r="H24" i="3"/>
  <c r="E16" i="4"/>
  <c r="E20" i="4" s="1"/>
  <c r="I16" i="4"/>
  <c r="C17" i="4"/>
  <c r="G17" i="4"/>
  <c r="K17" i="4"/>
  <c r="C12" i="4"/>
  <c r="F16" i="4"/>
  <c r="F20" i="4" s="1"/>
  <c r="D17" i="4"/>
  <c r="D20" i="4" s="1"/>
  <c r="H17" i="4"/>
  <c r="H20" i="4" s="1"/>
  <c r="D24" i="3" l="1"/>
  <c r="J24" i="3"/>
  <c r="G24" i="3"/>
  <c r="K20" i="4"/>
  <c r="E24" i="3"/>
  <c r="I20" i="4"/>
  <c r="L24" i="3"/>
  <c r="C24" i="3"/>
  <c r="G20" i="4"/>
</calcChain>
</file>

<file path=xl/sharedStrings.xml><?xml version="1.0" encoding="utf-8"?>
<sst xmlns="http://schemas.openxmlformats.org/spreadsheetml/2006/main" count="101" uniqueCount="39">
  <si>
    <t xml:space="preserve">PARTICULAR </t>
  </si>
  <si>
    <t xml:space="preserve">VALUE </t>
  </si>
  <si>
    <t>Final Velocity (v)</t>
  </si>
  <si>
    <t>𝑣 2</t>
  </si>
  <si>
    <t>Initial Velocity (u)</t>
  </si>
  <si>
    <t>𝑢 2</t>
  </si>
  <si>
    <t>Distance (s)</t>
  </si>
  <si>
    <t>𝑣 2 - 𝑢 2</t>
  </si>
  <si>
    <t>Acceleration (a)</t>
  </si>
  <si>
    <r>
      <t>m/s</t>
    </r>
    <r>
      <rPr>
        <vertAlign val="superscript"/>
        <sz val="11"/>
        <color theme="1"/>
        <rFont val="Calibri"/>
        <family val="2"/>
        <scheme val="minor"/>
      </rPr>
      <t>2</t>
    </r>
  </si>
  <si>
    <t>2.s</t>
  </si>
  <si>
    <t>Time Taken (t)</t>
  </si>
  <si>
    <t xml:space="preserve">𝑣  - 𝑢 </t>
  </si>
  <si>
    <t>seconds</t>
  </si>
  <si>
    <t>a</t>
  </si>
  <si>
    <t>CALCULATION OF DISTANCE REQUIRED</t>
  </si>
  <si>
    <t>Distance required (s)</t>
  </si>
  <si>
    <t>2a</t>
  </si>
  <si>
    <t>CALCULATION OF TIME TAKEN</t>
  </si>
  <si>
    <t xml:space="preserve">𝑣 </t>
  </si>
  <si>
    <t xml:space="preserve">𝑢 </t>
  </si>
  <si>
    <t>Sample</t>
  </si>
  <si>
    <t>Actual</t>
  </si>
  <si>
    <t>Technician A</t>
  </si>
  <si>
    <t>Technician B</t>
  </si>
  <si>
    <t>Technician C</t>
  </si>
  <si>
    <t>Mean</t>
  </si>
  <si>
    <t xml:space="preserve">Range </t>
  </si>
  <si>
    <t>Minimum</t>
  </si>
  <si>
    <t>Maximum</t>
  </si>
  <si>
    <t>Standard deviation</t>
  </si>
  <si>
    <t>Number of item</t>
  </si>
  <si>
    <t>Standard error</t>
  </si>
  <si>
    <t>Calculation of the acceleration value of the race car</t>
  </si>
  <si>
    <t>Formula to compute Acceleration (a) value</t>
  </si>
  <si>
    <t>Calculation of the time taken for the race car to complete the drag race</t>
  </si>
  <si>
    <t>Formula to compute Time Taken (t)</t>
  </si>
  <si>
    <t>2*s</t>
  </si>
  <si>
    <t>Result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</si>
</sst>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vertAlign val="superscript"/>
      <sz val="11"/>
      <color theme="1"/>
      <name val="Calibri"/>
      <family val="2"/>
      <scheme val="minor"/>
    </font>
    <font>
      <b/>
      <sz val="12"/>
      <color theme="1"/>
      <name val="Times New Roman"/>
      <family val="1"/>
    </font>
    <font>
      <sz val="12"/>
      <color theme="1"/>
      <name val="Times New Roman"/>
      <family val="1"/>
    </font>
    <font>
      <b/>
      <sz val="11"/>
      <name val="Calibri"/>
      <family val="2"/>
      <scheme val="minor"/>
    </font>
  </fonts>
  <fills count="16">
    <fill>
      <patternFill patternType="none"/>
    </fill>
    <fill>
      <patternFill patternType="gray125"/>
    </fill>
    <fill>
      <patternFill patternType="solid">
        <fgColor theme="5"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theme="4"/>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0" tint="-0.14999847407452621"/>
        <bgColor indexed="64"/>
      </patternFill>
    </fill>
  </fills>
  <borders count="11">
    <border>
      <left/>
      <right/>
      <top/>
      <bottom/>
      <diagonal/>
    </border>
    <border>
      <left/>
      <right/>
      <top/>
      <bottom style="thin">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52">
    <xf numFmtId="0" fontId="0" fillId="0" borderId="0" xfId="0"/>
    <xf numFmtId="0" fontId="0" fillId="0" borderId="0" xfId="0" applyAlignment="1">
      <alignment horizontal="center"/>
    </xf>
    <xf numFmtId="0" fontId="0" fillId="0" borderId="1" xfId="0" applyBorder="1" applyAlignment="1">
      <alignment horizontal="center"/>
    </xf>
    <xf numFmtId="2" fontId="0" fillId="0" borderId="0" xfId="0" applyNumberFormat="1"/>
    <xf numFmtId="0" fontId="0" fillId="0" borderId="0" xfId="0"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2" fontId="0" fillId="3" borderId="7" xfId="0" applyNumberFormat="1" applyFill="1" applyBorder="1" applyAlignment="1">
      <alignment horizontal="center"/>
    </xf>
    <xf numFmtId="0" fontId="0" fillId="3" borderId="8" xfId="0" applyFill="1" applyBorder="1" applyAlignment="1">
      <alignment horizontal="center"/>
    </xf>
    <xf numFmtId="2" fontId="0" fillId="3" borderId="9" xfId="0" applyNumberFormat="1" applyFill="1" applyBorder="1" applyAlignment="1">
      <alignment horizontal="center"/>
    </xf>
    <xf numFmtId="0" fontId="1" fillId="2" borderId="5" xfId="0" applyFont="1" applyFill="1" applyBorder="1" applyAlignment="1">
      <alignment horizontal="center"/>
    </xf>
    <xf numFmtId="0" fontId="1" fillId="2" borderId="0" xfId="0" applyFont="1" applyFill="1" applyAlignment="1">
      <alignment horizontal="center" vertical="top"/>
    </xf>
    <xf numFmtId="0" fontId="1" fillId="2" borderId="0" xfId="0" applyFont="1" applyFill="1" applyAlignment="1">
      <alignment horizontal="center"/>
    </xf>
    <xf numFmtId="0" fontId="0" fillId="0" borderId="5" xfId="0" applyBorder="1" applyAlignment="1">
      <alignment wrapText="1"/>
    </xf>
    <xf numFmtId="0" fontId="1" fillId="4" borderId="0" xfId="0" applyFont="1" applyFill="1" applyAlignment="1">
      <alignment horizontal="center"/>
    </xf>
    <xf numFmtId="0" fontId="0" fillId="7" borderId="0" xfId="0" applyFill="1"/>
    <xf numFmtId="0" fontId="0" fillId="8" borderId="0" xfId="0" applyFill="1"/>
    <xf numFmtId="0" fontId="0" fillId="8" borderId="0" xfId="0" applyFill="1" applyAlignment="1">
      <alignment horizontal="center"/>
    </xf>
    <xf numFmtId="0" fontId="0" fillId="8" borderId="1" xfId="0" applyFill="1" applyBorder="1" applyAlignment="1">
      <alignment horizontal="center"/>
    </xf>
    <xf numFmtId="0" fontId="0" fillId="8" borderId="5" xfId="0" applyFill="1" applyBorder="1" applyAlignment="1">
      <alignment horizontal="center"/>
    </xf>
    <xf numFmtId="0" fontId="0" fillId="8" borderId="5" xfId="0" applyFill="1" applyBorder="1"/>
    <xf numFmtId="0" fontId="0" fillId="8" borderId="5" xfId="0" applyFill="1" applyBorder="1" applyAlignment="1">
      <alignment horizontal="center"/>
    </xf>
    <xf numFmtId="0" fontId="1" fillId="4" borderId="10" xfId="0" applyFont="1" applyFill="1" applyBorder="1" applyAlignment="1">
      <alignment horizontal="center"/>
    </xf>
    <xf numFmtId="2" fontId="0" fillId="7" borderId="5" xfId="0" applyNumberFormat="1" applyFill="1" applyBorder="1"/>
    <xf numFmtId="0" fontId="0" fillId="7" borderId="5" xfId="0" applyFill="1" applyBorder="1"/>
    <xf numFmtId="0" fontId="1" fillId="6" borderId="5" xfId="0" applyFont="1" applyFill="1" applyBorder="1" applyAlignment="1">
      <alignment horizontal="center"/>
    </xf>
    <xf numFmtId="0" fontId="0" fillId="13" borderId="5" xfId="0" applyFill="1" applyBorder="1" applyAlignment="1">
      <alignment horizontal="center"/>
    </xf>
    <xf numFmtId="2" fontId="0" fillId="13" borderId="5" xfId="0" applyNumberFormat="1" applyFill="1" applyBorder="1" applyAlignment="1">
      <alignment horizontal="center"/>
    </xf>
    <xf numFmtId="0" fontId="0" fillId="13" borderId="5" xfId="0" applyFill="1" applyBorder="1"/>
    <xf numFmtId="2" fontId="0" fillId="13" borderId="5" xfId="0" applyNumberFormat="1" applyFill="1" applyBorder="1"/>
    <xf numFmtId="0" fontId="5" fillId="12" borderId="0" xfId="0" applyFont="1" applyFill="1" applyAlignment="1">
      <alignment horizontal="center"/>
    </xf>
    <xf numFmtId="0" fontId="1" fillId="12" borderId="0" xfId="0" applyFont="1" applyFill="1" applyAlignment="1">
      <alignment horizontal="center"/>
    </xf>
    <xf numFmtId="0" fontId="0" fillId="14" borderId="5" xfId="0" applyFill="1" applyBorder="1" applyAlignment="1">
      <alignment horizontal="center"/>
    </xf>
    <xf numFmtId="2" fontId="0" fillId="14" borderId="5" xfId="0" applyNumberFormat="1" applyFill="1" applyBorder="1"/>
    <xf numFmtId="0" fontId="0" fillId="14" borderId="5" xfId="0" applyFill="1" applyBorder="1"/>
    <xf numFmtId="0" fontId="0" fillId="0" borderId="5" xfId="0" applyBorder="1"/>
    <xf numFmtId="0" fontId="0" fillId="5" borderId="5" xfId="0" applyFill="1" applyBorder="1" applyAlignment="1">
      <alignment horizontal="center"/>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11" borderId="2" xfId="0" applyFont="1" applyFill="1" applyBorder="1" applyAlignment="1">
      <alignment horizontal="center" vertical="center" wrapText="1"/>
    </xf>
    <xf numFmtId="0" fontId="3" fillId="11" borderId="3" xfId="0" applyFont="1" applyFill="1" applyBorder="1" applyAlignment="1">
      <alignment horizontal="center" vertical="center" wrapText="1"/>
    </xf>
    <xf numFmtId="0" fontId="3" fillId="11"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3" fillId="9" borderId="3" xfId="0" applyFont="1" applyFill="1" applyBorder="1" applyAlignment="1">
      <alignment horizontal="center" vertical="center" wrapText="1"/>
    </xf>
    <xf numFmtId="2" fontId="3" fillId="4" borderId="2" xfId="0" applyNumberFormat="1" applyFont="1" applyFill="1" applyBorder="1" applyAlignment="1">
      <alignment horizontal="center" vertical="center" wrapText="1"/>
    </xf>
    <xf numFmtId="2" fontId="3" fillId="4" borderId="3" xfId="0" applyNumberFormat="1" applyFont="1" applyFill="1" applyBorder="1" applyAlignment="1">
      <alignment horizontal="center" vertical="center" wrapText="1"/>
    </xf>
    <xf numFmtId="0" fontId="3" fillId="3" borderId="3" xfId="0" applyFont="1" applyFill="1" applyBorder="1" applyAlignment="1">
      <alignment horizontal="center" vertical="center" wrapText="1"/>
    </xf>
    <xf numFmtId="0" fontId="4" fillId="15" borderId="4" xfId="0" applyFont="1" applyFill="1" applyBorder="1" applyAlignment="1">
      <alignment horizontal="center" vertical="center" wrapText="1"/>
    </xf>
    <xf numFmtId="0" fontId="3" fillId="9" borderId="4" xfId="0" applyFont="1" applyFill="1" applyBorder="1" applyAlignment="1">
      <alignment horizontal="center" vertical="center" wrapText="1"/>
    </xf>
    <xf numFmtId="2" fontId="4" fillId="10" borderId="4" xfId="0" applyNumberFormat="1" applyFont="1" applyFill="1" applyBorder="1" applyAlignment="1">
      <alignment horizontal="center" vertical="center" wrapText="1"/>
    </xf>
    <xf numFmtId="0" fontId="4" fillId="10" borderId="4" xfId="0" applyFont="1" applyFill="1" applyBorder="1" applyAlignment="1">
      <alignment horizontal="center" vertical="center" wrapText="1"/>
    </xf>
  </cellXfs>
  <cellStyles count="1">
    <cellStyle name="Normal" xfId="0" builtinId="0"/>
  </cellStyles>
  <dxfs count="4">
    <dxf>
      <fill>
        <patternFill>
          <bgColor theme="9"/>
        </patternFill>
      </fill>
    </dxf>
    <dxf>
      <fill>
        <patternFill>
          <bgColor rgb="FFFFFF00"/>
        </patternFill>
      </fill>
    </dxf>
    <dxf>
      <font>
        <color rgb="FF9C0006"/>
      </font>
      <fill>
        <patternFill>
          <bgColor rgb="FFFFC7CE"/>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 -</a:t>
            </a:r>
            <a:r>
              <a:rPr lang="en-US" baseline="0"/>
              <a:t> Time Graph</a:t>
            </a:r>
            <a:endParaRPr lang="en-US"/>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numRef>
              <c:f>'Task 1c'!$C$24:$L$24</c:f>
              <c:numCache>
                <c:formatCode>General</c:formatCode>
                <c:ptCount val="10"/>
                <c:pt idx="0">
                  <c:v>66.66</c:v>
                </c:pt>
                <c:pt idx="1">
                  <c:v>66.66</c:v>
                </c:pt>
                <c:pt idx="2">
                  <c:v>66.66</c:v>
                </c:pt>
                <c:pt idx="3">
                  <c:v>66.66</c:v>
                </c:pt>
                <c:pt idx="4">
                  <c:v>66.66</c:v>
                </c:pt>
                <c:pt idx="5">
                  <c:v>66.66</c:v>
                </c:pt>
                <c:pt idx="6">
                  <c:v>66.66</c:v>
                </c:pt>
                <c:pt idx="7">
                  <c:v>66.66</c:v>
                </c:pt>
                <c:pt idx="8">
                  <c:v>66.66</c:v>
                </c:pt>
                <c:pt idx="9">
                  <c:v>66.66</c:v>
                </c:pt>
              </c:numCache>
            </c:numRef>
          </c:cat>
          <c:val>
            <c:numRef>
              <c:f>'Task 1c'!$C$28:$L$28</c:f>
              <c:numCache>
                <c:formatCode>0.00</c:formatCode>
                <c:ptCount val="10"/>
                <c:pt idx="0">
                  <c:v>66.66</c:v>
                </c:pt>
                <c:pt idx="1">
                  <c:v>33.33</c:v>
                </c:pt>
                <c:pt idx="2">
                  <c:v>22.22</c:v>
                </c:pt>
                <c:pt idx="3">
                  <c:v>16.664999999999999</c:v>
                </c:pt>
                <c:pt idx="4">
                  <c:v>13.331999999999999</c:v>
                </c:pt>
                <c:pt idx="5">
                  <c:v>11.11</c:v>
                </c:pt>
                <c:pt idx="6">
                  <c:v>9.5228571428571431</c:v>
                </c:pt>
                <c:pt idx="7">
                  <c:v>8.3324999999999996</c:v>
                </c:pt>
                <c:pt idx="8">
                  <c:v>7.4066666666666663</c:v>
                </c:pt>
                <c:pt idx="9">
                  <c:v>6.6659999999999995</c:v>
                </c:pt>
              </c:numCache>
            </c:numRef>
          </c:val>
          <c:smooth val="0"/>
          <c:extLst>
            <c:ext xmlns:c16="http://schemas.microsoft.com/office/drawing/2014/chart" uri="{C3380CC4-5D6E-409C-BE32-E72D297353CC}">
              <c16:uniqueId val="{00000000-477F-40C4-9003-BF272367E925}"/>
            </c:ext>
          </c:extLst>
        </c:ser>
        <c:dLbls>
          <c:dLblPos val="t"/>
          <c:showLegendKey val="0"/>
          <c:showVal val="1"/>
          <c:showCatName val="0"/>
          <c:showSerName val="0"/>
          <c:showPercent val="0"/>
          <c:showBubbleSize val="0"/>
        </c:dLbls>
        <c:smooth val="0"/>
        <c:axId val="1094997648"/>
        <c:axId val="1094994736"/>
      </c:lineChart>
      <c:catAx>
        <c:axId val="109499764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Velocity</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4994736"/>
        <c:crosses val="autoZero"/>
        <c:auto val="1"/>
        <c:lblAlgn val="ctr"/>
        <c:lblOffset val="100"/>
        <c:noMultiLvlLbl val="0"/>
      </c:catAx>
      <c:valAx>
        <c:axId val="10949947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Time - Taken</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4997648"/>
        <c:crosses val="autoZero"/>
        <c:crossBetween val="between"/>
      </c:valAx>
      <c:spPr>
        <a:noFill/>
        <a:ln>
          <a:noFill/>
        </a:ln>
        <a:effectLst/>
      </c:spPr>
    </c:plotArea>
    <c:plotVisOnly val="1"/>
    <c:dispBlanksAs val="gap"/>
    <c:showDLblsOverMax val="0"/>
  </c:chart>
  <c:spPr>
    <a:solidFill>
      <a:schemeClr val="accent2">
        <a:lumMod val="40000"/>
        <a:lumOff val="6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US"/>
              <a:t>Technician A</a:t>
            </a:r>
          </a:p>
        </c:rich>
      </c:tx>
      <c:layout/>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lineMarker"/>
        <c:varyColors val="0"/>
        <c:ser>
          <c:idx val="1"/>
          <c:order val="1"/>
          <c:tx>
            <c:v>Technician A</c:v>
          </c:tx>
          <c:spPr>
            <a:ln w="25400" cap="rnd">
              <a:noFill/>
              <a:round/>
            </a:ln>
            <a:effectLst>
              <a:outerShdw dist="25400" dir="2700000" algn="tl" rotWithShape="0">
                <a:schemeClr val="accent2"/>
              </a:outerShdw>
            </a:effectLst>
          </c:spPr>
          <c:marker>
            <c:symbol val="circle"/>
            <c:size val="6"/>
            <c:spPr>
              <a:solidFill>
                <a:schemeClr val="accent2"/>
              </a:solidFill>
              <a:ln w="22225">
                <a:solidFill>
                  <a:schemeClr val="lt1"/>
                </a:solidFill>
                <a:round/>
              </a:ln>
              <a:effectLst/>
            </c:spPr>
          </c:marker>
          <c:xVal>
            <c:numRef>
              <c:f>'Task 2a'!$C$3:$C$22</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xVal>
          <c:yVal>
            <c:numRef>
              <c:f>'Task 2a'!$B$3:$B$22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yVal>
          <c:smooth val="0"/>
          <c:extLst>
            <c:ext xmlns:c16="http://schemas.microsoft.com/office/drawing/2014/chart" uri="{C3380CC4-5D6E-409C-BE32-E72D297353CC}">
              <c16:uniqueId val="{00000000-09C2-4719-B3B2-0F64BBBE61B8}"/>
            </c:ext>
          </c:extLst>
        </c:ser>
        <c:dLbls>
          <c:showLegendKey val="0"/>
          <c:showVal val="0"/>
          <c:showCatName val="0"/>
          <c:showSerName val="0"/>
          <c:showPercent val="0"/>
          <c:showBubbleSize val="0"/>
        </c:dLbls>
        <c:axId val="1781499823"/>
        <c:axId val="1781500655"/>
        <c:extLst>
          <c:ext xmlns:c15="http://schemas.microsoft.com/office/drawing/2012/chart" uri="{02D57815-91ED-43cb-92C2-25804820EDAC}">
            <c15:filteredScatterSeries>
              <c15:ser>
                <c:idx val="0"/>
                <c:order val="0"/>
                <c:tx>
                  <c:strRef>
                    <c:extLst>
                      <c:ext uri="{02D57815-91ED-43cb-92C2-25804820EDAC}">
                        <c15:formulaRef>
                          <c15:sqref>'Task 2a'!$C$1</c15:sqref>
                        </c15:formulaRef>
                      </c:ext>
                    </c:extLst>
                    <c:strCache>
                      <c:ptCount val="1"/>
                      <c:pt idx="0">
                        <c:v>Technician A</c:v>
                      </c:pt>
                    </c:strCache>
                  </c:strRef>
                </c:tx>
                <c:spPr>
                  <a:ln w="25400" cap="rnd">
                    <a:no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extLst>
                      <c:ext uri="{02D57815-91ED-43cb-92C2-25804820EDAC}">
                        <c15:formulaRef>
                          <c15:sqref>'Task 2a'!$B$2:$B$22</c15:sqref>
                        </c15:formulaRef>
                      </c:ext>
                    </c:extLst>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extLst>
                      <c:ext uri="{02D57815-91ED-43cb-92C2-25804820EDAC}">
                        <c15:formulaRef>
                          <c15:sqref>'Task 2a'!$C$2:$C$22</c15:sqref>
                        </c15:formulaRef>
                      </c:ext>
                    </c:extLst>
                    <c:numCache>
                      <c:formatCode>General</c:formatCode>
                      <c:ptCount val="21"/>
                      <c:pt idx="1">
                        <c:v>1.5</c:v>
                      </c:pt>
                      <c:pt idx="2">
                        <c:v>1.8</c:v>
                      </c:pt>
                      <c:pt idx="3">
                        <c:v>2</c:v>
                      </c:pt>
                      <c:pt idx="4">
                        <c:v>0.8</c:v>
                      </c:pt>
                      <c:pt idx="5">
                        <c:v>3</c:v>
                      </c:pt>
                      <c:pt idx="6">
                        <c:v>1.2</c:v>
                      </c:pt>
                      <c:pt idx="7">
                        <c:v>1.2</c:v>
                      </c:pt>
                      <c:pt idx="8">
                        <c:v>0.5</c:v>
                      </c:pt>
                      <c:pt idx="9">
                        <c:v>5.5</c:v>
                      </c:pt>
                      <c:pt idx="10">
                        <c:v>0.5</c:v>
                      </c:pt>
                      <c:pt idx="11">
                        <c:v>2.1</c:v>
                      </c:pt>
                      <c:pt idx="12">
                        <c:v>1</c:v>
                      </c:pt>
                      <c:pt idx="13">
                        <c:v>1.8</c:v>
                      </c:pt>
                      <c:pt idx="14">
                        <c:v>1.5</c:v>
                      </c:pt>
                      <c:pt idx="15">
                        <c:v>2</c:v>
                      </c:pt>
                      <c:pt idx="16">
                        <c:v>6</c:v>
                      </c:pt>
                      <c:pt idx="17">
                        <c:v>1</c:v>
                      </c:pt>
                      <c:pt idx="18">
                        <c:v>0.9</c:v>
                      </c:pt>
                      <c:pt idx="19">
                        <c:v>4.5</c:v>
                      </c:pt>
                      <c:pt idx="20">
                        <c:v>0.5</c:v>
                      </c:pt>
                    </c:numCache>
                  </c:numRef>
                </c:yVal>
                <c:smooth val="0"/>
                <c:extLst>
                  <c:ext xmlns:c16="http://schemas.microsoft.com/office/drawing/2014/chart" uri="{C3380CC4-5D6E-409C-BE32-E72D297353CC}">
                    <c16:uniqueId val="{00000001-09C2-4719-B3B2-0F64BBBE61B8}"/>
                  </c:ext>
                </c:extLst>
              </c15:ser>
            </c15:filteredScatterSeries>
          </c:ext>
        </c:extLst>
      </c:scatterChart>
      <c:valAx>
        <c:axId val="1781499823"/>
        <c:scaling>
          <c:orientation val="minMax"/>
        </c:scaling>
        <c:delete val="0"/>
        <c:axPos val="b"/>
        <c:majorGridlines>
          <c:spPr>
            <a:ln w="9525" cap="flat" cmpd="sng" algn="ctr">
              <a:solidFill>
                <a:schemeClr val="lt1">
                  <a:alpha val="2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solidFill>
                    <a:latin typeface="+mn-lt"/>
                    <a:ea typeface="+mn-ea"/>
                    <a:cs typeface="+mn-cs"/>
                  </a:defRPr>
                </a:pPr>
                <a:r>
                  <a:rPr lang="en-US"/>
                  <a:t>Measured value</a:t>
                </a:r>
              </a:p>
            </c:rich>
          </c:tx>
          <c:layout/>
          <c:overlay val="0"/>
          <c:spPr>
            <a:noFill/>
            <a:ln>
              <a:noFill/>
            </a:ln>
            <a:effectLst/>
          </c:spPr>
          <c:txPr>
            <a:bodyPr rot="0" spcFirstLastPara="1" vertOverflow="ellipsis" vert="horz" wrap="square" anchor="ctr" anchorCtr="1"/>
            <a:lstStyle/>
            <a:p>
              <a:pPr>
                <a:defRPr sz="900" b="1" i="0" u="none" strike="noStrike" kern="1200" baseline="0">
                  <a:solidFill>
                    <a:schemeClr val="lt1"/>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781500655"/>
        <c:crosses val="autoZero"/>
        <c:crossBetween val="midCat"/>
      </c:valAx>
      <c:valAx>
        <c:axId val="1781500655"/>
        <c:scaling>
          <c:orientation val="minMax"/>
        </c:scaling>
        <c:delete val="0"/>
        <c:axPos val="l"/>
        <c:majorGridlines>
          <c:spPr>
            <a:ln w="9525" cap="flat" cmpd="sng" algn="ctr">
              <a:solidFill>
                <a:schemeClr val="lt1">
                  <a:alpha val="2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solidFill>
                    <a:latin typeface="+mn-lt"/>
                    <a:ea typeface="+mn-ea"/>
                    <a:cs typeface="+mn-cs"/>
                  </a:defRPr>
                </a:pPr>
                <a:r>
                  <a:rPr lang="en-US"/>
                  <a:t>Actual Size</a:t>
                </a: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lt1"/>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781499823"/>
        <c:crosses val="autoZero"/>
        <c:crossBetween val="midCat"/>
      </c:valAx>
      <c:spPr>
        <a:noFill/>
        <a:ln>
          <a:noFill/>
        </a:ln>
        <a:effectLst/>
      </c:spPr>
    </c:plotArea>
    <c:plotVisOnly val="1"/>
    <c:dispBlanksAs val="gap"/>
    <c:showDLblsOverMax val="0"/>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scatterChart>
        <c:scatterStyle val="lineMarker"/>
        <c:varyColors val="0"/>
        <c:ser>
          <c:idx val="0"/>
          <c:order val="0"/>
          <c:tx>
            <c:v>Technician B</c:v>
          </c:tx>
          <c:spPr>
            <a:ln w="25400" cap="rnd">
              <a:noFill/>
              <a:round/>
            </a:ln>
            <a:effectLst/>
          </c:spPr>
          <c:marker>
            <c:symbol val="diamond"/>
            <c:size val="6"/>
            <c:spPr>
              <a:solidFill>
                <a:schemeClr val="lt1"/>
              </a:solidFill>
              <a:ln w="15875">
                <a:solidFill>
                  <a:schemeClr val="accent1"/>
                </a:solidFill>
                <a:round/>
              </a:ln>
              <a:effectLst/>
            </c:spPr>
          </c:marker>
          <c:xVal>
            <c:numRef>
              <c:f>'Task 2a'!$D$3:$D$22</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xVal>
          <c:yVal>
            <c:numRef>
              <c:f>'Task 2a'!$B$3:$B$22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yVal>
          <c:smooth val="0"/>
          <c:extLst>
            <c:ext xmlns:c16="http://schemas.microsoft.com/office/drawing/2014/chart" uri="{C3380CC4-5D6E-409C-BE32-E72D297353CC}">
              <c16:uniqueId val="{00000000-0740-480A-8071-B3713C55A3F4}"/>
            </c:ext>
          </c:extLst>
        </c:ser>
        <c:dLbls>
          <c:showLegendKey val="0"/>
          <c:showVal val="0"/>
          <c:showCatName val="0"/>
          <c:showSerName val="0"/>
          <c:showPercent val="0"/>
          <c:showBubbleSize val="0"/>
        </c:dLbls>
        <c:axId val="1741588367"/>
        <c:axId val="1741582543"/>
      </c:scatterChart>
      <c:valAx>
        <c:axId val="1741588367"/>
        <c:scaling>
          <c:orientation val="minMax"/>
        </c:scaling>
        <c:delete val="0"/>
        <c:axPos val="b"/>
        <c:majorGridlines>
          <c:spPr>
            <a:ln w="9525" cap="flat" cmpd="sng" algn="ctr">
              <a:solidFill>
                <a:schemeClr val="dk1">
                  <a:lumMod val="15000"/>
                  <a:lumOff val="8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r>
                  <a:rPr lang="en-US"/>
                  <a:t>Measured value</a:t>
                </a:r>
              </a:p>
            </c:rich>
          </c:tx>
          <c:layout/>
          <c:overlay val="0"/>
          <c:spPr>
            <a:noFill/>
            <a:ln>
              <a:noFill/>
            </a:ln>
            <a:effectLst/>
          </c:spPr>
          <c:txPr>
            <a:bodyPr rot="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dk1">
                <a:lumMod val="15000"/>
                <a:lumOff val="8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41582543"/>
        <c:crosses val="autoZero"/>
        <c:crossBetween val="midCat"/>
      </c:valAx>
      <c:valAx>
        <c:axId val="1741582543"/>
        <c:scaling>
          <c:orientation val="minMax"/>
        </c:scaling>
        <c:delete val="0"/>
        <c:axPos val="l"/>
        <c:majorGridlines>
          <c:spPr>
            <a:ln w="9525" cap="flat" cmpd="sng" algn="ctr">
              <a:solidFill>
                <a:schemeClr val="dk1">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r>
                  <a:rPr lang="en-US"/>
                  <a:t>Actual size</a:t>
                </a: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dk1">
                <a:lumMod val="15000"/>
                <a:lumOff val="8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41588367"/>
        <c:crosses val="autoZero"/>
        <c:crossBetween val="midCat"/>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tx>
            <c:v>Technician C</c:v>
          </c:tx>
          <c:spPr>
            <a:ln w="25400" cap="rnd">
              <a:noFill/>
              <a:round/>
            </a:ln>
            <a:effectLst/>
          </c:spPr>
          <c:marker>
            <c:symbol val="circle"/>
            <c:size val="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c:spPr>
          </c:marker>
          <c:xVal>
            <c:numRef>
              <c:f>'Task 2a'!$E$3:$E$22</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xVal>
          <c:yVal>
            <c:numRef>
              <c:f>'Task 2a'!$B$3:$B$22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yVal>
          <c:smooth val="0"/>
          <c:extLst>
            <c:ext xmlns:c16="http://schemas.microsoft.com/office/drawing/2014/chart" uri="{C3380CC4-5D6E-409C-BE32-E72D297353CC}">
              <c16:uniqueId val="{00000000-433A-462C-B534-D9D327C249B6}"/>
            </c:ext>
          </c:extLst>
        </c:ser>
        <c:dLbls>
          <c:showLegendKey val="0"/>
          <c:showVal val="0"/>
          <c:showCatName val="0"/>
          <c:showSerName val="0"/>
          <c:showPercent val="0"/>
          <c:showBubbleSize val="0"/>
        </c:dLbls>
        <c:axId val="1730898943"/>
        <c:axId val="1730892703"/>
      </c:scatterChart>
      <c:valAx>
        <c:axId val="1730898943"/>
        <c:scaling>
          <c:orientation val="minMax"/>
        </c:scaling>
        <c:delete val="0"/>
        <c:axPos val="b"/>
        <c:majorGridlines>
          <c:spPr>
            <a:ln w="9525" cap="flat" cmpd="sng" algn="ctr">
              <a:solidFill>
                <a:schemeClr val="tx2">
                  <a:lumMod val="15000"/>
                  <a:lumOff val="8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US"/>
                  <a:t>Measured value</a:t>
                </a:r>
              </a:p>
            </c:rich>
          </c:tx>
          <c:layout/>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730892703"/>
        <c:crosses val="autoZero"/>
        <c:crossBetween val="midCat"/>
      </c:valAx>
      <c:valAx>
        <c:axId val="1730892703"/>
        <c:scaling>
          <c:orientation val="minMax"/>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US"/>
                  <a:t>Actual size</a:t>
                </a: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730898943"/>
        <c:crosses val="autoZero"/>
        <c:crossBetween val="midCat"/>
      </c:valAx>
      <c:spPr>
        <a:noFill/>
        <a:ln>
          <a:noFill/>
        </a:ln>
        <a:effectLst/>
      </c:spPr>
    </c:plotArea>
    <c:plotVisOnly val="1"/>
    <c:dispBlanksAs val="gap"/>
    <c:showDLblsOverMax val="0"/>
  </c:chart>
  <c:spPr>
    <a:solidFill>
      <a:schemeClr val="accent5">
        <a:lumMod val="60000"/>
        <a:lumOff val="40000"/>
      </a:schemeClr>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solidFill>
                  <a:schemeClr val="bg1"/>
                </a:solidFill>
              </a:rPr>
              <a:t>Measured</a:t>
            </a:r>
            <a:r>
              <a:rPr lang="en-US" baseline="0">
                <a:solidFill>
                  <a:schemeClr val="bg1"/>
                </a:solidFill>
              </a:rPr>
              <a:t> value v/s Actual size</a:t>
            </a:r>
            <a:endParaRPr lang="en-US">
              <a:solidFill>
                <a:schemeClr val="bg1"/>
              </a:solidFill>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'Task 2a'!$C$1</c:f>
              <c:strCache>
                <c:ptCount val="1"/>
                <c:pt idx="0">
                  <c:v>Technician A</c:v>
                </c:pt>
              </c:strCache>
            </c:strRef>
          </c:tx>
          <c:spPr>
            <a:ln w="19050" cap="rnd">
              <a:noFill/>
              <a:round/>
            </a:ln>
            <a:effectLst/>
          </c:spPr>
          <c:marker>
            <c:symbol val="circle"/>
            <c:size val="5"/>
            <c:spPr>
              <a:solidFill>
                <a:schemeClr val="accent1"/>
              </a:solidFill>
              <a:ln w="9525">
                <a:solidFill>
                  <a:schemeClr val="accent1"/>
                </a:solidFill>
              </a:ln>
              <a:effectLst/>
            </c:spPr>
          </c:marker>
          <c:xVal>
            <c:numRef>
              <c:f>'Task 2a'!$B$2:$B$22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f>'Task 2a'!$C$2:$C$22</c:f>
              <c:numCache>
                <c:formatCode>General</c:formatCode>
                <c:ptCount val="21"/>
                <c:pt idx="1">
                  <c:v>1.5</c:v>
                </c:pt>
                <c:pt idx="2">
                  <c:v>1.8</c:v>
                </c:pt>
                <c:pt idx="3">
                  <c:v>2</c:v>
                </c:pt>
                <c:pt idx="4">
                  <c:v>0.8</c:v>
                </c:pt>
                <c:pt idx="5">
                  <c:v>3</c:v>
                </c:pt>
                <c:pt idx="6">
                  <c:v>1.2</c:v>
                </c:pt>
                <c:pt idx="7">
                  <c:v>1.2</c:v>
                </c:pt>
                <c:pt idx="8">
                  <c:v>0.5</c:v>
                </c:pt>
                <c:pt idx="9">
                  <c:v>5.5</c:v>
                </c:pt>
                <c:pt idx="10">
                  <c:v>0.5</c:v>
                </c:pt>
                <c:pt idx="11">
                  <c:v>2.1</c:v>
                </c:pt>
                <c:pt idx="12">
                  <c:v>1</c:v>
                </c:pt>
                <c:pt idx="13">
                  <c:v>1.8</c:v>
                </c:pt>
                <c:pt idx="14">
                  <c:v>1.5</c:v>
                </c:pt>
                <c:pt idx="15">
                  <c:v>2</c:v>
                </c:pt>
                <c:pt idx="16">
                  <c:v>6</c:v>
                </c:pt>
                <c:pt idx="17">
                  <c:v>1</c:v>
                </c:pt>
                <c:pt idx="18">
                  <c:v>0.9</c:v>
                </c:pt>
                <c:pt idx="19">
                  <c:v>4.5</c:v>
                </c:pt>
                <c:pt idx="20">
                  <c:v>0.5</c:v>
                </c:pt>
              </c:numCache>
            </c:numRef>
          </c:yVal>
          <c:smooth val="0"/>
          <c:extLst>
            <c:ext xmlns:c16="http://schemas.microsoft.com/office/drawing/2014/chart" uri="{C3380CC4-5D6E-409C-BE32-E72D297353CC}">
              <c16:uniqueId val="{00000000-FDB0-41CF-ADC8-3F97888D6587}"/>
            </c:ext>
          </c:extLst>
        </c:ser>
        <c:ser>
          <c:idx val="1"/>
          <c:order val="1"/>
          <c:tx>
            <c:strRef>
              <c:f>'Task 2a'!$D$1</c:f>
              <c:strCache>
                <c:ptCount val="1"/>
                <c:pt idx="0">
                  <c:v>Technician B</c:v>
                </c:pt>
              </c:strCache>
            </c:strRef>
          </c:tx>
          <c:spPr>
            <a:ln w="19050" cap="rnd">
              <a:noFill/>
              <a:round/>
            </a:ln>
            <a:effectLst/>
          </c:spPr>
          <c:marker>
            <c:symbol val="circle"/>
            <c:size val="5"/>
            <c:spPr>
              <a:solidFill>
                <a:schemeClr val="accent2"/>
              </a:solidFill>
              <a:ln w="9525">
                <a:solidFill>
                  <a:schemeClr val="accent2"/>
                </a:solidFill>
              </a:ln>
              <a:effectLst/>
            </c:spPr>
          </c:marker>
          <c:xVal>
            <c:numRef>
              <c:f>'Task 2a'!$B$2:$B$22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f>'Task 2a'!$D$2:$D$22</c:f>
              <c:numCache>
                <c:formatCode>General</c:formatCode>
                <c:ptCount val="21"/>
                <c:pt idx="1">
                  <c:v>1</c:v>
                </c:pt>
                <c:pt idx="2">
                  <c:v>2</c:v>
                </c:pt>
                <c:pt idx="3">
                  <c:v>2</c:v>
                </c:pt>
                <c:pt idx="4">
                  <c:v>2</c:v>
                </c:pt>
                <c:pt idx="5">
                  <c:v>3.5</c:v>
                </c:pt>
                <c:pt idx="6">
                  <c:v>1</c:v>
                </c:pt>
                <c:pt idx="7">
                  <c:v>1</c:v>
                </c:pt>
                <c:pt idx="8">
                  <c:v>1</c:v>
                </c:pt>
                <c:pt idx="9">
                  <c:v>6.5</c:v>
                </c:pt>
                <c:pt idx="10">
                  <c:v>1.5</c:v>
                </c:pt>
                <c:pt idx="11">
                  <c:v>1.5</c:v>
                </c:pt>
                <c:pt idx="12">
                  <c:v>1</c:v>
                </c:pt>
                <c:pt idx="13">
                  <c:v>1.5</c:v>
                </c:pt>
                <c:pt idx="14">
                  <c:v>1</c:v>
                </c:pt>
                <c:pt idx="15">
                  <c:v>2.5</c:v>
                </c:pt>
                <c:pt idx="16">
                  <c:v>8</c:v>
                </c:pt>
                <c:pt idx="17">
                  <c:v>1</c:v>
                </c:pt>
                <c:pt idx="18">
                  <c:v>1.2</c:v>
                </c:pt>
                <c:pt idx="19">
                  <c:v>5.5</c:v>
                </c:pt>
                <c:pt idx="20">
                  <c:v>1</c:v>
                </c:pt>
              </c:numCache>
            </c:numRef>
          </c:yVal>
          <c:smooth val="0"/>
          <c:extLst>
            <c:ext xmlns:c16="http://schemas.microsoft.com/office/drawing/2014/chart" uri="{C3380CC4-5D6E-409C-BE32-E72D297353CC}">
              <c16:uniqueId val="{00000001-FDB0-41CF-ADC8-3F97888D6587}"/>
            </c:ext>
          </c:extLst>
        </c:ser>
        <c:ser>
          <c:idx val="2"/>
          <c:order val="2"/>
          <c:tx>
            <c:strRef>
              <c:f>'Task 2a'!$E$1</c:f>
              <c:strCache>
                <c:ptCount val="1"/>
                <c:pt idx="0">
                  <c:v>Technician C</c:v>
                </c:pt>
              </c:strCache>
            </c:strRef>
          </c:tx>
          <c:spPr>
            <a:ln w="19050" cap="rnd">
              <a:noFill/>
              <a:round/>
            </a:ln>
            <a:effectLst/>
          </c:spPr>
          <c:marker>
            <c:symbol val="circle"/>
            <c:size val="5"/>
            <c:spPr>
              <a:solidFill>
                <a:schemeClr val="accent3"/>
              </a:solidFill>
              <a:ln w="9525">
                <a:solidFill>
                  <a:schemeClr val="accent3"/>
                </a:solidFill>
              </a:ln>
              <a:effectLst/>
            </c:spPr>
          </c:marker>
          <c:xVal>
            <c:numRef>
              <c:f>'Task 2a'!$B$2:$B$22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f>'Task 2a'!$E$2:$E$22</c:f>
              <c:numCache>
                <c:formatCode>General</c:formatCode>
                <c:ptCount val="21"/>
                <c:pt idx="1">
                  <c:v>1.4</c:v>
                </c:pt>
                <c:pt idx="2">
                  <c:v>2.5</c:v>
                </c:pt>
                <c:pt idx="3">
                  <c:v>1.6</c:v>
                </c:pt>
                <c:pt idx="4">
                  <c:v>1.6</c:v>
                </c:pt>
                <c:pt idx="5">
                  <c:v>3</c:v>
                </c:pt>
                <c:pt idx="6">
                  <c:v>1</c:v>
                </c:pt>
                <c:pt idx="7">
                  <c:v>0.7</c:v>
                </c:pt>
                <c:pt idx="8">
                  <c:v>0.9</c:v>
                </c:pt>
                <c:pt idx="9">
                  <c:v>6.2</c:v>
                </c:pt>
                <c:pt idx="10">
                  <c:v>1.4</c:v>
                </c:pt>
                <c:pt idx="11">
                  <c:v>1.7</c:v>
                </c:pt>
                <c:pt idx="12">
                  <c:v>1.3</c:v>
                </c:pt>
                <c:pt idx="13">
                  <c:v>1.6</c:v>
                </c:pt>
                <c:pt idx="14">
                  <c:v>1</c:v>
                </c:pt>
                <c:pt idx="15">
                  <c:v>2.1</c:v>
                </c:pt>
                <c:pt idx="16">
                  <c:v>7</c:v>
                </c:pt>
                <c:pt idx="17">
                  <c:v>0.8</c:v>
                </c:pt>
                <c:pt idx="18">
                  <c:v>0.8</c:v>
                </c:pt>
                <c:pt idx="19">
                  <c:v>4.9000000000000004</c:v>
                </c:pt>
                <c:pt idx="20">
                  <c:v>0.5</c:v>
                </c:pt>
              </c:numCache>
            </c:numRef>
          </c:yVal>
          <c:smooth val="0"/>
          <c:extLst>
            <c:ext xmlns:c16="http://schemas.microsoft.com/office/drawing/2014/chart" uri="{C3380CC4-5D6E-409C-BE32-E72D297353CC}">
              <c16:uniqueId val="{00000002-FDB0-41CF-ADC8-3F97888D6587}"/>
            </c:ext>
          </c:extLst>
        </c:ser>
        <c:dLbls>
          <c:showLegendKey val="0"/>
          <c:showVal val="0"/>
          <c:showCatName val="0"/>
          <c:showSerName val="0"/>
          <c:showPercent val="0"/>
          <c:showBubbleSize val="0"/>
        </c:dLbls>
        <c:axId val="1651394895"/>
        <c:axId val="1651392815"/>
      </c:scatterChart>
      <c:valAx>
        <c:axId val="165139489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bg1"/>
                    </a:solidFill>
                    <a:latin typeface="+mn-lt"/>
                    <a:ea typeface="+mn-ea"/>
                    <a:cs typeface="+mn-cs"/>
                  </a:defRPr>
                </a:pPr>
                <a:r>
                  <a:rPr lang="en-US">
                    <a:solidFill>
                      <a:schemeClr val="bg1"/>
                    </a:solidFill>
                  </a:rPr>
                  <a:t>Measured</a:t>
                </a:r>
                <a:r>
                  <a:rPr lang="en-US" baseline="0">
                    <a:solidFill>
                      <a:schemeClr val="bg1"/>
                    </a:solidFill>
                  </a:rPr>
                  <a:t> value</a:t>
                </a:r>
                <a:endParaRPr lang="en-US">
                  <a:solidFill>
                    <a:schemeClr val="bg1"/>
                  </a:solidFill>
                </a:endParaRP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bg1"/>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1651392815"/>
        <c:crosses val="autoZero"/>
        <c:crossBetween val="midCat"/>
      </c:valAx>
      <c:valAx>
        <c:axId val="165139281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bg1"/>
                    </a:solidFill>
                    <a:latin typeface="+mn-lt"/>
                    <a:ea typeface="+mn-ea"/>
                    <a:cs typeface="+mn-cs"/>
                  </a:defRPr>
                </a:pPr>
                <a:r>
                  <a:rPr lang="en-US">
                    <a:solidFill>
                      <a:schemeClr val="bg1"/>
                    </a:solidFill>
                  </a:rPr>
                  <a:t>Actual</a:t>
                </a:r>
                <a:r>
                  <a:rPr lang="en-US" baseline="0">
                    <a:solidFill>
                      <a:schemeClr val="bg1"/>
                    </a:solidFill>
                  </a:rPr>
                  <a:t> Size</a:t>
                </a:r>
                <a:endParaRPr lang="en-US">
                  <a:solidFill>
                    <a:schemeClr val="bg1"/>
                  </a:solidFill>
                </a:endParaRP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bg1"/>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1651394895"/>
        <c:crosses val="autoZero"/>
        <c:crossBetween val="midCat"/>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legend>
    <c:plotVisOnly val="1"/>
    <c:dispBlanksAs val="gap"/>
    <c:showDLblsOverMax val="0"/>
  </c:chart>
  <c:spPr>
    <a:solidFill>
      <a:schemeClr val="tx1">
        <a:lumMod val="85000"/>
        <a:lumOff val="15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Actual Size</a:t>
            </a:r>
          </a:p>
        </c:rich>
      </c:tx>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en-US"/>
        </a:p>
      </c:txPr>
    </c:title>
    <c:autoTitleDeleted val="0"/>
    <c:plotArea>
      <c:layout/>
      <c:barChart>
        <c:barDir val="bar"/>
        <c:grouping val="clustered"/>
        <c:varyColors val="0"/>
        <c:ser>
          <c:idx val="0"/>
          <c:order val="0"/>
          <c:tx>
            <c:v>Actual</c:v>
          </c:tx>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'Task 2b'!$B$3:$B$22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0-D1AA-42BA-8C2E-D246E6F62645}"/>
            </c:ext>
          </c:extLst>
        </c:ser>
        <c:dLbls>
          <c:dLblPos val="inEnd"/>
          <c:showLegendKey val="0"/>
          <c:showVal val="1"/>
          <c:showCatName val="0"/>
          <c:showSerName val="0"/>
          <c:showPercent val="0"/>
          <c:showBubbleSize val="0"/>
        </c:dLbls>
        <c:gapWidth val="65"/>
        <c:axId val="1730896863"/>
        <c:axId val="1730900191"/>
      </c:barChart>
      <c:catAx>
        <c:axId val="1730896863"/>
        <c:scaling>
          <c:orientation val="minMax"/>
        </c:scaling>
        <c:delete val="0"/>
        <c:axPos val="l"/>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en-US"/>
          </a:p>
        </c:txPr>
        <c:crossAx val="1730900191"/>
        <c:crosses val="autoZero"/>
        <c:auto val="1"/>
        <c:lblAlgn val="ctr"/>
        <c:lblOffset val="100"/>
        <c:noMultiLvlLbl val="0"/>
      </c:catAx>
      <c:valAx>
        <c:axId val="1730900191"/>
        <c:scaling>
          <c:orientation val="minMax"/>
        </c:scaling>
        <c:delete val="0"/>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en-US"/>
          </a:p>
        </c:txPr>
        <c:crossAx val="1730896863"/>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barChart>
        <c:barDir val="col"/>
        <c:grouping val="clustered"/>
        <c:varyColors val="0"/>
        <c:ser>
          <c:idx val="0"/>
          <c:order val="0"/>
          <c:tx>
            <c:strRef>
              <c:f>'Task 2b'!$C$1</c:f>
              <c:strCache>
                <c:ptCount val="1"/>
                <c:pt idx="0">
                  <c:v>Technician A</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dk1">
                          <a:lumMod val="35000"/>
                          <a:lumOff val="65000"/>
                        </a:schemeClr>
                      </a:solidFill>
                      <a:round/>
                    </a:ln>
                    <a:effectLst/>
                  </c:spPr>
                </c15:leaderLines>
              </c:ext>
            </c:extLst>
          </c:dLbls>
          <c:val>
            <c:numRef>
              <c:f>'Task 2b'!$C$2:$C$22</c:f>
              <c:numCache>
                <c:formatCode>General</c:formatCode>
                <c:ptCount val="21"/>
                <c:pt idx="1">
                  <c:v>1.5</c:v>
                </c:pt>
                <c:pt idx="2">
                  <c:v>1.8</c:v>
                </c:pt>
                <c:pt idx="3">
                  <c:v>2</c:v>
                </c:pt>
                <c:pt idx="4">
                  <c:v>0.8</c:v>
                </c:pt>
                <c:pt idx="5">
                  <c:v>3</c:v>
                </c:pt>
                <c:pt idx="6">
                  <c:v>1.2</c:v>
                </c:pt>
                <c:pt idx="7">
                  <c:v>1.2</c:v>
                </c:pt>
                <c:pt idx="8">
                  <c:v>0.5</c:v>
                </c:pt>
                <c:pt idx="9">
                  <c:v>5.5</c:v>
                </c:pt>
                <c:pt idx="10">
                  <c:v>0.5</c:v>
                </c:pt>
                <c:pt idx="11">
                  <c:v>2.1</c:v>
                </c:pt>
                <c:pt idx="12">
                  <c:v>1</c:v>
                </c:pt>
                <c:pt idx="13">
                  <c:v>1.8</c:v>
                </c:pt>
                <c:pt idx="14">
                  <c:v>1.5</c:v>
                </c:pt>
                <c:pt idx="15">
                  <c:v>2</c:v>
                </c:pt>
                <c:pt idx="16">
                  <c:v>6</c:v>
                </c:pt>
                <c:pt idx="17">
                  <c:v>1</c:v>
                </c:pt>
                <c:pt idx="18">
                  <c:v>0.9</c:v>
                </c:pt>
                <c:pt idx="19">
                  <c:v>4.5</c:v>
                </c:pt>
                <c:pt idx="20">
                  <c:v>0.5</c:v>
                </c:pt>
              </c:numCache>
            </c:numRef>
          </c:val>
          <c:extLst>
            <c:ext xmlns:c16="http://schemas.microsoft.com/office/drawing/2014/chart" uri="{C3380CC4-5D6E-409C-BE32-E72D297353CC}">
              <c16:uniqueId val="{00000000-4ACF-498F-AF80-AE79DE81D8A1}"/>
            </c:ext>
          </c:extLst>
        </c:ser>
        <c:dLbls>
          <c:showLegendKey val="0"/>
          <c:showVal val="0"/>
          <c:showCatName val="0"/>
          <c:showSerName val="0"/>
          <c:showPercent val="0"/>
          <c:showBubbleSize val="0"/>
        </c:dLbls>
        <c:gapWidth val="267"/>
        <c:overlap val="-43"/>
        <c:axId val="1791749967"/>
        <c:axId val="1791756623"/>
      </c:barChart>
      <c:catAx>
        <c:axId val="1791749967"/>
        <c:scaling>
          <c:orientation val="minMax"/>
        </c:scaling>
        <c:delete val="0"/>
        <c:axPos val="b"/>
        <c:majorGridlines>
          <c:spPr>
            <a:ln w="9525" cap="flat" cmpd="sng" algn="ctr">
              <a:solidFill>
                <a:schemeClr val="dk1">
                  <a:lumMod val="15000"/>
                  <a:lumOff val="85000"/>
                </a:schemeClr>
              </a:solidFill>
              <a:round/>
            </a:ln>
            <a:effectLst/>
          </c:spPr>
        </c:majorGridlines>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n-US"/>
          </a:p>
        </c:txPr>
        <c:crossAx val="1791756623"/>
        <c:crosses val="autoZero"/>
        <c:auto val="1"/>
        <c:lblAlgn val="ctr"/>
        <c:lblOffset val="100"/>
        <c:noMultiLvlLbl val="0"/>
      </c:catAx>
      <c:valAx>
        <c:axId val="1791756623"/>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91749967"/>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US"/>
              <a:t>Technician B</a:t>
            </a:r>
          </a:p>
        </c:rich>
      </c:tx>
      <c:layout/>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lt1">
                  <a:alpha val="50000"/>
                </a:schemeClr>
              </a:solid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accent1">
                          <a:lumMod val="60000"/>
                          <a:lumOff val="40000"/>
                        </a:schemeClr>
                      </a:solidFill>
                    </a:ln>
                    <a:effectLst/>
                  </c:spPr>
                </c15:leaderLines>
              </c:ext>
            </c:extLst>
          </c:dLbls>
          <c:yVal>
            <c:numRef>
              <c:f>'Task 2b'!$D$3:$D$22</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0"/>
          <c:extLst>
            <c:ext xmlns:c16="http://schemas.microsoft.com/office/drawing/2014/chart" uri="{C3380CC4-5D6E-409C-BE32-E72D297353CC}">
              <c16:uniqueId val="{00000000-154F-439E-9A3F-2DC11A067EE0}"/>
            </c:ext>
          </c:extLst>
        </c:ser>
        <c:dLbls>
          <c:showLegendKey val="0"/>
          <c:showVal val="0"/>
          <c:showCatName val="0"/>
          <c:showSerName val="0"/>
          <c:showPercent val="0"/>
          <c:showBubbleSize val="0"/>
        </c:dLbls>
        <c:axId val="1786520303"/>
        <c:axId val="1786520719"/>
      </c:scatterChart>
      <c:valAx>
        <c:axId val="1786520303"/>
        <c:scaling>
          <c:orientation val="minMax"/>
        </c:scaling>
        <c:delete val="0"/>
        <c:axPos val="b"/>
        <c:majorGridlines>
          <c:spPr>
            <a:ln w="9525" cap="flat" cmpd="sng" algn="ctr">
              <a:solidFill>
                <a:schemeClr val="lt1">
                  <a:alpha val="25000"/>
                </a:schemeClr>
              </a:solidFill>
              <a:round/>
            </a:ln>
            <a:effectLst/>
          </c:spPr>
        </c:majorGridlines>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786520719"/>
        <c:crosses val="autoZero"/>
        <c:crossBetween val="midCat"/>
      </c:valAx>
      <c:valAx>
        <c:axId val="1786520719"/>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786520303"/>
        <c:crosses val="autoZero"/>
        <c:crossBetween val="midCat"/>
      </c:valAx>
      <c:spPr>
        <a:noFill/>
        <a:ln>
          <a:noFill/>
        </a:ln>
        <a:effectLst/>
      </c:spPr>
    </c:plotArea>
    <c:plotVisOnly val="1"/>
    <c:dispBlanksAs val="gap"/>
    <c:showDLblsOverMax val="0"/>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Technician C</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dPt>
            <c:idx val="0"/>
            <c:bubble3D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1-E33A-44D5-B1C3-24C7A5578ACB}"/>
              </c:ext>
            </c:extLst>
          </c:dPt>
          <c:dPt>
            <c:idx val="1"/>
            <c:bubble3D val="0"/>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3-E33A-44D5-B1C3-24C7A5578ACB}"/>
              </c:ext>
            </c:extLst>
          </c:dPt>
          <c:dPt>
            <c:idx val="2"/>
            <c:bubble3D val="0"/>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5-E33A-44D5-B1C3-24C7A5578ACB}"/>
              </c:ext>
            </c:extLst>
          </c:dPt>
          <c:dPt>
            <c:idx val="3"/>
            <c:bubble3D val="0"/>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7-E33A-44D5-B1C3-24C7A5578ACB}"/>
              </c:ext>
            </c:extLst>
          </c:dPt>
          <c:dPt>
            <c:idx val="4"/>
            <c:bubble3D val="0"/>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9-E33A-44D5-B1C3-24C7A5578ACB}"/>
              </c:ext>
            </c:extLst>
          </c:dPt>
          <c:dPt>
            <c:idx val="5"/>
            <c:bubble3D val="0"/>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B-E33A-44D5-B1C3-24C7A5578ACB}"/>
              </c:ext>
            </c:extLst>
          </c:dPt>
          <c:dPt>
            <c:idx val="6"/>
            <c:bubble3D val="0"/>
            <c:spPr>
              <a:gradFill rotWithShape="1">
                <a:gsLst>
                  <a:gs pos="0">
                    <a:schemeClr val="accent1">
                      <a:lumMod val="60000"/>
                      <a:satMod val="103000"/>
                      <a:lumMod val="102000"/>
                      <a:tint val="94000"/>
                    </a:schemeClr>
                  </a:gs>
                  <a:gs pos="50000">
                    <a:schemeClr val="accent1">
                      <a:lumMod val="60000"/>
                      <a:satMod val="110000"/>
                      <a:lumMod val="100000"/>
                      <a:shade val="100000"/>
                    </a:schemeClr>
                  </a:gs>
                  <a:gs pos="100000">
                    <a:schemeClr val="accent1">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D-E33A-44D5-B1C3-24C7A5578ACB}"/>
              </c:ext>
            </c:extLst>
          </c:dPt>
          <c:dPt>
            <c:idx val="7"/>
            <c:bubble3D val="0"/>
            <c:spPr>
              <a:gradFill rotWithShape="1">
                <a:gsLst>
                  <a:gs pos="0">
                    <a:schemeClr val="accent2">
                      <a:lumMod val="60000"/>
                      <a:satMod val="103000"/>
                      <a:lumMod val="102000"/>
                      <a:tint val="94000"/>
                    </a:schemeClr>
                  </a:gs>
                  <a:gs pos="50000">
                    <a:schemeClr val="accent2">
                      <a:lumMod val="60000"/>
                      <a:satMod val="110000"/>
                      <a:lumMod val="100000"/>
                      <a:shade val="100000"/>
                    </a:schemeClr>
                  </a:gs>
                  <a:gs pos="100000">
                    <a:schemeClr val="accent2">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F-E33A-44D5-B1C3-24C7A5578ACB}"/>
              </c:ext>
            </c:extLst>
          </c:dPt>
          <c:dPt>
            <c:idx val="8"/>
            <c:bubble3D val="0"/>
            <c:spPr>
              <a:gradFill rotWithShape="1">
                <a:gsLst>
                  <a:gs pos="0">
                    <a:schemeClr val="accent3">
                      <a:lumMod val="60000"/>
                      <a:satMod val="103000"/>
                      <a:lumMod val="102000"/>
                      <a:tint val="94000"/>
                    </a:schemeClr>
                  </a:gs>
                  <a:gs pos="50000">
                    <a:schemeClr val="accent3">
                      <a:lumMod val="60000"/>
                      <a:satMod val="110000"/>
                      <a:lumMod val="100000"/>
                      <a:shade val="100000"/>
                    </a:schemeClr>
                  </a:gs>
                  <a:gs pos="100000">
                    <a:schemeClr val="accent3">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11-E33A-44D5-B1C3-24C7A5578ACB}"/>
              </c:ext>
            </c:extLst>
          </c:dPt>
          <c:dPt>
            <c:idx val="9"/>
            <c:bubble3D val="0"/>
            <c:spPr>
              <a:gradFill rotWithShape="1">
                <a:gsLst>
                  <a:gs pos="0">
                    <a:schemeClr val="accent4">
                      <a:lumMod val="60000"/>
                      <a:satMod val="103000"/>
                      <a:lumMod val="102000"/>
                      <a:tint val="94000"/>
                    </a:schemeClr>
                  </a:gs>
                  <a:gs pos="50000">
                    <a:schemeClr val="accent4">
                      <a:lumMod val="60000"/>
                      <a:satMod val="110000"/>
                      <a:lumMod val="100000"/>
                      <a:shade val="100000"/>
                    </a:schemeClr>
                  </a:gs>
                  <a:gs pos="100000">
                    <a:schemeClr val="accent4">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13-E33A-44D5-B1C3-24C7A5578ACB}"/>
              </c:ext>
            </c:extLst>
          </c:dPt>
          <c:dPt>
            <c:idx val="10"/>
            <c:bubble3D val="0"/>
            <c:spPr>
              <a:gradFill rotWithShape="1">
                <a:gsLst>
                  <a:gs pos="0">
                    <a:schemeClr val="accent5">
                      <a:lumMod val="60000"/>
                      <a:satMod val="103000"/>
                      <a:lumMod val="102000"/>
                      <a:tint val="94000"/>
                    </a:schemeClr>
                  </a:gs>
                  <a:gs pos="50000">
                    <a:schemeClr val="accent5">
                      <a:lumMod val="60000"/>
                      <a:satMod val="110000"/>
                      <a:lumMod val="100000"/>
                      <a:shade val="100000"/>
                    </a:schemeClr>
                  </a:gs>
                  <a:gs pos="100000">
                    <a:schemeClr val="accent5">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15-E33A-44D5-B1C3-24C7A5578ACB}"/>
              </c:ext>
            </c:extLst>
          </c:dPt>
          <c:dPt>
            <c:idx val="11"/>
            <c:bubble3D val="0"/>
            <c:spPr>
              <a:gradFill rotWithShape="1">
                <a:gsLst>
                  <a:gs pos="0">
                    <a:schemeClr val="accent6">
                      <a:lumMod val="60000"/>
                      <a:satMod val="103000"/>
                      <a:lumMod val="102000"/>
                      <a:tint val="94000"/>
                    </a:schemeClr>
                  </a:gs>
                  <a:gs pos="50000">
                    <a:schemeClr val="accent6">
                      <a:lumMod val="60000"/>
                      <a:satMod val="110000"/>
                      <a:lumMod val="100000"/>
                      <a:shade val="100000"/>
                    </a:schemeClr>
                  </a:gs>
                  <a:gs pos="100000">
                    <a:schemeClr val="accent6">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17-E33A-44D5-B1C3-24C7A5578ACB}"/>
              </c:ext>
            </c:extLst>
          </c:dPt>
          <c:dPt>
            <c:idx val="12"/>
            <c:bubble3D val="0"/>
            <c:spPr>
              <a:gradFill rotWithShape="1">
                <a:gsLst>
                  <a:gs pos="0">
                    <a:schemeClr val="accent1">
                      <a:lumMod val="80000"/>
                      <a:lumOff val="20000"/>
                      <a:satMod val="103000"/>
                      <a:lumMod val="102000"/>
                      <a:tint val="94000"/>
                    </a:schemeClr>
                  </a:gs>
                  <a:gs pos="50000">
                    <a:schemeClr val="accent1">
                      <a:lumMod val="80000"/>
                      <a:lumOff val="20000"/>
                      <a:satMod val="110000"/>
                      <a:lumMod val="100000"/>
                      <a:shade val="100000"/>
                    </a:schemeClr>
                  </a:gs>
                  <a:gs pos="100000">
                    <a:schemeClr val="accent1">
                      <a:lumMod val="80000"/>
                      <a:lumOff val="2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19-E33A-44D5-B1C3-24C7A5578ACB}"/>
              </c:ext>
            </c:extLst>
          </c:dPt>
          <c:dPt>
            <c:idx val="13"/>
            <c:bubble3D val="0"/>
            <c:spPr>
              <a:gradFill rotWithShape="1">
                <a:gsLst>
                  <a:gs pos="0">
                    <a:schemeClr val="accent2">
                      <a:lumMod val="80000"/>
                      <a:lumOff val="20000"/>
                      <a:satMod val="103000"/>
                      <a:lumMod val="102000"/>
                      <a:tint val="94000"/>
                    </a:schemeClr>
                  </a:gs>
                  <a:gs pos="50000">
                    <a:schemeClr val="accent2">
                      <a:lumMod val="80000"/>
                      <a:lumOff val="20000"/>
                      <a:satMod val="110000"/>
                      <a:lumMod val="100000"/>
                      <a:shade val="100000"/>
                    </a:schemeClr>
                  </a:gs>
                  <a:gs pos="100000">
                    <a:schemeClr val="accent2">
                      <a:lumMod val="80000"/>
                      <a:lumOff val="2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1B-E33A-44D5-B1C3-24C7A5578ACB}"/>
              </c:ext>
            </c:extLst>
          </c:dPt>
          <c:dPt>
            <c:idx val="14"/>
            <c:bubble3D val="0"/>
            <c:spPr>
              <a:gradFill rotWithShape="1">
                <a:gsLst>
                  <a:gs pos="0">
                    <a:schemeClr val="accent3">
                      <a:lumMod val="80000"/>
                      <a:lumOff val="20000"/>
                      <a:satMod val="103000"/>
                      <a:lumMod val="102000"/>
                      <a:tint val="94000"/>
                    </a:schemeClr>
                  </a:gs>
                  <a:gs pos="50000">
                    <a:schemeClr val="accent3">
                      <a:lumMod val="80000"/>
                      <a:lumOff val="20000"/>
                      <a:satMod val="110000"/>
                      <a:lumMod val="100000"/>
                      <a:shade val="100000"/>
                    </a:schemeClr>
                  </a:gs>
                  <a:gs pos="100000">
                    <a:schemeClr val="accent3">
                      <a:lumMod val="80000"/>
                      <a:lumOff val="2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1D-E33A-44D5-B1C3-24C7A5578ACB}"/>
              </c:ext>
            </c:extLst>
          </c:dPt>
          <c:dPt>
            <c:idx val="15"/>
            <c:bubble3D val="0"/>
            <c:spPr>
              <a:gradFill rotWithShape="1">
                <a:gsLst>
                  <a:gs pos="0">
                    <a:schemeClr val="accent4">
                      <a:lumMod val="80000"/>
                      <a:lumOff val="20000"/>
                      <a:satMod val="103000"/>
                      <a:lumMod val="102000"/>
                      <a:tint val="94000"/>
                    </a:schemeClr>
                  </a:gs>
                  <a:gs pos="50000">
                    <a:schemeClr val="accent4">
                      <a:lumMod val="80000"/>
                      <a:lumOff val="20000"/>
                      <a:satMod val="110000"/>
                      <a:lumMod val="100000"/>
                      <a:shade val="100000"/>
                    </a:schemeClr>
                  </a:gs>
                  <a:gs pos="100000">
                    <a:schemeClr val="accent4">
                      <a:lumMod val="80000"/>
                      <a:lumOff val="2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1F-E33A-44D5-B1C3-24C7A5578ACB}"/>
              </c:ext>
            </c:extLst>
          </c:dPt>
          <c:dPt>
            <c:idx val="16"/>
            <c:bubble3D val="0"/>
            <c:spPr>
              <a:gradFill rotWithShape="1">
                <a:gsLst>
                  <a:gs pos="0">
                    <a:schemeClr val="accent5">
                      <a:lumMod val="80000"/>
                      <a:lumOff val="20000"/>
                      <a:satMod val="103000"/>
                      <a:lumMod val="102000"/>
                      <a:tint val="94000"/>
                    </a:schemeClr>
                  </a:gs>
                  <a:gs pos="50000">
                    <a:schemeClr val="accent5">
                      <a:lumMod val="80000"/>
                      <a:lumOff val="20000"/>
                      <a:satMod val="110000"/>
                      <a:lumMod val="100000"/>
                      <a:shade val="100000"/>
                    </a:schemeClr>
                  </a:gs>
                  <a:gs pos="100000">
                    <a:schemeClr val="accent5">
                      <a:lumMod val="80000"/>
                      <a:lumOff val="2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21-E33A-44D5-B1C3-24C7A5578ACB}"/>
              </c:ext>
            </c:extLst>
          </c:dPt>
          <c:dPt>
            <c:idx val="17"/>
            <c:bubble3D val="0"/>
            <c:spPr>
              <a:gradFill rotWithShape="1">
                <a:gsLst>
                  <a:gs pos="0">
                    <a:schemeClr val="accent6">
                      <a:lumMod val="80000"/>
                      <a:lumOff val="20000"/>
                      <a:satMod val="103000"/>
                      <a:lumMod val="102000"/>
                      <a:tint val="94000"/>
                    </a:schemeClr>
                  </a:gs>
                  <a:gs pos="50000">
                    <a:schemeClr val="accent6">
                      <a:lumMod val="80000"/>
                      <a:lumOff val="20000"/>
                      <a:satMod val="110000"/>
                      <a:lumMod val="100000"/>
                      <a:shade val="100000"/>
                    </a:schemeClr>
                  </a:gs>
                  <a:gs pos="100000">
                    <a:schemeClr val="accent6">
                      <a:lumMod val="80000"/>
                      <a:lumOff val="2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23-E33A-44D5-B1C3-24C7A5578ACB}"/>
              </c:ext>
            </c:extLst>
          </c:dPt>
          <c:dPt>
            <c:idx val="18"/>
            <c:bubble3D val="0"/>
            <c:spPr>
              <a:gradFill rotWithShape="1">
                <a:gsLst>
                  <a:gs pos="0">
                    <a:schemeClr val="accent1">
                      <a:lumMod val="80000"/>
                      <a:satMod val="103000"/>
                      <a:lumMod val="102000"/>
                      <a:tint val="94000"/>
                    </a:schemeClr>
                  </a:gs>
                  <a:gs pos="50000">
                    <a:schemeClr val="accent1">
                      <a:lumMod val="80000"/>
                      <a:satMod val="110000"/>
                      <a:lumMod val="100000"/>
                      <a:shade val="100000"/>
                    </a:schemeClr>
                  </a:gs>
                  <a:gs pos="100000">
                    <a:schemeClr val="accent1">
                      <a:lumMod val="8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25-E33A-44D5-B1C3-24C7A5578ACB}"/>
              </c:ext>
            </c:extLst>
          </c:dPt>
          <c:dPt>
            <c:idx val="19"/>
            <c:bubble3D val="0"/>
            <c:spPr>
              <a:gradFill rotWithShape="1">
                <a:gsLst>
                  <a:gs pos="0">
                    <a:schemeClr val="accent2">
                      <a:lumMod val="80000"/>
                      <a:satMod val="103000"/>
                      <a:lumMod val="102000"/>
                      <a:tint val="94000"/>
                    </a:schemeClr>
                  </a:gs>
                  <a:gs pos="50000">
                    <a:schemeClr val="accent2">
                      <a:lumMod val="80000"/>
                      <a:satMod val="110000"/>
                      <a:lumMod val="100000"/>
                      <a:shade val="100000"/>
                    </a:schemeClr>
                  </a:gs>
                  <a:gs pos="100000">
                    <a:schemeClr val="accent2">
                      <a:lumMod val="8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27-E33A-44D5-B1C3-24C7A5578ACB}"/>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showLegendKey val="0"/>
            <c:showVal val="1"/>
            <c:showCatName val="0"/>
            <c:showSerName val="0"/>
            <c:showPercent val="0"/>
            <c:showBubbleSize val="0"/>
            <c:showLeaderLines val="1"/>
            <c:leaderLines>
              <c:spPr>
                <a:ln w="9525">
                  <a:solidFill>
                    <a:schemeClr val="lt1">
                      <a:lumMod val="95000"/>
                      <a:alpha val="54000"/>
                    </a:schemeClr>
                  </a:solidFill>
                </a:ln>
                <a:effectLst/>
              </c:spPr>
            </c:leaderLines>
            <c:extLst>
              <c:ext xmlns:c15="http://schemas.microsoft.com/office/drawing/2012/chart" uri="{CE6537A1-D6FC-4f65-9D91-7224C49458BB}">
                <c15:layout/>
              </c:ext>
            </c:extLst>
          </c:dLbls>
          <c:val>
            <c:numRef>
              <c:f>'Task 2b'!$E$3:$E$22</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extLst>
            <c:ext xmlns:c16="http://schemas.microsoft.com/office/drawing/2014/chart" uri="{C3380CC4-5D6E-409C-BE32-E72D297353CC}">
              <c16:uniqueId val="{00000028-E33A-44D5-B1C3-24C7A5578ACB}"/>
            </c:ext>
          </c:extLst>
        </c:ser>
        <c:dLbls>
          <c:showLegendKey val="0"/>
          <c:showVal val="0"/>
          <c:showCatName val="0"/>
          <c:showSerName val="0"/>
          <c:showPercent val="0"/>
          <c:showBubbleSize val="0"/>
          <c:showLeaderLines val="1"/>
        </c:dLbls>
      </c:pie3DChart>
      <c:spPr>
        <a:noFill/>
        <a:ln>
          <a:noFill/>
        </a:ln>
        <a:effectLst/>
      </c:spPr>
    </c:plotArea>
    <c:legend>
      <c:legendPos val="b"/>
      <c:layout/>
      <c:overlay val="0"/>
      <c:spPr>
        <a:noFill/>
        <a:ln>
          <a:noFill/>
        </a:ln>
        <a:effectLst/>
      </c:spPr>
      <c:txPr>
        <a:bodyPr rot="0" spcFirstLastPara="1" vertOverflow="ellipsis" vert="horz" wrap="square" anchor="ctr" anchorCtr="1"/>
        <a:lstStyle/>
        <a:p>
          <a:pPr rtl="0">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50">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alpha val="54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tx1"/>
    </cs:fontRef>
    <cs:spPr>
      <a:ln w="9525" cap="rnd">
        <a:solidFill>
          <a:schemeClr val="phClr">
            <a:alpha val="50000"/>
          </a:scheme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15000"/>
            <a:lumOff val="8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spPr>
      <a:ln w="9525" cap="flat" cmpd="sng" algn="ctr">
        <a:solidFill>
          <a:schemeClr val="dk1">
            <a:lumMod val="15000"/>
            <a:lumOff val="85000"/>
            <a:alpha val="54000"/>
          </a:schemeClr>
        </a:solidFill>
        <a:round/>
      </a:ln>
    </cs:spPr>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spPr>
      <a:ln w="9525" cap="flat" cmpd="sng" algn="ctr">
        <a:solidFill>
          <a:schemeClr val="dk1">
            <a:lumMod val="15000"/>
            <a:lumOff val="85000"/>
            <a:alpha val="54000"/>
          </a:schemeClr>
        </a:solidFill>
        <a:round/>
      </a:ln>
    </cs:spPr>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4.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1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8.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6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chart" Target="../charts/chart5.xml"/></Relationships>
</file>

<file path=xl/drawings/_rels/drawing5.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0</xdr:col>
      <xdr:colOff>85725</xdr:colOff>
      <xdr:row>17</xdr:row>
      <xdr:rowOff>180975</xdr:rowOff>
    </xdr:from>
    <xdr:to>
      <xdr:col>3</xdr:col>
      <xdr:colOff>466725</xdr:colOff>
      <xdr:row>28</xdr:row>
      <xdr:rowOff>47625</xdr:rowOff>
    </xdr:to>
    <xdr:sp macro="" textlink="">
      <xdr:nvSpPr>
        <xdr:cNvPr id="2" name="TextBox 1"/>
        <xdr:cNvSpPr txBox="1"/>
      </xdr:nvSpPr>
      <xdr:spPr>
        <a:xfrm>
          <a:off x="85725" y="3457575"/>
          <a:ext cx="4057650" cy="1962150"/>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n-US" sz="1100" baseline="0">
              <a:solidFill>
                <a:schemeClr val="dk1"/>
              </a:solidFill>
              <a:effectLst/>
              <a:latin typeface="+mn-lt"/>
              <a:ea typeface="+mn-ea"/>
              <a:cs typeface="+mn-cs"/>
            </a:rPr>
            <a:t>According to the above solutions, it is identified that the acceleration value of the race car is is 5.55 </a:t>
          </a:r>
          <a:r>
            <a:rPr lang="en-US" sz="1100">
              <a:solidFill>
                <a:schemeClr val="dk1"/>
              </a:solidFill>
              <a:effectLst/>
              <a:latin typeface="+mn-lt"/>
              <a:ea typeface="+mn-ea"/>
              <a:cs typeface="+mn-cs"/>
            </a:rPr>
            <a:t>m/s</a:t>
          </a:r>
          <a:r>
            <a:rPr lang="en-US" sz="1100" baseline="30000">
              <a:solidFill>
                <a:schemeClr val="dk1"/>
              </a:solidFill>
              <a:effectLst/>
              <a:latin typeface="+mn-lt"/>
              <a:ea typeface="+mn-ea"/>
              <a:cs typeface="+mn-cs"/>
            </a:rPr>
            <a:t>2</a:t>
          </a:r>
          <a:r>
            <a:rPr lang="en-US" sz="1100" baseline="0">
              <a:solidFill>
                <a:schemeClr val="dk1"/>
              </a:solidFill>
              <a:effectLst/>
              <a:latin typeface="+mn-lt"/>
              <a:ea typeface="+mn-ea"/>
              <a:cs typeface="+mn-cs"/>
            </a:rPr>
            <a:t>. This specifies the change in velocity over the change in the time. The velocity changes at the rate of 5.55 meters per second square. However, on the other hand, it is also identified that the time taken by the race car for completing the drag race is 12 seconds. This means that the race car will required at least 12 seconds to complete the drag race.</a:t>
          </a:r>
        </a:p>
        <a:p>
          <a:pPr algn="just"/>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571500</xdr:colOff>
      <xdr:row>35</xdr:row>
      <xdr:rowOff>76199</xdr:rowOff>
    </xdr:from>
    <xdr:to>
      <xdr:col>4</xdr:col>
      <xdr:colOff>523875</xdr:colOff>
      <xdr:row>42</xdr:row>
      <xdr:rowOff>171450</xdr:rowOff>
    </xdr:to>
    <xdr:sp macro="" textlink="">
      <xdr:nvSpPr>
        <xdr:cNvPr id="2" name="TextBox 1"/>
        <xdr:cNvSpPr txBox="1"/>
      </xdr:nvSpPr>
      <xdr:spPr>
        <a:xfrm>
          <a:off x="571500" y="7543799"/>
          <a:ext cx="3886200" cy="1428751"/>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n-US" sz="1100"/>
            <a:t>Based on the above working</a:t>
          </a:r>
          <a:r>
            <a:rPr lang="en-US" sz="1100" baseline="0"/>
            <a:t> or calculation, it is identfied that the distance that required by the car to reach the speed of 240 Km/h that is (66.66 m/s) is ranging from the accelaration value of 1 to 10 m/s</a:t>
          </a:r>
          <a:r>
            <a:rPr lang="en-US" sz="1100" baseline="30000">
              <a:solidFill>
                <a:schemeClr val="dk1"/>
              </a:solidFill>
              <a:effectLst/>
              <a:latin typeface="+mn-lt"/>
              <a:ea typeface="+mn-ea"/>
              <a:cs typeface="+mn-cs"/>
            </a:rPr>
            <a:t>2</a:t>
          </a:r>
          <a:r>
            <a:rPr lang="en-US" sz="1100" baseline="0"/>
            <a:t>. Further, the above calculation also used the IF and AND conditional statement to reach at the solution whether the distance and time taken is encough for the car to if the race in different conditions.</a:t>
          </a:r>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942975</xdr:colOff>
      <xdr:row>30</xdr:row>
      <xdr:rowOff>66675</xdr:rowOff>
    </xdr:from>
    <xdr:to>
      <xdr:col>12</xdr:col>
      <xdr:colOff>276225</xdr:colOff>
      <xdr:row>44</xdr:row>
      <xdr:rowOff>142875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523875</xdr:colOff>
      <xdr:row>30</xdr:row>
      <xdr:rowOff>104776</xdr:rowOff>
    </xdr:from>
    <xdr:to>
      <xdr:col>4</xdr:col>
      <xdr:colOff>962025</xdr:colOff>
      <xdr:row>33</xdr:row>
      <xdr:rowOff>47626</xdr:rowOff>
    </xdr:to>
    <xdr:sp macro="" textlink="">
      <xdr:nvSpPr>
        <xdr:cNvPr id="3" name="TextBox 2"/>
        <xdr:cNvSpPr txBox="1"/>
      </xdr:nvSpPr>
      <xdr:spPr>
        <a:xfrm>
          <a:off x="523875" y="5848351"/>
          <a:ext cx="4371975" cy="514350"/>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a:t>
          </a:r>
          <a:r>
            <a:rPr lang="en-US" sz="1100" baseline="0"/>
            <a:t> graph presented in the worksheet is velocity time graph. This graph represent the time taken by the car to complete the race.</a:t>
          </a:r>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28575</xdr:colOff>
      <xdr:row>0</xdr:row>
      <xdr:rowOff>142875</xdr:rowOff>
    </xdr:from>
    <xdr:to>
      <xdr:col>21</xdr:col>
      <xdr:colOff>333375</xdr:colOff>
      <xdr:row>13</xdr:row>
      <xdr:rowOff>180975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590550</xdr:colOff>
      <xdr:row>19</xdr:row>
      <xdr:rowOff>66675</xdr:rowOff>
    </xdr:from>
    <xdr:to>
      <xdr:col>13</xdr:col>
      <xdr:colOff>285750</xdr:colOff>
      <xdr:row>30</xdr:row>
      <xdr:rowOff>180975</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38100</xdr:colOff>
      <xdr:row>19</xdr:row>
      <xdr:rowOff>66675</xdr:rowOff>
    </xdr:from>
    <xdr:to>
      <xdr:col>21</xdr:col>
      <xdr:colOff>342900</xdr:colOff>
      <xdr:row>30</xdr:row>
      <xdr:rowOff>180975</xdr:rowOff>
    </xdr:to>
    <xdr:graphicFrame macro="">
      <xdr:nvGraphicFramePr>
        <xdr:cNvPr id="4"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590550</xdr:colOff>
      <xdr:row>14</xdr:row>
      <xdr:rowOff>161925</xdr:rowOff>
    </xdr:from>
    <xdr:to>
      <xdr:col>13</xdr:col>
      <xdr:colOff>314325</xdr:colOff>
      <xdr:row>18</xdr:row>
      <xdr:rowOff>95250</xdr:rowOff>
    </xdr:to>
    <xdr:sp macro="" textlink="">
      <xdr:nvSpPr>
        <xdr:cNvPr id="6" name="TextBox 5"/>
        <xdr:cNvSpPr txBox="1"/>
      </xdr:nvSpPr>
      <xdr:spPr>
        <a:xfrm>
          <a:off x="4676775" y="3076575"/>
          <a:ext cx="4600575" cy="771525"/>
        </a:xfrm>
        <a:prstGeom prst="rect">
          <a:avLst/>
        </a:prstGeom>
        <a:solidFill>
          <a:schemeClr val="lt1"/>
        </a:solidFill>
        <a:ln w="9525" cmpd="sng">
          <a:solidFill>
            <a:schemeClr val="tx1">
              <a:lumMod val="95000"/>
              <a:lumOff val="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Abov</a:t>
          </a:r>
          <a:r>
            <a:rPr lang="en-US" sz="1100" baseline="0"/>
            <a:t>e graph state the measured value of the 20 material samples in comparison to its actual size.</a:t>
          </a:r>
          <a:endParaRPr lang="en-US" sz="1100"/>
        </a:p>
      </xdr:txBody>
    </xdr:sp>
    <xdr:clientData/>
  </xdr:twoCellAnchor>
  <xdr:twoCellAnchor>
    <xdr:from>
      <xdr:col>14</xdr:col>
      <xdr:colOff>142875</xdr:colOff>
      <xdr:row>15</xdr:row>
      <xdr:rowOff>0</xdr:rowOff>
    </xdr:from>
    <xdr:to>
      <xdr:col>21</xdr:col>
      <xdr:colOff>266700</xdr:colOff>
      <xdr:row>18</xdr:row>
      <xdr:rowOff>19050</xdr:rowOff>
    </xdr:to>
    <xdr:sp macro="" textlink="">
      <xdr:nvSpPr>
        <xdr:cNvPr id="7" name="TextBox 6"/>
        <xdr:cNvSpPr txBox="1"/>
      </xdr:nvSpPr>
      <xdr:spPr>
        <a:xfrm>
          <a:off x="9715500" y="3124200"/>
          <a:ext cx="4391025" cy="6477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a:t>
          </a:r>
          <a:r>
            <a:rPr lang="en-US" sz="1100" baseline="0"/>
            <a:t> above graph state the comparison of measured value of material samples of 20 with that of the actual size. It represent the measuring accuracy of Technician A in comparison to actual size.</a:t>
          </a:r>
          <a:endParaRPr lang="en-US" sz="1100"/>
        </a:p>
      </xdr:txBody>
    </xdr:sp>
    <xdr:clientData/>
  </xdr:twoCellAnchor>
  <xdr:twoCellAnchor>
    <xdr:from>
      <xdr:col>5</xdr:col>
      <xdr:colOff>590550</xdr:colOff>
      <xdr:row>32</xdr:row>
      <xdr:rowOff>38101</xdr:rowOff>
    </xdr:from>
    <xdr:to>
      <xdr:col>13</xdr:col>
      <xdr:colOff>314325</xdr:colOff>
      <xdr:row>36</xdr:row>
      <xdr:rowOff>19051</xdr:rowOff>
    </xdr:to>
    <xdr:sp macro="" textlink="">
      <xdr:nvSpPr>
        <xdr:cNvPr id="8" name="TextBox 7"/>
        <xdr:cNvSpPr txBox="1"/>
      </xdr:nvSpPr>
      <xdr:spPr>
        <a:xfrm>
          <a:off x="4676775" y="7010401"/>
          <a:ext cx="4600575" cy="74295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a:t>
          </a:r>
          <a:r>
            <a:rPr lang="en-US" sz="1100" baseline="0"/>
            <a:t> above graph state the constart or comparison of 20 material samples actual size with its measured value by technicion or operator B.</a:t>
          </a:r>
          <a:endParaRPr lang="en-US" sz="1100"/>
        </a:p>
      </xdr:txBody>
    </xdr:sp>
    <xdr:clientData/>
  </xdr:twoCellAnchor>
  <xdr:twoCellAnchor>
    <xdr:from>
      <xdr:col>14</xdr:col>
      <xdr:colOff>57150</xdr:colOff>
      <xdr:row>31</xdr:row>
      <xdr:rowOff>152400</xdr:rowOff>
    </xdr:from>
    <xdr:to>
      <xdr:col>21</xdr:col>
      <xdr:colOff>371475</xdr:colOff>
      <xdr:row>35</xdr:row>
      <xdr:rowOff>180975</xdr:rowOff>
    </xdr:to>
    <xdr:sp macro="" textlink="">
      <xdr:nvSpPr>
        <xdr:cNvPr id="9" name="TextBox 8"/>
        <xdr:cNvSpPr txBox="1"/>
      </xdr:nvSpPr>
      <xdr:spPr>
        <a:xfrm>
          <a:off x="9629775" y="6934200"/>
          <a:ext cx="4581525" cy="79057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en-US" sz="1100"/>
            <a:t>This graph is stating</a:t>
          </a:r>
          <a:r>
            <a:rPr lang="en-US" sz="1100" baseline="0"/>
            <a:t> the actual size and measured value of 20 material samples by Technician C. The graph is best for checking the size measuring accuracy of the operator C.</a:t>
          </a:r>
          <a:endParaRPr lang="en-US" sz="1100"/>
        </a:p>
      </xdr:txBody>
    </xdr:sp>
    <xdr:clientData/>
  </xdr:twoCellAnchor>
  <xdr:twoCellAnchor>
    <xdr:from>
      <xdr:col>5</xdr:col>
      <xdr:colOff>495300</xdr:colOff>
      <xdr:row>37</xdr:row>
      <xdr:rowOff>161926</xdr:rowOff>
    </xdr:from>
    <xdr:to>
      <xdr:col>18</xdr:col>
      <xdr:colOff>400050</xdr:colOff>
      <xdr:row>57</xdr:row>
      <xdr:rowOff>142876</xdr:rowOff>
    </xdr:to>
    <xdr:sp macro="" textlink="">
      <xdr:nvSpPr>
        <xdr:cNvPr id="10" name="TextBox 9"/>
        <xdr:cNvSpPr txBox="1"/>
      </xdr:nvSpPr>
      <xdr:spPr>
        <a:xfrm>
          <a:off x="4581525" y="7686676"/>
          <a:ext cx="7829550" cy="379095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1.</a:t>
          </a:r>
        </a:p>
        <a:p>
          <a:r>
            <a:rPr lang="en-US" sz="1100"/>
            <a:t>From above calculation, it is identified</a:t>
          </a:r>
          <a:r>
            <a:rPr lang="en-US" sz="1100" baseline="0"/>
            <a:t> that the mean value of the 20 material samples measured by Technician A is closer to the mean value of the actual size. It is because actual sample size mean value is 1.79 while the measured value mean is 1.97. Hence, on this basis, it is concluded that Technician A is best performer.</a:t>
          </a:r>
        </a:p>
        <a:p>
          <a:endParaRPr lang="en-US" sz="1100" baseline="0"/>
        </a:p>
        <a:p>
          <a:r>
            <a:rPr lang="en-US" sz="1100" baseline="0"/>
            <a:t>2.</a:t>
          </a:r>
        </a:p>
        <a:p>
          <a:r>
            <a:rPr lang="en-US" sz="1100" baseline="0"/>
            <a:t>It is analyzed from the calculation that the mean value of the actual size of the material samples is 1.79 and the mean value of the measured value of material samples by Technician B is 2.29. The mean of the estimation is far away from the mean of the actual size of sample. Hence, it is concluded that the operator B is worst performer.</a:t>
          </a:r>
        </a:p>
        <a:p>
          <a:endParaRPr lang="en-US" sz="1100" baseline="0"/>
        </a:p>
        <a:p>
          <a:endParaRPr lang="en-US" sz="1100" baseline="0"/>
        </a:p>
        <a:p>
          <a:r>
            <a:rPr lang="en-US" sz="1100" baseline="0"/>
            <a:t>3.</a:t>
          </a:r>
        </a:p>
        <a:p>
          <a:r>
            <a:rPr lang="en-US" sz="1100" b="1" baseline="0"/>
            <a:t>Similarities between the operators:</a:t>
          </a:r>
        </a:p>
        <a:p>
          <a:endParaRPr lang="en-US" sz="1100" baseline="0"/>
        </a:p>
        <a:p>
          <a:r>
            <a:rPr lang="en-US" sz="1100" baseline="0"/>
            <a:t>Taking equal sample or number of observation by all the operator is similarities between the operators. Also, it is analysed that the measured value of 20 material samples of all operators is lower than the actual size.</a:t>
          </a:r>
        </a:p>
        <a:p>
          <a:endParaRPr lang="en-US" sz="1100" baseline="0"/>
        </a:p>
        <a:p>
          <a:r>
            <a:rPr lang="en-US" sz="1100" b="1" baseline="0"/>
            <a:t>Dissimilarities between the operators:</a:t>
          </a:r>
        </a:p>
        <a:p>
          <a:endParaRPr lang="en-US" sz="1100" baseline="0"/>
        </a:p>
        <a:p>
          <a:r>
            <a:rPr lang="en-US" sz="1100"/>
            <a:t>The range of</a:t>
          </a:r>
          <a:r>
            <a:rPr lang="en-US" sz="1100" baseline="0"/>
            <a:t> the size of the sample materials estimated by all the three technician is different from each other is a dissimilarity between the operators.</a:t>
          </a:r>
          <a:endParaRPr lang="en-US" sz="1100"/>
        </a:p>
      </xdr:txBody>
    </xdr:sp>
    <xdr:clientData/>
  </xdr:twoCellAnchor>
  <xdr:twoCellAnchor>
    <xdr:from>
      <xdr:col>6</xdr:col>
      <xdr:colOff>9525</xdr:colOff>
      <xdr:row>0</xdr:row>
      <xdr:rowOff>114300</xdr:rowOff>
    </xdr:from>
    <xdr:to>
      <xdr:col>13</xdr:col>
      <xdr:colOff>314325</xdr:colOff>
      <xdr:row>13</xdr:row>
      <xdr:rowOff>152400</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5</xdr:col>
      <xdr:colOff>400050</xdr:colOff>
      <xdr:row>1</xdr:row>
      <xdr:rowOff>0</xdr:rowOff>
    </xdr:from>
    <xdr:to>
      <xdr:col>12</xdr:col>
      <xdr:colOff>295275</xdr:colOff>
      <xdr:row>16</xdr:row>
      <xdr:rowOff>123825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447675</xdr:colOff>
      <xdr:row>1</xdr:row>
      <xdr:rowOff>19050</xdr:rowOff>
    </xdr:from>
    <xdr:to>
      <xdr:col>20</xdr:col>
      <xdr:colOff>142875</xdr:colOff>
      <xdr:row>14</xdr:row>
      <xdr:rowOff>47625</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542925</xdr:colOff>
      <xdr:row>17</xdr:row>
      <xdr:rowOff>95250</xdr:rowOff>
    </xdr:from>
    <xdr:to>
      <xdr:col>13</xdr:col>
      <xdr:colOff>571500</xdr:colOff>
      <xdr:row>31</xdr:row>
      <xdr:rowOff>57150</xdr:rowOff>
    </xdr:to>
    <xdr:graphicFrame macro="">
      <xdr:nvGraphicFramePr>
        <xdr:cNvPr id="4"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485775</xdr:colOff>
      <xdr:row>15</xdr:row>
      <xdr:rowOff>152399</xdr:rowOff>
    </xdr:from>
    <xdr:to>
      <xdr:col>25</xdr:col>
      <xdr:colOff>161925</xdr:colOff>
      <xdr:row>31</xdr:row>
      <xdr:rowOff>9524</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tabSelected="1" workbookViewId="0">
      <selection activeCell="F13" sqref="F13"/>
    </sheetView>
  </sheetViews>
  <sheetFormatPr defaultRowHeight="15" x14ac:dyDescent="0.25"/>
  <cols>
    <col min="1" max="1" width="39.5703125" bestFit="1" customWidth="1"/>
    <col min="2" max="2" width="10" bestFit="1" customWidth="1"/>
    <col min="3" max="3" width="5.5703125" bestFit="1" customWidth="1"/>
    <col min="4" max="4" width="8.140625" bestFit="1" customWidth="1"/>
  </cols>
  <sheetData>
    <row r="1" spans="1:5" x14ac:dyDescent="0.25">
      <c r="A1" s="10" t="s">
        <v>0</v>
      </c>
      <c r="B1" s="10" t="s">
        <v>1</v>
      </c>
    </row>
    <row r="2" spans="1:5" x14ac:dyDescent="0.25">
      <c r="A2" s="5" t="s">
        <v>2</v>
      </c>
      <c r="B2" s="6">
        <v>66.66</v>
      </c>
    </row>
    <row r="3" spans="1:5" x14ac:dyDescent="0.25">
      <c r="A3" s="5" t="s">
        <v>4</v>
      </c>
      <c r="B3" s="6">
        <v>0</v>
      </c>
    </row>
    <row r="4" spans="1:5" x14ac:dyDescent="0.25">
      <c r="A4" s="5" t="s">
        <v>6</v>
      </c>
      <c r="B4" s="6">
        <v>400</v>
      </c>
    </row>
    <row r="5" spans="1:5" x14ac:dyDescent="0.25">
      <c r="A5" s="5" t="s">
        <v>3</v>
      </c>
      <c r="B5" s="7">
        <f>B2^2</f>
        <v>4443.5555999999997</v>
      </c>
    </row>
    <row r="6" spans="1:5" x14ac:dyDescent="0.25">
      <c r="A6" s="5" t="s">
        <v>5</v>
      </c>
      <c r="B6" s="6">
        <f>B3^2</f>
        <v>0</v>
      </c>
    </row>
    <row r="7" spans="1:5" ht="15.75" thickBot="1" x14ac:dyDescent="0.3">
      <c r="A7" s="8" t="s">
        <v>7</v>
      </c>
      <c r="B7" s="9">
        <f>B5-B6</f>
        <v>4443.5555999999997</v>
      </c>
    </row>
    <row r="9" spans="1:5" x14ac:dyDescent="0.25">
      <c r="A9" s="11" t="s">
        <v>33</v>
      </c>
      <c r="B9" s="11"/>
      <c r="C9" s="11"/>
      <c r="D9" s="11"/>
      <c r="E9" s="11"/>
    </row>
    <row r="10" spans="1:5" x14ac:dyDescent="0.25">
      <c r="A10" t="s">
        <v>34</v>
      </c>
      <c r="B10" s="2" t="s">
        <v>7</v>
      </c>
    </row>
    <row r="11" spans="1:5" x14ac:dyDescent="0.25">
      <c r="B11" s="1" t="s">
        <v>37</v>
      </c>
    </row>
    <row r="12" spans="1:5" ht="17.25" x14ac:dyDescent="0.25">
      <c r="A12" t="s">
        <v>38</v>
      </c>
      <c r="B12" s="3">
        <f>+B7/(2*B4)</f>
        <v>5.5544444999999998</v>
      </c>
      <c r="C12" t="s">
        <v>9</v>
      </c>
    </row>
    <row r="14" spans="1:5" x14ac:dyDescent="0.25">
      <c r="A14" s="12" t="s">
        <v>35</v>
      </c>
      <c r="B14" s="12"/>
      <c r="C14" s="12"/>
      <c r="D14" s="12"/>
      <c r="E14" s="12"/>
    </row>
    <row r="15" spans="1:5" x14ac:dyDescent="0.25">
      <c r="A15" t="s">
        <v>36</v>
      </c>
      <c r="B15" s="2" t="s">
        <v>12</v>
      </c>
    </row>
    <row r="16" spans="1:5" x14ac:dyDescent="0.25">
      <c r="B16" s="1" t="s">
        <v>14</v>
      </c>
    </row>
    <row r="17" spans="1:3" x14ac:dyDescent="0.25">
      <c r="A17" t="s">
        <v>38</v>
      </c>
      <c r="B17" s="3">
        <f>+(B2-B6)/B12</f>
        <v>12.001200120012001</v>
      </c>
      <c r="C17" t="s">
        <v>13</v>
      </c>
    </row>
  </sheetData>
  <mergeCells count="2">
    <mergeCell ref="A9:E9"/>
    <mergeCell ref="A14:E1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
  <sheetViews>
    <sheetView workbookViewId="0">
      <selection activeCell="D15" sqref="D15"/>
    </sheetView>
  </sheetViews>
  <sheetFormatPr defaultRowHeight="15" x14ac:dyDescent="0.25"/>
  <cols>
    <col min="1" max="1" width="19.7109375" bestFit="1" customWidth="1"/>
    <col min="2" max="2" width="7.85546875" bestFit="1" customWidth="1"/>
    <col min="3" max="12" width="15.7109375" customWidth="1"/>
  </cols>
  <sheetData>
    <row r="1" spans="1:5" x14ac:dyDescent="0.25">
      <c r="A1" s="10" t="s">
        <v>0</v>
      </c>
      <c r="B1" s="10" t="s">
        <v>1</v>
      </c>
    </row>
    <row r="2" spans="1:5" x14ac:dyDescent="0.25">
      <c r="A2" s="5" t="s">
        <v>2</v>
      </c>
      <c r="B2" s="6">
        <v>66.66</v>
      </c>
    </row>
    <row r="3" spans="1:5" x14ac:dyDescent="0.25">
      <c r="A3" s="5" t="s">
        <v>4</v>
      </c>
      <c r="B3" s="6">
        <v>0</v>
      </c>
    </row>
    <row r="4" spans="1:5" x14ac:dyDescent="0.25">
      <c r="A4" s="5" t="s">
        <v>6</v>
      </c>
      <c r="B4" s="6">
        <v>400</v>
      </c>
    </row>
    <row r="5" spans="1:5" x14ac:dyDescent="0.25">
      <c r="A5" s="5" t="s">
        <v>3</v>
      </c>
      <c r="B5" s="7">
        <f>B2^2</f>
        <v>4443.5555999999997</v>
      </c>
    </row>
    <row r="6" spans="1:5" x14ac:dyDescent="0.25">
      <c r="A6" s="5" t="s">
        <v>5</v>
      </c>
      <c r="B6" s="6">
        <f>B3^2</f>
        <v>0</v>
      </c>
    </row>
    <row r="7" spans="1:5" ht="15.75" thickBot="1" x14ac:dyDescent="0.3">
      <c r="A7" s="8" t="s">
        <v>7</v>
      </c>
      <c r="B7" s="9">
        <f>B5-B6</f>
        <v>4443.5555999999997</v>
      </c>
    </row>
    <row r="9" spans="1:5" x14ac:dyDescent="0.25">
      <c r="A9" s="11" t="s">
        <v>33</v>
      </c>
      <c r="B9" s="11"/>
      <c r="C9" s="11"/>
      <c r="D9" s="11"/>
      <c r="E9" s="11"/>
    </row>
    <row r="10" spans="1:5" x14ac:dyDescent="0.25">
      <c r="A10" t="s">
        <v>34</v>
      </c>
      <c r="B10" s="2" t="s">
        <v>7</v>
      </c>
    </row>
    <row r="11" spans="1:5" x14ac:dyDescent="0.25">
      <c r="B11" s="4" t="s">
        <v>37</v>
      </c>
    </row>
    <row r="12" spans="1:5" ht="17.25" x14ac:dyDescent="0.25">
      <c r="A12" t="s">
        <v>38</v>
      </c>
      <c r="B12" s="3">
        <f>+B7/(2*B4)</f>
        <v>5.5544444999999998</v>
      </c>
      <c r="C12" t="s">
        <v>9</v>
      </c>
    </row>
    <row r="14" spans="1:5" x14ac:dyDescent="0.25">
      <c r="A14" s="12" t="s">
        <v>35</v>
      </c>
      <c r="B14" s="12"/>
      <c r="C14" s="12"/>
      <c r="D14" s="12"/>
      <c r="E14" s="12"/>
    </row>
    <row r="15" spans="1:5" x14ac:dyDescent="0.25">
      <c r="A15" t="s">
        <v>36</v>
      </c>
      <c r="B15" s="2" t="s">
        <v>12</v>
      </c>
    </row>
    <row r="16" spans="1:5" x14ac:dyDescent="0.25">
      <c r="B16" s="4" t="s">
        <v>14</v>
      </c>
    </row>
    <row r="17" spans="1:12" x14ac:dyDescent="0.25">
      <c r="A17" t="s">
        <v>38</v>
      </c>
      <c r="B17" s="3">
        <f>+(B2-B6)/B12</f>
        <v>12.001200120012001</v>
      </c>
      <c r="C17" t="s">
        <v>13</v>
      </c>
    </row>
    <row r="18" spans="1:12" x14ac:dyDescent="0.25">
      <c r="B18" s="3"/>
    </row>
    <row r="19" spans="1:12" x14ac:dyDescent="0.25">
      <c r="A19" s="22" t="s">
        <v>15</v>
      </c>
      <c r="B19" s="22"/>
      <c r="C19" s="22"/>
    </row>
    <row r="20" spans="1:12" x14ac:dyDescent="0.25">
      <c r="A20" s="19" t="s">
        <v>3</v>
      </c>
      <c r="B20" s="19"/>
      <c r="C20" s="23">
        <f>B5</f>
        <v>4443.5555999999997</v>
      </c>
      <c r="D20" s="23">
        <f>B5</f>
        <v>4443.5555999999997</v>
      </c>
      <c r="E20" s="23">
        <f>B5</f>
        <v>4443.5555999999997</v>
      </c>
      <c r="F20" s="23">
        <f>B5</f>
        <v>4443.5555999999997</v>
      </c>
      <c r="G20" s="23">
        <f>B5</f>
        <v>4443.5555999999997</v>
      </c>
      <c r="H20" s="23">
        <f>B5</f>
        <v>4443.5555999999997</v>
      </c>
      <c r="I20" s="23">
        <f>B5</f>
        <v>4443.5555999999997</v>
      </c>
      <c r="J20" s="23">
        <f>B5</f>
        <v>4443.5555999999997</v>
      </c>
      <c r="K20" s="23">
        <f>B5</f>
        <v>4443.5555999999997</v>
      </c>
      <c r="L20" s="23">
        <f>B5</f>
        <v>4443.5555999999997</v>
      </c>
    </row>
    <row r="21" spans="1:12" x14ac:dyDescent="0.25">
      <c r="A21" s="19" t="s">
        <v>5</v>
      </c>
      <c r="B21" s="19"/>
      <c r="C21" s="24">
        <f>B6</f>
        <v>0</v>
      </c>
      <c r="D21" s="24">
        <f t="shared" ref="D21:L21" si="0">C6</f>
        <v>0</v>
      </c>
      <c r="E21" s="24">
        <f t="shared" si="0"/>
        <v>0</v>
      </c>
      <c r="F21" s="24">
        <f t="shared" si="0"/>
        <v>0</v>
      </c>
      <c r="G21" s="24">
        <f t="shared" si="0"/>
        <v>0</v>
      </c>
      <c r="H21" s="24">
        <f t="shared" si="0"/>
        <v>0</v>
      </c>
      <c r="I21" s="24">
        <f t="shared" si="0"/>
        <v>0</v>
      </c>
      <c r="J21" s="24">
        <f t="shared" si="0"/>
        <v>0</v>
      </c>
      <c r="K21" s="24">
        <f t="shared" si="0"/>
        <v>0</v>
      </c>
      <c r="L21" s="24">
        <f t="shared" si="0"/>
        <v>0</v>
      </c>
    </row>
    <row r="22" spans="1:12" x14ac:dyDescent="0.25">
      <c r="A22" s="19" t="s">
        <v>14</v>
      </c>
      <c r="B22" s="19"/>
      <c r="C22" s="23">
        <v>1</v>
      </c>
      <c r="D22" s="23">
        <v>2</v>
      </c>
      <c r="E22" s="23">
        <v>3</v>
      </c>
      <c r="F22" s="23">
        <v>4</v>
      </c>
      <c r="G22" s="23">
        <v>5</v>
      </c>
      <c r="H22" s="23">
        <v>6</v>
      </c>
      <c r="I22" s="23">
        <v>7</v>
      </c>
      <c r="J22" s="23">
        <v>8</v>
      </c>
      <c r="K22" s="23">
        <v>9</v>
      </c>
      <c r="L22" s="23">
        <v>10</v>
      </c>
    </row>
    <row r="23" spans="1:12" x14ac:dyDescent="0.25">
      <c r="A23" s="16"/>
      <c r="B23" s="16"/>
      <c r="C23" s="15"/>
      <c r="D23" s="15"/>
      <c r="E23" s="15"/>
      <c r="F23" s="15"/>
      <c r="G23" s="15"/>
      <c r="H23" s="15"/>
      <c r="I23" s="15"/>
      <c r="J23" s="15"/>
      <c r="K23" s="15"/>
      <c r="L23" s="15"/>
    </row>
    <row r="24" spans="1:12" x14ac:dyDescent="0.25">
      <c r="A24" s="21" t="s">
        <v>16</v>
      </c>
      <c r="B24" s="18" t="s">
        <v>7</v>
      </c>
      <c r="C24" s="23">
        <f>(C20-C21)/(2*C22)</f>
        <v>2221.7777999999998</v>
      </c>
      <c r="D24" s="23">
        <f t="shared" ref="D24:L24" si="1">(D20-D21)/(2*D22)</f>
        <v>1110.8888999999999</v>
      </c>
      <c r="E24" s="23">
        <f t="shared" si="1"/>
        <v>740.59259999999995</v>
      </c>
      <c r="F24" s="23">
        <f t="shared" si="1"/>
        <v>555.44444999999996</v>
      </c>
      <c r="G24" s="23">
        <f t="shared" si="1"/>
        <v>444.35555999999997</v>
      </c>
      <c r="H24" s="23">
        <f t="shared" si="1"/>
        <v>370.29629999999997</v>
      </c>
      <c r="I24" s="23">
        <f t="shared" si="1"/>
        <v>317.39682857142856</v>
      </c>
      <c r="J24" s="23">
        <f t="shared" si="1"/>
        <v>277.72222499999998</v>
      </c>
      <c r="K24" s="23">
        <f t="shared" si="1"/>
        <v>246.86419999999998</v>
      </c>
      <c r="L24" s="23">
        <f t="shared" si="1"/>
        <v>222.17777999999998</v>
      </c>
    </row>
    <row r="25" spans="1:12" x14ac:dyDescent="0.25">
      <c r="A25" s="20"/>
      <c r="B25" s="17" t="s">
        <v>17</v>
      </c>
    </row>
    <row r="27" spans="1:12" x14ac:dyDescent="0.25">
      <c r="A27" s="14" t="s">
        <v>18</v>
      </c>
      <c r="B27" s="14"/>
      <c r="C27" s="14"/>
    </row>
    <row r="28" spans="1:12" x14ac:dyDescent="0.25">
      <c r="A28" s="19" t="s">
        <v>19</v>
      </c>
      <c r="B28" s="19"/>
      <c r="C28" s="24">
        <f>+$B$2</f>
        <v>66.66</v>
      </c>
      <c r="D28" s="24">
        <f t="shared" ref="D28:L28" si="2">+$B$2</f>
        <v>66.66</v>
      </c>
      <c r="E28" s="24">
        <f t="shared" si="2"/>
        <v>66.66</v>
      </c>
      <c r="F28" s="24">
        <f t="shared" si="2"/>
        <v>66.66</v>
      </c>
      <c r="G28" s="24">
        <f t="shared" si="2"/>
        <v>66.66</v>
      </c>
      <c r="H28" s="24">
        <f t="shared" si="2"/>
        <v>66.66</v>
      </c>
      <c r="I28" s="24">
        <f t="shared" si="2"/>
        <v>66.66</v>
      </c>
      <c r="J28" s="24">
        <f t="shared" si="2"/>
        <v>66.66</v>
      </c>
      <c r="K28" s="24">
        <f t="shared" si="2"/>
        <v>66.66</v>
      </c>
      <c r="L28" s="24">
        <f t="shared" si="2"/>
        <v>66.66</v>
      </c>
    </row>
    <row r="29" spans="1:12" x14ac:dyDescent="0.25">
      <c r="A29" s="19" t="s">
        <v>20</v>
      </c>
      <c r="B29" s="19"/>
      <c r="C29" s="24">
        <f>B3</f>
        <v>0</v>
      </c>
      <c r="D29" s="24">
        <f t="shared" ref="D29:L29" si="3">C3</f>
        <v>0</v>
      </c>
      <c r="E29" s="24">
        <f t="shared" si="3"/>
        <v>0</v>
      </c>
      <c r="F29" s="24">
        <f t="shared" si="3"/>
        <v>0</v>
      </c>
      <c r="G29" s="24">
        <f t="shared" si="3"/>
        <v>0</v>
      </c>
      <c r="H29" s="24">
        <f t="shared" si="3"/>
        <v>0</v>
      </c>
      <c r="I29" s="24">
        <f t="shared" si="3"/>
        <v>0</v>
      </c>
      <c r="J29" s="24">
        <f t="shared" si="3"/>
        <v>0</v>
      </c>
      <c r="K29" s="24">
        <f t="shared" si="3"/>
        <v>0</v>
      </c>
      <c r="L29" s="24">
        <f t="shared" si="3"/>
        <v>0</v>
      </c>
    </row>
    <row r="30" spans="1:12" x14ac:dyDescent="0.25">
      <c r="A30" s="19" t="s">
        <v>14</v>
      </c>
      <c r="B30" s="19"/>
      <c r="C30" s="23">
        <v>1</v>
      </c>
      <c r="D30" s="23">
        <v>2</v>
      </c>
      <c r="E30" s="23">
        <v>3</v>
      </c>
      <c r="F30" s="23">
        <v>4</v>
      </c>
      <c r="G30" s="23">
        <v>5</v>
      </c>
      <c r="H30" s="23">
        <v>6</v>
      </c>
      <c r="I30" s="23">
        <v>7</v>
      </c>
      <c r="J30" s="23">
        <v>8</v>
      </c>
      <c r="K30" s="23">
        <v>9</v>
      </c>
      <c r="L30" s="23">
        <v>10</v>
      </c>
    </row>
    <row r="31" spans="1:12" x14ac:dyDescent="0.25">
      <c r="A31" s="16"/>
      <c r="B31" s="16"/>
      <c r="C31" s="15"/>
      <c r="D31" s="15"/>
      <c r="E31" s="15"/>
      <c r="F31" s="15"/>
      <c r="G31" s="15"/>
      <c r="H31" s="15"/>
      <c r="I31" s="15"/>
      <c r="J31" s="15"/>
      <c r="K31" s="15"/>
      <c r="L31" s="15"/>
    </row>
    <row r="32" spans="1:12" x14ac:dyDescent="0.25">
      <c r="A32" s="21" t="s">
        <v>11</v>
      </c>
      <c r="B32" s="18" t="s">
        <v>12</v>
      </c>
      <c r="C32" s="23">
        <f>+(C28-C29)/C30</f>
        <v>66.66</v>
      </c>
      <c r="D32" s="23">
        <f t="shared" ref="D32:L32" si="4">+(D28-D29)/D30</f>
        <v>33.33</v>
      </c>
      <c r="E32" s="23">
        <f t="shared" si="4"/>
        <v>22.22</v>
      </c>
      <c r="F32" s="23">
        <f t="shared" si="4"/>
        <v>16.664999999999999</v>
      </c>
      <c r="G32" s="23">
        <f t="shared" si="4"/>
        <v>13.331999999999999</v>
      </c>
      <c r="H32" s="23">
        <f t="shared" si="4"/>
        <v>11.11</v>
      </c>
      <c r="I32" s="23">
        <f t="shared" si="4"/>
        <v>9.5228571428571431</v>
      </c>
      <c r="J32" s="23">
        <f t="shared" si="4"/>
        <v>8.3324999999999996</v>
      </c>
      <c r="K32" s="23">
        <f t="shared" si="4"/>
        <v>7.4066666666666663</v>
      </c>
      <c r="L32" s="23">
        <f t="shared" si="4"/>
        <v>6.6659999999999995</v>
      </c>
    </row>
    <row r="33" spans="1:12" x14ac:dyDescent="0.25">
      <c r="A33" s="20"/>
      <c r="B33" s="17" t="s">
        <v>14</v>
      </c>
    </row>
    <row r="34" spans="1:12" ht="75" x14ac:dyDescent="0.25">
      <c r="C34" s="13" t="str">
        <f>+IF(C32&gt;17,"The car will lose the race – Acceleration value too low!",IF(C32&lt;12,"Impossible! – the race car cannot accelerate this quickly!",IF(AND(C32&gt;=12,C32&lt;=17),"The car will win the race")))</f>
        <v>The car will lose the race – Acceleration value too low!</v>
      </c>
      <c r="D34" s="13" t="str">
        <f t="shared" ref="D34:L34" si="5">+IF(D32&gt;17,"The car will lose the race – Acceleration value too low!",IF(D32&lt;12,"Impossible! – the race car cannot accelerate this quickly!",IF(AND(D32&gt;=12,D32&lt;=17),"The car will win the race")))</f>
        <v>The car will lose the race – Acceleration value too low!</v>
      </c>
      <c r="E34" s="13" t="str">
        <f t="shared" si="5"/>
        <v>The car will lose the race – Acceleration value too low!</v>
      </c>
      <c r="F34" s="13" t="str">
        <f t="shared" si="5"/>
        <v>The car will win the race</v>
      </c>
      <c r="G34" s="13" t="str">
        <f t="shared" si="5"/>
        <v>The car will win the race</v>
      </c>
      <c r="H34" s="13" t="str">
        <f t="shared" si="5"/>
        <v>Impossible! – the race car cannot accelerate this quickly!</v>
      </c>
      <c r="I34" s="13" t="str">
        <f t="shared" si="5"/>
        <v>Impossible! – the race car cannot accelerate this quickly!</v>
      </c>
      <c r="J34" s="13" t="str">
        <f t="shared" si="5"/>
        <v>Impossible! – the race car cannot accelerate this quickly!</v>
      </c>
      <c r="K34" s="13" t="str">
        <f t="shared" si="5"/>
        <v>Impossible! – the race car cannot accelerate this quickly!</v>
      </c>
      <c r="L34" s="13" t="str">
        <f t="shared" si="5"/>
        <v>Impossible! – the race car cannot accelerate this quickly!</v>
      </c>
    </row>
  </sheetData>
  <mergeCells count="10">
    <mergeCell ref="A9:E9"/>
    <mergeCell ref="A14:E14"/>
    <mergeCell ref="A29:B29"/>
    <mergeCell ref="A30:B30"/>
    <mergeCell ref="A19:C19"/>
    <mergeCell ref="A20:B20"/>
    <mergeCell ref="A21:B21"/>
    <mergeCell ref="A22:B22"/>
    <mergeCell ref="A27:C27"/>
    <mergeCell ref="A28:B28"/>
  </mergeCells>
  <pageMargins left="0.7" right="0.7" top="0.75" bottom="0.75" header="0.3" footer="0.3"/>
  <pageSetup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4" operator="containsText" id="{FD699578-D08F-4822-9B79-E93CBB151FD7}">
            <xm:f>NOT(ISERROR(SEARCH($C$34,C34)))</xm:f>
            <xm:f>$C$34</xm:f>
            <x14:dxf>
              <fill>
                <patternFill>
                  <bgColor rgb="FFFF0000"/>
                </patternFill>
              </fill>
            </x14:dxf>
          </x14:cfRule>
          <xm:sqref>C34:L34</xm:sqref>
        </x14:conditionalFormatting>
        <x14:conditionalFormatting xmlns:xm="http://schemas.microsoft.com/office/excel/2006/main">
          <x14:cfRule type="containsText" priority="3" operator="containsText" id="{DCB1695B-77BA-40C6-9109-07CF4E5240BD}">
            <xm:f>NOT(ISERROR(SEARCH($H$34,F34)))</xm:f>
            <xm:f>$H$34</xm:f>
            <x14:dxf>
              <font>
                <color rgb="FF9C0006"/>
              </font>
              <fill>
                <patternFill>
                  <bgColor rgb="FFFFC7CE"/>
                </patternFill>
              </fill>
            </x14:dxf>
          </x14:cfRule>
          <xm:sqref>F34</xm:sqref>
        </x14:conditionalFormatting>
        <x14:conditionalFormatting xmlns:xm="http://schemas.microsoft.com/office/excel/2006/main">
          <x14:cfRule type="containsText" priority="1" operator="containsText" id="{99AE4352-F83A-4734-A081-330852B2C06B}">
            <xm:f>NOT(ISERROR(SEARCH($H$34,C34)))</xm:f>
            <xm:f>$H$34</xm:f>
            <x14:dxf>
              <fill>
                <patternFill>
                  <bgColor rgb="FFFFFF00"/>
                </patternFill>
              </fill>
            </x14:dxf>
          </x14:cfRule>
          <x14:cfRule type="containsText" priority="2" operator="containsText" id="{AFFF338F-2681-44FB-B819-657FB4D863F7}">
            <xm:f>NOT(ISERROR(SEARCH($F$34,C34)))</xm:f>
            <xm:f>$F$34</xm:f>
            <x14:dxf>
              <fill>
                <patternFill>
                  <bgColor theme="9"/>
                </patternFill>
              </fill>
            </x14:dxf>
          </x14:cfRule>
          <xm:sqref>C34:L34</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workbookViewId="0">
      <selection activeCell="F33" sqref="F33"/>
    </sheetView>
  </sheetViews>
  <sheetFormatPr defaultRowHeight="15" x14ac:dyDescent="0.25"/>
  <cols>
    <col min="1" max="1" width="19.7109375" bestFit="1" customWidth="1"/>
    <col min="2" max="2" width="7.85546875" bestFit="1" customWidth="1"/>
    <col min="3" max="12" width="15.7109375" customWidth="1"/>
  </cols>
  <sheetData>
    <row r="1" spans="1:12" x14ac:dyDescent="0.25">
      <c r="A1" s="25" t="s">
        <v>0</v>
      </c>
      <c r="B1" s="25" t="s">
        <v>1</v>
      </c>
    </row>
    <row r="2" spans="1:12" x14ac:dyDescent="0.25">
      <c r="A2" s="26" t="s">
        <v>2</v>
      </c>
      <c r="B2" s="26">
        <v>66.66</v>
      </c>
    </row>
    <row r="3" spans="1:12" x14ac:dyDescent="0.25">
      <c r="A3" s="26" t="s">
        <v>3</v>
      </c>
      <c r="B3" s="27">
        <f>+B2^2</f>
        <v>4443.5555999999997</v>
      </c>
    </row>
    <row r="4" spans="1:12" x14ac:dyDescent="0.25">
      <c r="A4" s="26" t="s">
        <v>4</v>
      </c>
      <c r="B4" s="26">
        <v>0</v>
      </c>
    </row>
    <row r="5" spans="1:12" x14ac:dyDescent="0.25">
      <c r="A5" s="26" t="s">
        <v>5</v>
      </c>
      <c r="B5" s="26">
        <f>+B4^2</f>
        <v>0</v>
      </c>
    </row>
    <row r="6" spans="1:12" x14ac:dyDescent="0.25">
      <c r="A6" s="26" t="s">
        <v>6</v>
      </c>
      <c r="B6" s="26">
        <v>400</v>
      </c>
    </row>
    <row r="7" spans="1:12" x14ac:dyDescent="0.25">
      <c r="A7" s="26" t="s">
        <v>7</v>
      </c>
      <c r="B7" s="27">
        <f>+B3-B5</f>
        <v>4443.5555999999997</v>
      </c>
    </row>
    <row r="9" spans="1:12" ht="17.25" x14ac:dyDescent="0.25">
      <c r="A9" s="28" t="s">
        <v>8</v>
      </c>
      <c r="B9" s="26" t="s">
        <v>7</v>
      </c>
      <c r="C9" s="29">
        <f>+B7/(2*B6)</f>
        <v>5.5544444999999998</v>
      </c>
      <c r="D9" s="28" t="s">
        <v>9</v>
      </c>
    </row>
    <row r="10" spans="1:12" x14ac:dyDescent="0.25">
      <c r="A10" s="28"/>
      <c r="B10" s="26" t="s">
        <v>10</v>
      </c>
      <c r="C10" s="28"/>
      <c r="D10" s="28"/>
    </row>
    <row r="11" spans="1:12" x14ac:dyDescent="0.25">
      <c r="A11" s="28"/>
      <c r="B11" s="28"/>
      <c r="C11" s="28"/>
      <c r="D11" s="28"/>
    </row>
    <row r="12" spans="1:12" x14ac:dyDescent="0.25">
      <c r="A12" s="28" t="s">
        <v>11</v>
      </c>
      <c r="B12" s="26" t="s">
        <v>12</v>
      </c>
      <c r="C12" s="29">
        <f>+(B2-B5)/C9</f>
        <v>12.001200120012001</v>
      </c>
      <c r="D12" s="28" t="s">
        <v>13</v>
      </c>
    </row>
    <row r="13" spans="1:12" x14ac:dyDescent="0.25">
      <c r="A13" s="28"/>
      <c r="B13" s="26" t="s">
        <v>14</v>
      </c>
      <c r="C13" s="28"/>
      <c r="D13" s="28"/>
    </row>
    <row r="15" spans="1:12" x14ac:dyDescent="0.25">
      <c r="A15" s="30" t="s">
        <v>15</v>
      </c>
      <c r="B15" s="30"/>
      <c r="C15" s="30"/>
    </row>
    <row r="16" spans="1:12" x14ac:dyDescent="0.25">
      <c r="A16" s="32" t="s">
        <v>3</v>
      </c>
      <c r="B16" s="32"/>
      <c r="C16" s="33">
        <f>+$B$3</f>
        <v>4443.5555999999997</v>
      </c>
      <c r="D16" s="33">
        <f t="shared" ref="D16:L16" si="0">+$B$3</f>
        <v>4443.5555999999997</v>
      </c>
      <c r="E16" s="33">
        <f t="shared" si="0"/>
        <v>4443.5555999999997</v>
      </c>
      <c r="F16" s="33">
        <f t="shared" si="0"/>
        <v>4443.5555999999997</v>
      </c>
      <c r="G16" s="33">
        <f t="shared" si="0"/>
        <v>4443.5555999999997</v>
      </c>
      <c r="H16" s="33">
        <f t="shared" si="0"/>
        <v>4443.5555999999997</v>
      </c>
      <c r="I16" s="33">
        <f t="shared" si="0"/>
        <v>4443.5555999999997</v>
      </c>
      <c r="J16" s="33">
        <f t="shared" si="0"/>
        <v>4443.5555999999997</v>
      </c>
      <c r="K16" s="33">
        <f t="shared" si="0"/>
        <v>4443.5555999999997</v>
      </c>
      <c r="L16" s="33">
        <f t="shared" si="0"/>
        <v>4443.5555999999997</v>
      </c>
    </row>
    <row r="17" spans="1:12" x14ac:dyDescent="0.25">
      <c r="A17" s="32" t="s">
        <v>5</v>
      </c>
      <c r="B17" s="32"/>
      <c r="C17" s="34">
        <f>+$B$5</f>
        <v>0</v>
      </c>
      <c r="D17" s="34">
        <f t="shared" ref="D17:L17" si="1">+$B$5</f>
        <v>0</v>
      </c>
      <c r="E17" s="34">
        <f t="shared" si="1"/>
        <v>0</v>
      </c>
      <c r="F17" s="34">
        <f t="shared" si="1"/>
        <v>0</v>
      </c>
      <c r="G17" s="34">
        <f t="shared" si="1"/>
        <v>0</v>
      </c>
      <c r="H17" s="34">
        <f t="shared" si="1"/>
        <v>0</v>
      </c>
      <c r="I17" s="34">
        <f t="shared" si="1"/>
        <v>0</v>
      </c>
      <c r="J17" s="34">
        <f t="shared" si="1"/>
        <v>0</v>
      </c>
      <c r="K17" s="34">
        <f t="shared" si="1"/>
        <v>0</v>
      </c>
      <c r="L17" s="34">
        <f t="shared" si="1"/>
        <v>0</v>
      </c>
    </row>
    <row r="18" spans="1:12" x14ac:dyDescent="0.25">
      <c r="A18" s="32" t="s">
        <v>14</v>
      </c>
      <c r="B18" s="32"/>
      <c r="C18" s="33">
        <v>1</v>
      </c>
      <c r="D18" s="33">
        <v>2</v>
      </c>
      <c r="E18" s="33">
        <v>3</v>
      </c>
      <c r="F18" s="33">
        <v>4</v>
      </c>
      <c r="G18" s="33">
        <v>5</v>
      </c>
      <c r="H18" s="33">
        <v>6</v>
      </c>
      <c r="I18" s="33">
        <v>7</v>
      </c>
      <c r="J18" s="33">
        <v>8</v>
      </c>
      <c r="K18" s="33">
        <v>9</v>
      </c>
      <c r="L18" s="33">
        <v>10</v>
      </c>
    </row>
    <row r="20" spans="1:12" x14ac:dyDescent="0.25">
      <c r="A20" s="36" t="s">
        <v>16</v>
      </c>
      <c r="B20" s="36" t="s">
        <v>7</v>
      </c>
      <c r="C20" s="33">
        <f>(C16-C17)/(2*C18)</f>
        <v>2221.7777999999998</v>
      </c>
      <c r="D20" s="33">
        <f t="shared" ref="D20:L20" si="2">(D16-D17)/(2*D18)</f>
        <v>1110.8888999999999</v>
      </c>
      <c r="E20" s="33">
        <f t="shared" si="2"/>
        <v>740.59259999999995</v>
      </c>
      <c r="F20" s="33">
        <f t="shared" si="2"/>
        <v>555.44444999999996</v>
      </c>
      <c r="G20" s="33">
        <f t="shared" si="2"/>
        <v>444.35555999999997</v>
      </c>
      <c r="H20" s="33">
        <f t="shared" si="2"/>
        <v>370.29629999999997</v>
      </c>
      <c r="I20" s="33">
        <f t="shared" si="2"/>
        <v>317.39682857142856</v>
      </c>
      <c r="J20" s="33">
        <f t="shared" si="2"/>
        <v>277.72222499999998</v>
      </c>
      <c r="K20" s="33">
        <f t="shared" si="2"/>
        <v>246.86419999999998</v>
      </c>
      <c r="L20" s="33">
        <f t="shared" si="2"/>
        <v>222.17777999999998</v>
      </c>
    </row>
    <row r="21" spans="1:12" x14ac:dyDescent="0.25">
      <c r="A21" s="35"/>
      <c r="B21" s="36" t="s">
        <v>17</v>
      </c>
      <c r="C21" s="35"/>
      <c r="D21" s="35"/>
      <c r="E21" s="35"/>
      <c r="F21" s="35"/>
      <c r="G21" s="35"/>
      <c r="H21" s="35"/>
      <c r="I21" s="35"/>
      <c r="J21" s="35"/>
      <c r="K21" s="35"/>
      <c r="L21" s="35"/>
    </row>
    <row r="23" spans="1:12" x14ac:dyDescent="0.25">
      <c r="A23" s="31" t="s">
        <v>18</v>
      </c>
      <c r="B23" s="31"/>
      <c r="C23" s="31"/>
    </row>
    <row r="24" spans="1:12" x14ac:dyDescent="0.25">
      <c r="A24" s="32" t="s">
        <v>19</v>
      </c>
      <c r="B24" s="32"/>
      <c r="C24" s="34">
        <f>+$B$2</f>
        <v>66.66</v>
      </c>
      <c r="D24" s="34">
        <f t="shared" ref="D24:L24" si="3">+$B$2</f>
        <v>66.66</v>
      </c>
      <c r="E24" s="34">
        <f t="shared" si="3"/>
        <v>66.66</v>
      </c>
      <c r="F24" s="34">
        <f t="shared" si="3"/>
        <v>66.66</v>
      </c>
      <c r="G24" s="34">
        <f t="shared" si="3"/>
        <v>66.66</v>
      </c>
      <c r="H24" s="34">
        <f t="shared" si="3"/>
        <v>66.66</v>
      </c>
      <c r="I24" s="34">
        <f t="shared" si="3"/>
        <v>66.66</v>
      </c>
      <c r="J24" s="34">
        <f t="shared" si="3"/>
        <v>66.66</v>
      </c>
      <c r="K24" s="34">
        <f t="shared" si="3"/>
        <v>66.66</v>
      </c>
      <c r="L24" s="34">
        <f t="shared" si="3"/>
        <v>66.66</v>
      </c>
    </row>
    <row r="25" spans="1:12" x14ac:dyDescent="0.25">
      <c r="A25" s="32" t="s">
        <v>20</v>
      </c>
      <c r="B25" s="32"/>
      <c r="C25" s="34">
        <f>+$B$4</f>
        <v>0</v>
      </c>
      <c r="D25" s="34">
        <f t="shared" ref="D25:L25" si="4">+$B$4</f>
        <v>0</v>
      </c>
      <c r="E25" s="34">
        <f t="shared" si="4"/>
        <v>0</v>
      </c>
      <c r="F25" s="34">
        <f t="shared" si="4"/>
        <v>0</v>
      </c>
      <c r="G25" s="34">
        <f t="shared" si="4"/>
        <v>0</v>
      </c>
      <c r="H25" s="34">
        <f t="shared" si="4"/>
        <v>0</v>
      </c>
      <c r="I25" s="34">
        <f t="shared" si="4"/>
        <v>0</v>
      </c>
      <c r="J25" s="34">
        <f t="shared" si="4"/>
        <v>0</v>
      </c>
      <c r="K25" s="34">
        <f t="shared" si="4"/>
        <v>0</v>
      </c>
      <c r="L25" s="34">
        <f t="shared" si="4"/>
        <v>0</v>
      </c>
    </row>
    <row r="26" spans="1:12" x14ac:dyDescent="0.25">
      <c r="A26" s="32" t="s">
        <v>14</v>
      </c>
      <c r="B26" s="32"/>
      <c r="C26" s="33">
        <v>1</v>
      </c>
      <c r="D26" s="33">
        <v>2</v>
      </c>
      <c r="E26" s="33">
        <v>3</v>
      </c>
      <c r="F26" s="33">
        <v>4</v>
      </c>
      <c r="G26" s="33">
        <v>5</v>
      </c>
      <c r="H26" s="33">
        <v>6</v>
      </c>
      <c r="I26" s="33">
        <v>7</v>
      </c>
      <c r="J26" s="33">
        <v>8</v>
      </c>
      <c r="K26" s="33">
        <v>9</v>
      </c>
      <c r="L26" s="33">
        <v>10</v>
      </c>
    </row>
    <row r="28" spans="1:12" x14ac:dyDescent="0.25">
      <c r="A28" s="36" t="s">
        <v>11</v>
      </c>
      <c r="B28" s="36" t="s">
        <v>12</v>
      </c>
      <c r="C28" s="33">
        <f>+(C24-C25)/C26</f>
        <v>66.66</v>
      </c>
      <c r="D28" s="33">
        <f t="shared" ref="D28:L28" si="5">+(D24-D25)/D26</f>
        <v>33.33</v>
      </c>
      <c r="E28" s="33">
        <f t="shared" si="5"/>
        <v>22.22</v>
      </c>
      <c r="F28" s="33">
        <f t="shared" si="5"/>
        <v>16.664999999999999</v>
      </c>
      <c r="G28" s="33">
        <f t="shared" si="5"/>
        <v>13.331999999999999</v>
      </c>
      <c r="H28" s="33">
        <f t="shared" si="5"/>
        <v>11.11</v>
      </c>
      <c r="I28" s="33">
        <f t="shared" si="5"/>
        <v>9.5228571428571431</v>
      </c>
      <c r="J28" s="33">
        <f t="shared" si="5"/>
        <v>8.3324999999999996</v>
      </c>
      <c r="K28" s="33">
        <f t="shared" si="5"/>
        <v>7.4066666666666663</v>
      </c>
      <c r="L28" s="33">
        <f t="shared" si="5"/>
        <v>6.6659999999999995</v>
      </c>
    </row>
    <row r="29" spans="1:12" x14ac:dyDescent="0.25">
      <c r="A29" s="35"/>
      <c r="B29" s="36" t="s">
        <v>14</v>
      </c>
      <c r="C29" s="35"/>
      <c r="D29" s="35"/>
      <c r="E29" s="35"/>
      <c r="F29" s="35"/>
      <c r="G29" s="35"/>
      <c r="H29" s="35"/>
      <c r="I29" s="35"/>
      <c r="J29" s="35"/>
      <c r="K29" s="35"/>
      <c r="L29" s="35"/>
    </row>
  </sheetData>
  <mergeCells count="8">
    <mergeCell ref="A25:B25"/>
    <mergeCell ref="A26:B26"/>
    <mergeCell ref="A15:C15"/>
    <mergeCell ref="A16:B16"/>
    <mergeCell ref="A17:B17"/>
    <mergeCell ref="A18:B18"/>
    <mergeCell ref="A23:C23"/>
    <mergeCell ref="A24:B24"/>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L62" sqref="L62"/>
    </sheetView>
  </sheetViews>
  <sheetFormatPr defaultRowHeight="15" x14ac:dyDescent="0.25"/>
  <cols>
    <col min="1" max="1" width="12" customWidth="1"/>
    <col min="2" max="2" width="13.140625" bestFit="1" customWidth="1"/>
    <col min="3" max="3" width="12.140625" bestFit="1" customWidth="1"/>
    <col min="4" max="5" width="12" bestFit="1" customWidth="1"/>
  </cols>
  <sheetData>
    <row r="1" spans="1:5" ht="15.75" customHeight="1" x14ac:dyDescent="0.25">
      <c r="A1" s="37" t="s">
        <v>21</v>
      </c>
      <c r="B1" s="37" t="s">
        <v>22</v>
      </c>
      <c r="C1" s="37" t="s">
        <v>23</v>
      </c>
      <c r="D1" s="37" t="s">
        <v>24</v>
      </c>
      <c r="E1" s="37" t="s">
        <v>25</v>
      </c>
    </row>
    <row r="2" spans="1:5" ht="15.75" thickBot="1" x14ac:dyDescent="0.3">
      <c r="A2" s="38"/>
      <c r="B2" s="38"/>
      <c r="C2" s="38"/>
      <c r="D2" s="38"/>
      <c r="E2" s="38"/>
    </row>
    <row r="3" spans="1:5" ht="16.5" thickBot="1" x14ac:dyDescent="0.3">
      <c r="A3" s="47">
        <v>1</v>
      </c>
      <c r="B3" s="48">
        <v>0.7</v>
      </c>
      <c r="C3" s="48">
        <v>1.5</v>
      </c>
      <c r="D3" s="48">
        <v>1</v>
      </c>
      <c r="E3" s="48">
        <v>1.4</v>
      </c>
    </row>
    <row r="4" spans="1:5" ht="16.5" thickBot="1" x14ac:dyDescent="0.3">
      <c r="A4" s="47">
        <v>2</v>
      </c>
      <c r="B4" s="48">
        <v>2.1</v>
      </c>
      <c r="C4" s="48">
        <v>1.8</v>
      </c>
      <c r="D4" s="48">
        <v>2</v>
      </c>
      <c r="E4" s="48">
        <v>2.5</v>
      </c>
    </row>
    <row r="5" spans="1:5" ht="16.5" thickBot="1" x14ac:dyDescent="0.3">
      <c r="A5" s="47">
        <v>3</v>
      </c>
      <c r="B5" s="48">
        <v>1.1000000000000001</v>
      </c>
      <c r="C5" s="48">
        <v>2</v>
      </c>
      <c r="D5" s="48">
        <v>2</v>
      </c>
      <c r="E5" s="48">
        <v>1.6</v>
      </c>
    </row>
    <row r="6" spans="1:5" ht="16.5" thickBot="1" x14ac:dyDescent="0.3">
      <c r="A6" s="47">
        <v>4</v>
      </c>
      <c r="B6" s="48">
        <v>1.6</v>
      </c>
      <c r="C6" s="48">
        <v>0.8</v>
      </c>
      <c r="D6" s="48">
        <v>2</v>
      </c>
      <c r="E6" s="48">
        <v>1.6</v>
      </c>
    </row>
    <row r="7" spans="1:5" ht="16.5" thickBot="1" x14ac:dyDescent="0.3">
      <c r="A7" s="47">
        <v>5</v>
      </c>
      <c r="B7" s="48">
        <v>2.7</v>
      </c>
      <c r="C7" s="48">
        <v>3</v>
      </c>
      <c r="D7" s="48">
        <v>3.5</v>
      </c>
      <c r="E7" s="48">
        <v>3</v>
      </c>
    </row>
    <row r="8" spans="1:5" ht="16.5" thickBot="1" x14ac:dyDescent="0.3">
      <c r="A8" s="47">
        <v>6</v>
      </c>
      <c r="B8" s="48">
        <v>0.55000000000000004</v>
      </c>
      <c r="C8" s="48">
        <v>1.2</v>
      </c>
      <c r="D8" s="48">
        <v>1</v>
      </c>
      <c r="E8" s="48">
        <v>1</v>
      </c>
    </row>
    <row r="9" spans="1:5" ht="16.5" thickBot="1" x14ac:dyDescent="0.3">
      <c r="A9" s="47">
        <v>7</v>
      </c>
      <c r="B9" s="48">
        <v>0.27</v>
      </c>
      <c r="C9" s="48">
        <v>1.2</v>
      </c>
      <c r="D9" s="48">
        <v>1</v>
      </c>
      <c r="E9" s="48">
        <v>0.7</v>
      </c>
    </row>
    <row r="10" spans="1:5" ht="16.5" thickBot="1" x14ac:dyDescent="0.3">
      <c r="A10" s="47">
        <v>8</v>
      </c>
      <c r="B10" s="48">
        <v>0.4</v>
      </c>
      <c r="C10" s="48">
        <v>0.5</v>
      </c>
      <c r="D10" s="48">
        <v>1</v>
      </c>
      <c r="E10" s="48">
        <v>0.9</v>
      </c>
    </row>
    <row r="11" spans="1:5" ht="16.5" thickBot="1" x14ac:dyDescent="0.3">
      <c r="A11" s="47">
        <v>9</v>
      </c>
      <c r="B11" s="48">
        <v>6</v>
      </c>
      <c r="C11" s="48">
        <v>5.5</v>
      </c>
      <c r="D11" s="48">
        <v>6.5</v>
      </c>
      <c r="E11" s="48">
        <v>6.2</v>
      </c>
    </row>
    <row r="12" spans="1:5" ht="16.5" thickBot="1" x14ac:dyDescent="0.3">
      <c r="A12" s="47">
        <v>10</v>
      </c>
      <c r="B12" s="48">
        <v>1.1200000000000001</v>
      </c>
      <c r="C12" s="48">
        <v>0.5</v>
      </c>
      <c r="D12" s="48">
        <v>1.5</v>
      </c>
      <c r="E12" s="48">
        <v>1.4</v>
      </c>
    </row>
    <row r="13" spans="1:5" ht="16.5" thickBot="1" x14ac:dyDescent="0.3">
      <c r="A13" s="47">
        <v>11</v>
      </c>
      <c r="B13" s="48">
        <v>1.3</v>
      </c>
      <c r="C13" s="48">
        <v>2.1</v>
      </c>
      <c r="D13" s="48">
        <v>1.5</v>
      </c>
      <c r="E13" s="48">
        <v>1.7</v>
      </c>
    </row>
    <row r="14" spans="1:5" ht="16.5" thickBot="1" x14ac:dyDescent="0.3">
      <c r="A14" s="47">
        <v>12</v>
      </c>
      <c r="B14" s="48">
        <v>0.98</v>
      </c>
      <c r="C14" s="48">
        <v>1</v>
      </c>
      <c r="D14" s="48">
        <v>1</v>
      </c>
      <c r="E14" s="48">
        <v>1.3</v>
      </c>
    </row>
    <row r="15" spans="1:5" ht="16.5" thickBot="1" x14ac:dyDescent="0.3">
      <c r="A15" s="47">
        <v>13</v>
      </c>
      <c r="B15" s="48">
        <v>1.1499999999999999</v>
      </c>
      <c r="C15" s="48">
        <v>1.8</v>
      </c>
      <c r="D15" s="48">
        <v>1.5</v>
      </c>
      <c r="E15" s="48">
        <v>1.6</v>
      </c>
    </row>
    <row r="16" spans="1:5" ht="16.5" thickBot="1" x14ac:dyDescent="0.3">
      <c r="A16" s="47">
        <v>14</v>
      </c>
      <c r="B16" s="48">
        <v>0.52</v>
      </c>
      <c r="C16" s="48">
        <v>1.5</v>
      </c>
      <c r="D16" s="48">
        <v>1</v>
      </c>
      <c r="E16" s="48">
        <v>1</v>
      </c>
    </row>
    <row r="17" spans="1:5" ht="16.5" thickBot="1" x14ac:dyDescent="0.3">
      <c r="A17" s="47">
        <v>15</v>
      </c>
      <c r="B17" s="48">
        <v>1.8</v>
      </c>
      <c r="C17" s="48">
        <v>2</v>
      </c>
      <c r="D17" s="48">
        <v>2.5</v>
      </c>
      <c r="E17" s="48">
        <v>2.1</v>
      </c>
    </row>
    <row r="18" spans="1:5" ht="16.5" thickBot="1" x14ac:dyDescent="0.3">
      <c r="A18" s="47">
        <v>16</v>
      </c>
      <c r="B18" s="48">
        <v>7.5</v>
      </c>
      <c r="C18" s="48">
        <v>6</v>
      </c>
      <c r="D18" s="48">
        <v>8</v>
      </c>
      <c r="E18" s="48">
        <v>7</v>
      </c>
    </row>
    <row r="19" spans="1:5" ht="16.5" thickBot="1" x14ac:dyDescent="0.3">
      <c r="A19" s="47">
        <v>17</v>
      </c>
      <c r="B19" s="48">
        <v>0.28000000000000003</v>
      </c>
      <c r="C19" s="48">
        <v>1</v>
      </c>
      <c r="D19" s="48">
        <v>1</v>
      </c>
      <c r="E19" s="48">
        <v>0.8</v>
      </c>
    </row>
    <row r="20" spans="1:5" ht="16.5" thickBot="1" x14ac:dyDescent="0.3">
      <c r="A20" s="47">
        <v>18</v>
      </c>
      <c r="B20" s="48">
        <v>0.5</v>
      </c>
      <c r="C20" s="48">
        <v>0.9</v>
      </c>
      <c r="D20" s="48">
        <v>1.2</v>
      </c>
      <c r="E20" s="48">
        <v>0.8</v>
      </c>
    </row>
    <row r="21" spans="1:5" ht="16.5" thickBot="1" x14ac:dyDescent="0.3">
      <c r="A21" s="47">
        <v>19</v>
      </c>
      <c r="B21" s="48">
        <v>4.9000000000000004</v>
      </c>
      <c r="C21" s="48">
        <v>4.5</v>
      </c>
      <c r="D21" s="48">
        <v>5.5</v>
      </c>
      <c r="E21" s="48">
        <v>4.9000000000000004</v>
      </c>
    </row>
    <row r="22" spans="1:5" ht="16.5" thickBot="1" x14ac:dyDescent="0.3">
      <c r="A22" s="47">
        <v>20</v>
      </c>
      <c r="B22" s="48">
        <v>0.25</v>
      </c>
      <c r="C22" s="48">
        <v>0.5</v>
      </c>
      <c r="D22" s="48">
        <v>1</v>
      </c>
      <c r="E22" s="48">
        <v>0.5</v>
      </c>
    </row>
    <row r="23" spans="1:5" ht="16.5" thickBot="1" x14ac:dyDescent="0.3">
      <c r="A23" s="49" t="s">
        <v>26</v>
      </c>
      <c r="B23" s="50">
        <f>AVERAGE(B3:B22)</f>
        <v>1.786</v>
      </c>
      <c r="C23" s="50">
        <f>AVERAGE(C3:C22)</f>
        <v>1.9650000000000003</v>
      </c>
      <c r="D23" s="50">
        <f>AVERAGE(D3:D22)</f>
        <v>2.2850000000000001</v>
      </c>
      <c r="E23" s="50">
        <f>AVERAGE(E3:E22)</f>
        <v>2.0999999999999996</v>
      </c>
    </row>
    <row r="24" spans="1:5" ht="16.5" thickBot="1" x14ac:dyDescent="0.3">
      <c r="A24" s="49" t="s">
        <v>27</v>
      </c>
      <c r="B24" s="51">
        <f>B26-B25</f>
        <v>7.25</v>
      </c>
      <c r="C24" s="51">
        <f>C26-C25</f>
        <v>5.5</v>
      </c>
      <c r="D24" s="51">
        <f>D26-D25</f>
        <v>7</v>
      </c>
      <c r="E24" s="51">
        <f>E26-E25</f>
        <v>6.5</v>
      </c>
    </row>
    <row r="25" spans="1:5" ht="16.5" thickBot="1" x14ac:dyDescent="0.3">
      <c r="A25" s="49" t="s">
        <v>28</v>
      </c>
      <c r="B25" s="51">
        <f>MIN(B3:B22)</f>
        <v>0.25</v>
      </c>
      <c r="C25" s="51">
        <f>MIN(C3:C22)</f>
        <v>0.5</v>
      </c>
      <c r="D25" s="51">
        <f>MIN(D3:D22)</f>
        <v>1</v>
      </c>
      <c r="E25" s="51">
        <f>MIN(E3:E22)</f>
        <v>0.5</v>
      </c>
    </row>
    <row r="26" spans="1:5" ht="16.5" thickBot="1" x14ac:dyDescent="0.3">
      <c r="A26" s="49" t="s">
        <v>29</v>
      </c>
      <c r="B26" s="51">
        <f>MAX(B3:B22)</f>
        <v>7.5</v>
      </c>
      <c r="C26" s="51">
        <f>MAX(C3:C22)</f>
        <v>6</v>
      </c>
      <c r="D26" s="51">
        <f>MAX(D3:D22)</f>
        <v>8</v>
      </c>
      <c r="E26" s="51">
        <f>MAX(E3:E22)</f>
        <v>7</v>
      </c>
    </row>
  </sheetData>
  <mergeCells count="5">
    <mergeCell ref="A1:A2"/>
    <mergeCell ref="B1:B2"/>
    <mergeCell ref="C1:C2"/>
    <mergeCell ref="D1:D2"/>
    <mergeCell ref="E1:E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workbookViewId="0">
      <selection activeCell="O18" sqref="O18"/>
    </sheetView>
  </sheetViews>
  <sheetFormatPr defaultRowHeight="15" x14ac:dyDescent="0.25"/>
  <cols>
    <col min="1" max="1" width="18" bestFit="1" customWidth="1"/>
    <col min="2" max="2" width="13.140625" bestFit="1" customWidth="1"/>
    <col min="3" max="3" width="14.7109375" customWidth="1"/>
    <col min="4" max="4" width="15.5703125" customWidth="1"/>
    <col min="5" max="5" width="15.140625" customWidth="1"/>
    <col min="6" max="6" width="15.28515625" bestFit="1" customWidth="1"/>
  </cols>
  <sheetData>
    <row r="1" spans="1:5" x14ac:dyDescent="0.25">
      <c r="A1" s="39" t="s">
        <v>21</v>
      </c>
      <c r="B1" s="39" t="s">
        <v>22</v>
      </c>
      <c r="C1" s="39" t="s">
        <v>23</v>
      </c>
      <c r="D1" s="39" t="s">
        <v>24</v>
      </c>
      <c r="E1" s="39" t="s">
        <v>25</v>
      </c>
    </row>
    <row r="2" spans="1:5" ht="15.75" thickBot="1" x14ac:dyDescent="0.3">
      <c r="A2" s="40"/>
      <c r="B2" s="40"/>
      <c r="C2" s="40"/>
      <c r="D2" s="40"/>
      <c r="E2" s="40"/>
    </row>
    <row r="3" spans="1:5" ht="16.5" thickBot="1" x14ac:dyDescent="0.3">
      <c r="A3" s="41">
        <v>1</v>
      </c>
      <c r="B3" s="42">
        <v>0.7</v>
      </c>
      <c r="C3" s="42">
        <v>1.5</v>
      </c>
      <c r="D3" s="42">
        <v>1</v>
      </c>
      <c r="E3" s="42">
        <v>1.4</v>
      </c>
    </row>
    <row r="4" spans="1:5" ht="16.5" thickBot="1" x14ac:dyDescent="0.3">
      <c r="A4" s="41">
        <v>2</v>
      </c>
      <c r="B4" s="42">
        <v>2.1</v>
      </c>
      <c r="C4" s="42">
        <v>1.8</v>
      </c>
      <c r="D4" s="42">
        <v>2</v>
      </c>
      <c r="E4" s="42">
        <v>2.5</v>
      </c>
    </row>
    <row r="5" spans="1:5" ht="16.5" thickBot="1" x14ac:dyDescent="0.3">
      <c r="A5" s="41">
        <v>3</v>
      </c>
      <c r="B5" s="42">
        <v>1.1000000000000001</v>
      </c>
      <c r="C5" s="42">
        <v>2</v>
      </c>
      <c r="D5" s="42">
        <v>2</v>
      </c>
      <c r="E5" s="42">
        <v>1.6</v>
      </c>
    </row>
    <row r="6" spans="1:5" ht="16.5" thickBot="1" x14ac:dyDescent="0.3">
      <c r="A6" s="41">
        <v>4</v>
      </c>
      <c r="B6" s="42">
        <v>1.6</v>
      </c>
      <c r="C6" s="42">
        <v>0.8</v>
      </c>
      <c r="D6" s="42">
        <v>2</v>
      </c>
      <c r="E6" s="42">
        <v>1.6</v>
      </c>
    </row>
    <row r="7" spans="1:5" ht="16.5" thickBot="1" x14ac:dyDescent="0.3">
      <c r="A7" s="41">
        <v>5</v>
      </c>
      <c r="B7" s="42">
        <v>2.7</v>
      </c>
      <c r="C7" s="42">
        <v>3</v>
      </c>
      <c r="D7" s="42">
        <v>3.5</v>
      </c>
      <c r="E7" s="42">
        <v>3</v>
      </c>
    </row>
    <row r="8" spans="1:5" ht="16.5" thickBot="1" x14ac:dyDescent="0.3">
      <c r="A8" s="41">
        <v>6</v>
      </c>
      <c r="B8" s="42">
        <v>0.55000000000000004</v>
      </c>
      <c r="C8" s="42">
        <v>1.2</v>
      </c>
      <c r="D8" s="42">
        <v>1</v>
      </c>
      <c r="E8" s="42">
        <v>1</v>
      </c>
    </row>
    <row r="9" spans="1:5" ht="16.5" thickBot="1" x14ac:dyDescent="0.3">
      <c r="A9" s="41">
        <v>7</v>
      </c>
      <c r="B9" s="42">
        <v>0.27</v>
      </c>
      <c r="C9" s="42">
        <v>1.2</v>
      </c>
      <c r="D9" s="42">
        <v>1</v>
      </c>
      <c r="E9" s="42">
        <v>0.7</v>
      </c>
    </row>
    <row r="10" spans="1:5" ht="16.5" thickBot="1" x14ac:dyDescent="0.3">
      <c r="A10" s="41">
        <v>8</v>
      </c>
      <c r="B10" s="42">
        <v>0.4</v>
      </c>
      <c r="C10" s="42">
        <v>0.5</v>
      </c>
      <c r="D10" s="42">
        <v>1</v>
      </c>
      <c r="E10" s="42">
        <v>0.9</v>
      </c>
    </row>
    <row r="11" spans="1:5" ht="16.5" thickBot="1" x14ac:dyDescent="0.3">
      <c r="A11" s="41">
        <v>9</v>
      </c>
      <c r="B11" s="42">
        <v>6</v>
      </c>
      <c r="C11" s="42">
        <v>5.5</v>
      </c>
      <c r="D11" s="42">
        <v>6.5</v>
      </c>
      <c r="E11" s="42">
        <v>6.2</v>
      </c>
    </row>
    <row r="12" spans="1:5" ht="16.5" thickBot="1" x14ac:dyDescent="0.3">
      <c r="A12" s="41">
        <v>10</v>
      </c>
      <c r="B12" s="42">
        <v>1.1200000000000001</v>
      </c>
      <c r="C12" s="42">
        <v>0.5</v>
      </c>
      <c r="D12" s="42">
        <v>1.5</v>
      </c>
      <c r="E12" s="42">
        <v>1.4</v>
      </c>
    </row>
    <row r="13" spans="1:5" ht="16.5" thickBot="1" x14ac:dyDescent="0.3">
      <c r="A13" s="41">
        <v>11</v>
      </c>
      <c r="B13" s="42">
        <v>1.3</v>
      </c>
      <c r="C13" s="42">
        <v>2.1</v>
      </c>
      <c r="D13" s="42">
        <v>1.5</v>
      </c>
      <c r="E13" s="42">
        <v>1.7</v>
      </c>
    </row>
    <row r="14" spans="1:5" ht="16.5" thickBot="1" x14ac:dyDescent="0.3">
      <c r="A14" s="41">
        <v>12</v>
      </c>
      <c r="B14" s="42">
        <v>0.98</v>
      </c>
      <c r="C14" s="42">
        <v>1</v>
      </c>
      <c r="D14" s="42">
        <v>1</v>
      </c>
      <c r="E14" s="42">
        <v>1.3</v>
      </c>
    </row>
    <row r="15" spans="1:5" ht="16.5" thickBot="1" x14ac:dyDescent="0.3">
      <c r="A15" s="41">
        <v>13</v>
      </c>
      <c r="B15" s="42">
        <v>1.1499999999999999</v>
      </c>
      <c r="C15" s="42">
        <v>1.8</v>
      </c>
      <c r="D15" s="42">
        <v>1.5</v>
      </c>
      <c r="E15" s="42">
        <v>1.6</v>
      </c>
    </row>
    <row r="16" spans="1:5" ht="16.5" thickBot="1" x14ac:dyDescent="0.3">
      <c r="A16" s="41">
        <v>14</v>
      </c>
      <c r="B16" s="42">
        <v>0.52</v>
      </c>
      <c r="C16" s="42">
        <v>1.5</v>
      </c>
      <c r="D16" s="42">
        <v>1</v>
      </c>
      <c r="E16" s="42">
        <v>1</v>
      </c>
    </row>
    <row r="17" spans="1:7" ht="16.5" thickBot="1" x14ac:dyDescent="0.3">
      <c r="A17" s="41">
        <v>15</v>
      </c>
      <c r="B17" s="42">
        <v>1.8</v>
      </c>
      <c r="C17" s="42">
        <v>2</v>
      </c>
      <c r="D17" s="42">
        <v>2.5</v>
      </c>
      <c r="E17" s="42">
        <v>2.1</v>
      </c>
    </row>
    <row r="18" spans="1:7" ht="16.5" thickBot="1" x14ac:dyDescent="0.3">
      <c r="A18" s="41">
        <v>16</v>
      </c>
      <c r="B18" s="42">
        <v>7.5</v>
      </c>
      <c r="C18" s="42">
        <v>6</v>
      </c>
      <c r="D18" s="42">
        <v>8</v>
      </c>
      <c r="E18" s="42">
        <v>7</v>
      </c>
    </row>
    <row r="19" spans="1:7" ht="16.5" thickBot="1" x14ac:dyDescent="0.3">
      <c r="A19" s="41">
        <v>17</v>
      </c>
      <c r="B19" s="42">
        <v>0.28000000000000003</v>
      </c>
      <c r="C19" s="42">
        <v>1</v>
      </c>
      <c r="D19" s="42">
        <v>1</v>
      </c>
      <c r="E19" s="42">
        <v>0.8</v>
      </c>
    </row>
    <row r="20" spans="1:7" ht="16.5" thickBot="1" x14ac:dyDescent="0.3">
      <c r="A20" s="41">
        <v>18</v>
      </c>
      <c r="B20" s="42">
        <v>0.5</v>
      </c>
      <c r="C20" s="42">
        <v>0.9</v>
      </c>
      <c r="D20" s="42">
        <v>1.2</v>
      </c>
      <c r="E20" s="42">
        <v>0.8</v>
      </c>
    </row>
    <row r="21" spans="1:7" ht="16.5" thickBot="1" x14ac:dyDescent="0.3">
      <c r="A21" s="41">
        <v>19</v>
      </c>
      <c r="B21" s="42">
        <v>4.9000000000000004</v>
      </c>
      <c r="C21" s="42">
        <v>4.5</v>
      </c>
      <c r="D21" s="42">
        <v>5.5</v>
      </c>
      <c r="E21" s="42">
        <v>4.9000000000000004</v>
      </c>
    </row>
    <row r="22" spans="1:7" ht="16.5" thickBot="1" x14ac:dyDescent="0.3">
      <c r="A22" s="41">
        <v>20</v>
      </c>
      <c r="B22" s="42">
        <v>0.25</v>
      </c>
      <c r="C22" s="42">
        <v>0.5</v>
      </c>
      <c r="D22" s="42">
        <v>1</v>
      </c>
      <c r="E22" s="42">
        <v>0.5</v>
      </c>
    </row>
    <row r="23" spans="1:7" ht="15" customHeight="1" x14ac:dyDescent="0.25">
      <c r="A23" s="43" t="s">
        <v>30</v>
      </c>
      <c r="B23" s="45">
        <f>_xlfn.STDEV.P(B3:B22)</f>
        <v>1.9759564772534848</v>
      </c>
      <c r="C23" s="45">
        <f t="shared" ref="C23:E23" si="0">_xlfn.STDEV.P(C3:C22)</f>
        <v>1.5611774402674412</v>
      </c>
      <c r="D23" s="45">
        <f t="shared" si="0"/>
        <v>1.9845087553346799</v>
      </c>
      <c r="E23" s="45">
        <f t="shared" si="0"/>
        <v>1.7877359984069241</v>
      </c>
      <c r="F23" t="s">
        <v>31</v>
      </c>
      <c r="G23">
        <v>20</v>
      </c>
    </row>
    <row r="24" spans="1:7" ht="15.75" customHeight="1" thickBot="1" x14ac:dyDescent="0.3">
      <c r="A24" s="44"/>
      <c r="B24" s="46"/>
      <c r="C24" s="46"/>
      <c r="D24" s="46"/>
      <c r="E24" s="46"/>
    </row>
    <row r="25" spans="1:7" ht="15" customHeight="1" x14ac:dyDescent="0.25">
      <c r="A25" s="43" t="s">
        <v>32</v>
      </c>
      <c r="B25" s="45">
        <f>B23/SQRT($G$23)</f>
        <v>0.44183730037198088</v>
      </c>
      <c r="C25" s="45">
        <f t="shared" ref="C25:E25" si="1">C23/SQRT($G$23)</f>
        <v>0.34908988813771158</v>
      </c>
      <c r="D25" s="45">
        <f t="shared" si="1"/>
        <v>0.44374964788718424</v>
      </c>
      <c r="E25" s="45">
        <f t="shared" si="1"/>
        <v>0.39974992182613378</v>
      </c>
    </row>
    <row r="26" spans="1:7" ht="15.75" customHeight="1" thickBot="1" x14ac:dyDescent="0.3">
      <c r="A26" s="44"/>
      <c r="B26" s="46"/>
      <c r="C26" s="46"/>
      <c r="D26" s="46"/>
      <c r="E26" s="46"/>
    </row>
  </sheetData>
  <mergeCells count="15">
    <mergeCell ref="A23:A24"/>
    <mergeCell ref="B23:B24"/>
    <mergeCell ref="C23:C24"/>
    <mergeCell ref="D23:D24"/>
    <mergeCell ref="E23:E24"/>
    <mergeCell ref="A1:A2"/>
    <mergeCell ref="B1:B2"/>
    <mergeCell ref="C1:C2"/>
    <mergeCell ref="D1:D2"/>
    <mergeCell ref="E1:E2"/>
    <mergeCell ref="A25:A26"/>
    <mergeCell ref="B25:B26"/>
    <mergeCell ref="C25:C26"/>
    <mergeCell ref="D25:D26"/>
    <mergeCell ref="E25:E2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Task 1a</vt:lpstr>
      <vt:lpstr>Task 1b</vt:lpstr>
      <vt:lpstr>Task 1c</vt:lpstr>
      <vt:lpstr>Task 2a</vt:lpstr>
      <vt:lpstr>Task 2b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2023-03-21T10:57:59Z</dcterms:created>
  <dcterms:modified xsi:type="dcterms:W3CDTF">2023-03-21T12:15:20Z</dcterms:modified>
</cp:coreProperties>
</file>