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ble\iCloudDrive\Lecturing Material\22-23\L5\Computer Aided Design (OME)\"/>
    </mc:Choice>
  </mc:AlternateContent>
  <xr:revisionPtr revIDLastSave="0" documentId="13_ncr:1_{9DC3D6A2-2D6D-43E6-94A5-C20EDFF646F5}" xr6:coauthVersionLast="47" xr6:coauthVersionMax="47" xr10:uidLastSave="{00000000-0000-0000-0000-000000000000}"/>
  <bookViews>
    <workbookView xWindow="-98" yWindow="-98" windowWidth="22695" windowHeight="14595" xr2:uid="{B50780BB-66D1-4C88-8CDF-073BB8E1F6D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3" i="1"/>
  <c r="H24" i="1" l="1"/>
  <c r="H23" i="1"/>
</calcChain>
</file>

<file path=xl/sharedStrings.xml><?xml version="1.0" encoding="utf-8"?>
<sst xmlns="http://schemas.openxmlformats.org/spreadsheetml/2006/main" count="49" uniqueCount="49">
  <si>
    <t>Given Name</t>
  </si>
  <si>
    <t>Surname</t>
  </si>
  <si>
    <t xml:space="preserve">SAMUEL JACOB </t>
  </si>
  <si>
    <t>MILES</t>
  </si>
  <si>
    <t xml:space="preserve">MARTYN WILLIAM </t>
  </si>
  <si>
    <t>MCGINLAY</t>
  </si>
  <si>
    <t xml:space="preserve">WILLIAM  </t>
  </si>
  <si>
    <t>YOUNG</t>
  </si>
  <si>
    <t xml:space="preserve">KATIE  </t>
  </si>
  <si>
    <t>BYRNE</t>
  </si>
  <si>
    <t xml:space="preserve">JOHN  </t>
  </si>
  <si>
    <t>GALLACHER</t>
  </si>
  <si>
    <t xml:space="preserve">MATTHEW DAVID </t>
  </si>
  <si>
    <t>NORMAN</t>
  </si>
  <si>
    <t xml:space="preserve">NATALIE  </t>
  </si>
  <si>
    <t>COPLIN</t>
  </si>
  <si>
    <t xml:space="preserve">LUKE WILLIAM </t>
  </si>
  <si>
    <t>MALCOLM</t>
  </si>
  <si>
    <t xml:space="preserve">FINN  </t>
  </si>
  <si>
    <t>MALLON</t>
  </si>
  <si>
    <t xml:space="preserve">ADAM JACK </t>
  </si>
  <si>
    <t>MAYO</t>
  </si>
  <si>
    <t xml:space="preserve">CRAIG CRAWFORD </t>
  </si>
  <si>
    <t>MACLELLAN</t>
  </si>
  <si>
    <t xml:space="preserve">ALEXANDER MCDONALD </t>
  </si>
  <si>
    <t>NICHOLS</t>
  </si>
  <si>
    <t xml:space="preserve">MAXWELL JACK </t>
  </si>
  <si>
    <t>FISHER</t>
  </si>
  <si>
    <t xml:space="preserve">SILAS  </t>
  </si>
  <si>
    <t>BLEVINS</t>
  </si>
  <si>
    <t xml:space="preserve">ZOE  </t>
  </si>
  <si>
    <t>CUMMINS</t>
  </si>
  <si>
    <t>EWAN ANDREW OLIVER</t>
  </si>
  <si>
    <t>SIMPSON</t>
  </si>
  <si>
    <t xml:space="preserve">ALBERT WILLIAM </t>
  </si>
  <si>
    <t>WILLETT</t>
  </si>
  <si>
    <t xml:space="preserve">JOSHUA THOMAS </t>
  </si>
  <si>
    <t>GOURLAY</t>
  </si>
  <si>
    <t>STEPHEN MARTIN JAMES</t>
  </si>
  <si>
    <t>MCANGUS</t>
  </si>
  <si>
    <t>Total</t>
  </si>
  <si>
    <t>Quality of written report</t>
  </si>
  <si>
    <t>Use of skills to generate a suitable assembly, with accurate boundary conditions applied. Suitable application of methods to perform structural analysis on components and generate representative results</t>
  </si>
  <si>
    <t>Use of iterative design techniques, based on analysis of prior results to inform future designs. Analysis, interpretation, and review of results to determine the structural limitations of components.</t>
  </si>
  <si>
    <t xml:space="preserve">Discussion and demonstration of the underlying principles relating to stress/strain calculations and CAE software. Analyticaland computational validation could be an effective way of critically appraising these areas. </t>
  </si>
  <si>
    <t>Use of literature sources in support of you discussions throughout the report</t>
  </si>
  <si>
    <t>Average</t>
  </si>
  <si>
    <t>Std Dev</t>
  </si>
  <si>
    <t>No submission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</si>
</sst>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9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textRotation="45" wrapText="1"/>
    </xf>
    <xf numFmtId="0" fontId="3" fillId="0" borderId="0" xfId="0" applyFont="1"/>
    <xf numFmtId="1" fontId="0" fillId="0" borderId="0" xfId="0" applyNumberFormat="1"/>
    <xf numFmtId="2" fontId="3" fillId="0" borderId="0" xfId="0" applyNumberFormat="1" applyFont="1"/>
  </cellXfs>
  <cellStyles count="1">
    <cellStyle name="Normal" xfId="0" builtinId="0"/>
  </cellStyles>
  <dxfs count="3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DFDCF-098D-4046-9E65-CD08E63B1FBA}">
  <dimension ref="A1:I24"/>
  <sheetViews>
    <sheetView tabSelected="1" workbookViewId="0">
      <pane xSplit="2" ySplit="2" topLeftCell="C7" activePane="bottomRight" state="frozen"/>
      <selection pane="topRight" activeCell="C1" sqref="C1"/>
      <selection pane="bottomLeft" activeCell="A3" sqref="A3"/>
      <selection pane="bottomRight" activeCell="I14" sqref="I14"/>
    </sheetView>
  </sheetViews>
  <sheetFormatPr defaultRowHeight="14.25" x14ac:dyDescent="0.45"/>
  <cols>
    <col min="1" max="1" width="23.1328125" bestFit="1" customWidth="1"/>
    <col min="2" max="2" width="11.3984375" bestFit="1" customWidth="1"/>
    <col min="3" max="3" width="23.73046875" bestFit="1" customWidth="1"/>
    <col min="4" max="4" width="29.59765625" bestFit="1" customWidth="1"/>
    <col min="5" max="5" width="29" bestFit="1" customWidth="1"/>
    <col min="6" max="6" width="31.3984375" bestFit="1" customWidth="1"/>
    <col min="7" max="7" width="16.86328125" bestFit="1" customWidth="1"/>
    <col min="8" max="8" width="9.59765625" bestFit="1" customWidth="1"/>
  </cols>
  <sheetData>
    <row r="1" spans="1:9" ht="143.65" customHeight="1" x14ac:dyDescent="0.45">
      <c r="C1" s="4" t="s">
        <v>45</v>
      </c>
      <c r="D1" s="4" t="s">
        <v>44</v>
      </c>
      <c r="E1" s="4" t="s">
        <v>43</v>
      </c>
      <c r="F1" s="4" t="s">
        <v>42</v>
      </c>
      <c r="G1" s="4" t="s">
        <v>41</v>
      </c>
    </row>
    <row r="2" spans="1:9" x14ac:dyDescent="0.45">
      <c r="A2" t="s">
        <v>0</v>
      </c>
      <c r="B2" t="s">
        <v>1</v>
      </c>
      <c r="C2" s="3">
        <v>0.1</v>
      </c>
      <c r="D2" s="3">
        <v>0.3</v>
      </c>
      <c r="E2" s="3">
        <v>0.3</v>
      </c>
      <c r="F2" s="3">
        <v>0.2</v>
      </c>
      <c r="G2" s="3">
        <v>0.1</v>
      </c>
      <c r="H2" t="s">
        <v>40</v>
      </c>
    </row>
    <row r="3" spans="1:9" x14ac:dyDescent="0.45">
      <c r="A3" s="1" t="s">
        <v>28</v>
      </c>
      <c r="B3" s="1" t="s">
        <v>29</v>
      </c>
      <c r="C3">
        <v>60</v>
      </c>
      <c r="D3">
        <v>48</v>
      </c>
      <c r="E3">
        <v>64</v>
      </c>
      <c r="F3">
        <v>62</v>
      </c>
      <c r="G3">
        <v>75</v>
      </c>
      <c r="H3" s="6">
        <f>(C3*$C$2)+(D3*$D$2)+(E3*$E$2)+(F3*$F$2)+(G3*$G$2)</f>
        <v>59.499999999999993</v>
      </c>
    </row>
    <row r="4" spans="1:9" x14ac:dyDescent="0.45">
      <c r="A4" s="2" t="s">
        <v>8</v>
      </c>
      <c r="B4" s="2" t="s">
        <v>9</v>
      </c>
      <c r="C4">
        <v>50</v>
      </c>
      <c r="D4">
        <v>60</v>
      </c>
      <c r="E4">
        <v>63</v>
      </c>
      <c r="F4">
        <v>66</v>
      </c>
      <c r="G4">
        <v>65</v>
      </c>
      <c r="H4" s="6">
        <f t="shared" ref="H4:H21" si="0">(C4*$C$2)+(D4*$D$2)+(E4*$E$2)+(F4*$F$2)+(G4*$G$2)</f>
        <v>61.6</v>
      </c>
    </row>
    <row r="5" spans="1:9" x14ac:dyDescent="0.45">
      <c r="A5" s="2" t="s">
        <v>14</v>
      </c>
      <c r="B5" s="2" t="s">
        <v>15</v>
      </c>
      <c r="C5">
        <v>74</v>
      </c>
      <c r="D5">
        <v>68</v>
      </c>
      <c r="E5">
        <v>75</v>
      </c>
      <c r="F5">
        <v>70</v>
      </c>
      <c r="G5">
        <v>70</v>
      </c>
      <c r="H5" s="6">
        <f t="shared" si="0"/>
        <v>71.3</v>
      </c>
    </row>
    <row r="6" spans="1:9" x14ac:dyDescent="0.45">
      <c r="A6" s="2" t="s">
        <v>30</v>
      </c>
      <c r="B6" s="2" t="s">
        <v>31</v>
      </c>
      <c r="H6" s="6">
        <f t="shared" si="0"/>
        <v>0</v>
      </c>
      <c r="I6" t="s">
        <v>48</v>
      </c>
    </row>
    <row r="7" spans="1:9" x14ac:dyDescent="0.45">
      <c r="A7" s="2" t="s">
        <v>26</v>
      </c>
      <c r="B7" s="2" t="s">
        <v>27</v>
      </c>
      <c r="C7">
        <v>58</v>
      </c>
      <c r="D7">
        <v>68</v>
      </c>
      <c r="E7">
        <v>84</v>
      </c>
      <c r="F7">
        <v>77</v>
      </c>
      <c r="G7">
        <v>68</v>
      </c>
      <c r="H7" s="6">
        <f t="shared" si="0"/>
        <v>73.599999999999994</v>
      </c>
    </row>
    <row r="8" spans="1:9" x14ac:dyDescent="0.45">
      <c r="A8" s="2" t="s">
        <v>10</v>
      </c>
      <c r="B8" s="2" t="s">
        <v>11</v>
      </c>
      <c r="C8">
        <v>57</v>
      </c>
      <c r="D8">
        <v>56</v>
      </c>
      <c r="E8">
        <v>60</v>
      </c>
      <c r="F8">
        <v>64</v>
      </c>
      <c r="G8">
        <v>64</v>
      </c>
      <c r="H8" s="6">
        <f t="shared" si="0"/>
        <v>59.699999999999996</v>
      </c>
    </row>
    <row r="9" spans="1:9" x14ac:dyDescent="0.45">
      <c r="A9" s="2" t="s">
        <v>36</v>
      </c>
      <c r="B9" s="2" t="s">
        <v>37</v>
      </c>
      <c r="C9">
        <v>78</v>
      </c>
      <c r="D9">
        <v>76</v>
      </c>
      <c r="E9">
        <v>68</v>
      </c>
      <c r="F9">
        <v>68</v>
      </c>
      <c r="G9">
        <v>60</v>
      </c>
      <c r="H9" s="6">
        <f t="shared" si="0"/>
        <v>70.599999999999994</v>
      </c>
    </row>
    <row r="10" spans="1:9" x14ac:dyDescent="0.45">
      <c r="A10" s="2" t="s">
        <v>22</v>
      </c>
      <c r="B10" s="2" t="s">
        <v>23</v>
      </c>
      <c r="C10">
        <v>62</v>
      </c>
      <c r="D10">
        <v>58</v>
      </c>
      <c r="E10">
        <v>67</v>
      </c>
      <c r="F10">
        <v>72</v>
      </c>
      <c r="G10">
        <v>62</v>
      </c>
      <c r="H10" s="6">
        <f t="shared" si="0"/>
        <v>64.3</v>
      </c>
    </row>
    <row r="11" spans="1:9" x14ac:dyDescent="0.45">
      <c r="A11" s="2" t="s">
        <v>16</v>
      </c>
      <c r="B11" s="2" t="s">
        <v>17</v>
      </c>
      <c r="C11">
        <v>60</v>
      </c>
      <c r="D11">
        <v>58</v>
      </c>
      <c r="E11">
        <v>48</v>
      </c>
      <c r="F11">
        <v>53</v>
      </c>
      <c r="G11">
        <v>58</v>
      </c>
      <c r="H11" s="6">
        <f t="shared" si="0"/>
        <v>54.2</v>
      </c>
    </row>
    <row r="12" spans="1:9" x14ac:dyDescent="0.45">
      <c r="A12" s="2" t="s">
        <v>18</v>
      </c>
      <c r="B12" s="2" t="s">
        <v>19</v>
      </c>
      <c r="C12">
        <v>46</v>
      </c>
      <c r="D12">
        <v>48</v>
      </c>
      <c r="E12">
        <v>10</v>
      </c>
      <c r="F12">
        <v>40</v>
      </c>
      <c r="G12">
        <v>60</v>
      </c>
      <c r="H12" s="6">
        <f t="shared" si="0"/>
        <v>36</v>
      </c>
    </row>
    <row r="13" spans="1:9" x14ac:dyDescent="0.45">
      <c r="A13" s="2" t="s">
        <v>20</v>
      </c>
      <c r="B13" s="2" t="s">
        <v>21</v>
      </c>
      <c r="C13">
        <v>82</v>
      </c>
      <c r="D13">
        <v>76</v>
      </c>
      <c r="E13">
        <v>76</v>
      </c>
      <c r="F13">
        <v>74</v>
      </c>
      <c r="G13">
        <v>80</v>
      </c>
      <c r="H13" s="6">
        <f t="shared" si="0"/>
        <v>76.599999999999994</v>
      </c>
    </row>
    <row r="14" spans="1:9" x14ac:dyDescent="0.45">
      <c r="A14" s="2" t="s">
        <v>38</v>
      </c>
      <c r="B14" s="2" t="s">
        <v>39</v>
      </c>
      <c r="C14">
        <v>82</v>
      </c>
      <c r="D14">
        <v>76</v>
      </c>
      <c r="E14">
        <v>62</v>
      </c>
      <c r="F14">
        <v>60</v>
      </c>
      <c r="G14">
        <v>62</v>
      </c>
      <c r="H14" s="6">
        <f t="shared" si="0"/>
        <v>67.8</v>
      </c>
    </row>
    <row r="15" spans="1:9" x14ac:dyDescent="0.45">
      <c r="A15" s="2" t="s">
        <v>4</v>
      </c>
      <c r="B15" s="2" t="s">
        <v>5</v>
      </c>
      <c r="C15">
        <v>73</v>
      </c>
      <c r="D15">
        <v>67</v>
      </c>
      <c r="E15">
        <v>64</v>
      </c>
      <c r="F15">
        <v>68</v>
      </c>
      <c r="G15">
        <v>65</v>
      </c>
      <c r="H15" s="6">
        <f t="shared" si="0"/>
        <v>66.699999999999989</v>
      </c>
    </row>
    <row r="16" spans="1:9" x14ac:dyDescent="0.45">
      <c r="A16" s="2" t="s">
        <v>2</v>
      </c>
      <c r="B16" s="2" t="s">
        <v>3</v>
      </c>
      <c r="C16">
        <v>58</v>
      </c>
      <c r="D16">
        <v>60</v>
      </c>
      <c r="E16">
        <v>62</v>
      </c>
      <c r="F16">
        <v>67</v>
      </c>
      <c r="G16">
        <v>55</v>
      </c>
      <c r="H16" s="6">
        <f t="shared" si="0"/>
        <v>61.3</v>
      </c>
    </row>
    <row r="17" spans="1:8" x14ac:dyDescent="0.45">
      <c r="A17" s="2" t="s">
        <v>24</v>
      </c>
      <c r="B17" s="2" t="s">
        <v>25</v>
      </c>
      <c r="C17">
        <v>61</v>
      </c>
      <c r="D17">
        <v>67</v>
      </c>
      <c r="E17">
        <v>73</v>
      </c>
      <c r="F17">
        <v>68</v>
      </c>
      <c r="G17">
        <v>78</v>
      </c>
      <c r="H17" s="6">
        <f t="shared" si="0"/>
        <v>69.5</v>
      </c>
    </row>
    <row r="18" spans="1:8" x14ac:dyDescent="0.45">
      <c r="A18" s="2" t="s">
        <v>12</v>
      </c>
      <c r="B18" s="2" t="s">
        <v>13</v>
      </c>
      <c r="C18">
        <v>46</v>
      </c>
      <c r="D18">
        <v>45</v>
      </c>
      <c r="E18">
        <v>10</v>
      </c>
      <c r="F18">
        <v>45</v>
      </c>
      <c r="G18">
        <v>65</v>
      </c>
      <c r="H18" s="6">
        <f t="shared" si="0"/>
        <v>36.6</v>
      </c>
    </row>
    <row r="19" spans="1:8" x14ac:dyDescent="0.45">
      <c r="A19" s="2" t="s">
        <v>32</v>
      </c>
      <c r="B19" s="2" t="s">
        <v>33</v>
      </c>
      <c r="C19">
        <v>58</v>
      </c>
      <c r="D19">
        <v>52</v>
      </c>
      <c r="E19">
        <v>45</v>
      </c>
      <c r="F19">
        <v>55</v>
      </c>
      <c r="G19">
        <v>60</v>
      </c>
      <c r="H19" s="6">
        <f t="shared" si="0"/>
        <v>51.9</v>
      </c>
    </row>
    <row r="20" spans="1:8" x14ac:dyDescent="0.45">
      <c r="A20" s="2" t="s">
        <v>34</v>
      </c>
      <c r="B20" s="2" t="s">
        <v>35</v>
      </c>
      <c r="C20">
        <v>66</v>
      </c>
      <c r="D20">
        <v>55</v>
      </c>
      <c r="E20">
        <v>64</v>
      </c>
      <c r="F20">
        <v>66</v>
      </c>
      <c r="G20">
        <v>64</v>
      </c>
      <c r="H20" s="6">
        <f t="shared" si="0"/>
        <v>61.9</v>
      </c>
    </row>
    <row r="21" spans="1:8" x14ac:dyDescent="0.45">
      <c r="A21" s="2" t="s">
        <v>6</v>
      </c>
      <c r="B21" s="2" t="s">
        <v>7</v>
      </c>
      <c r="C21">
        <v>72</v>
      </c>
      <c r="D21">
        <v>53</v>
      </c>
      <c r="E21">
        <v>20</v>
      </c>
      <c r="F21">
        <v>0</v>
      </c>
      <c r="G21">
        <v>65</v>
      </c>
      <c r="H21" s="6">
        <f t="shared" si="0"/>
        <v>35.599999999999994</v>
      </c>
    </row>
    <row r="23" spans="1:8" ht="18" x14ac:dyDescent="0.55000000000000004">
      <c r="G23" s="5" t="s">
        <v>46</v>
      </c>
      <c r="H23" s="7">
        <f>AVERAGEIF(H3:H21,"&gt;0",H3:H21)</f>
        <v>59.92777777777777</v>
      </c>
    </row>
    <row r="24" spans="1:8" ht="18" x14ac:dyDescent="0.55000000000000004">
      <c r="G24" s="5" t="s">
        <v>47</v>
      </c>
      <c r="H24" s="7">
        <f>_xlfn.STDEV.P(H3:H21)</f>
        <v>17.981916123684503</v>
      </c>
    </row>
  </sheetData>
  <sortState xmlns:xlrd2="http://schemas.microsoft.com/office/spreadsheetml/2017/richdata2" ref="A3:B21">
    <sortCondition ref="B3:B21"/>
  </sortState>
  <conditionalFormatting sqref="A3:B5 A8:B21">
    <cfRule type="expression" dxfId="2" priority="1">
      <formula>(IF((IF(SUBTOTAL(3,$C3)=0,MIN($G$3:$G19)-1,SUBTOTAL(3,$C$3:$C19))/2)-ROUNDDOWN((IF(SUBTOTAL(3,$C3)=0,MIN($G$3:$G19)-1,SUBTOTAL(3,$C$3:$C19))/2),0)=0.5,"Y","N"))="Y"</formula>
    </cfRule>
  </conditionalFormatting>
  <conditionalFormatting sqref="A6:B6">
    <cfRule type="expression" dxfId="1" priority="3">
      <formula>(IF((IF(SUBTOTAL(3,$C7)=0,MIN($G$3:$G22)-1,SUBTOTAL(3,$C$3:$C22))/2)-ROUNDDOWN((IF(SUBTOTAL(3,$C7)=0,MIN($G$3:$G22)-1,SUBTOTAL(3,$C$3:$C22))/2),0)=0.5,"Y","N"))="Y"</formula>
    </cfRule>
  </conditionalFormatting>
  <conditionalFormatting sqref="A7:B7">
    <cfRule type="expression" dxfId="0" priority="4">
      <formula>(IF((IF(SUBTOTAL(3,#REF!)=0,MIN($G$3:$G23)-1,SUBTOTAL(3,$C$3:$C23))/2)-ROUNDDOWN((IF(SUBTOTAL(3,#REF!)=0,MIN($G$3:$G23)-1,SUBTOTAL(3,$C$3:$C23))/2),0)=0.5,"Y","N"))="Y"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Noble</dc:creator>
  <cp:lastModifiedBy>Andrew Noble</cp:lastModifiedBy>
  <dcterms:created xsi:type="dcterms:W3CDTF">2023-05-07T10:15:56Z</dcterms:created>
  <dcterms:modified xsi:type="dcterms:W3CDTF">2023-05-30T12:59:05Z</dcterms:modified>
</cp:coreProperties>
</file>