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MU\Masters\ENT\Assessments\2017-2018\"/>
    </mc:Choice>
  </mc:AlternateContent>
  <bookViews>
    <workbookView xWindow="1650" yWindow="-375" windowWidth="16080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Sheet1!$A$2:$F$6</definedName>
    <definedName name="_xlnm.Print_Area" localSheetId="0">Sheet1!$A$1:$J$17</definedName>
    <definedName name="_xlnm.Print_Titles" localSheetId="0">Sheet1!$1:$2</definedName>
  </definedNames>
  <calcPr calcId="152511"/>
  <fileRecoveryPr autoRecover="0"/>
</workbook>
</file>

<file path=xl/calcChain.xml><?xml version="1.0" encoding="utf-8"?>
<calcChain xmlns="http://schemas.openxmlformats.org/spreadsheetml/2006/main">
  <c r="F7" i="1" l="1"/>
  <c r="F4" i="1" l="1"/>
  <c r="F5" i="1"/>
  <c r="F6" i="1"/>
  <c r="F3" i="1"/>
  <c r="H17" i="1" l="1"/>
  <c r="H16" i="1"/>
  <c r="H15" i="1"/>
  <c r="H14" i="1"/>
  <c r="H13" i="1"/>
  <c r="H12" i="1"/>
  <c r="H11" i="1"/>
  <c r="H10" i="1"/>
  <c r="H9" i="1"/>
  <c r="I17" i="1" l="1"/>
  <c r="I13" i="1"/>
  <c r="I9" i="1"/>
  <c r="I15" i="1"/>
  <c r="I11" i="1"/>
  <c r="I10" i="1"/>
  <c r="I16" i="1"/>
  <c r="I12" i="1"/>
  <c r="I14" i="1"/>
  <c r="J10" i="1"/>
  <c r="J15" i="1"/>
  <c r="J14" i="1"/>
  <c r="J13" i="1"/>
  <c r="J16" i="1"/>
  <c r="J12" i="1"/>
  <c r="J11" i="1"/>
  <c r="J9" i="1"/>
  <c r="J17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<sst xmlns="http://schemas.openxmlformats.org/spreadsheetml/2006/main" count="25" uniqueCount="25">
  <si>
    <t>First Name</t>
  </si>
  <si>
    <t>Surname</t>
  </si>
  <si>
    <t xml:space="preserve"> Assignments and Exam Marks</t>
  </si>
  <si>
    <t>Exam Mark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</si>
  <si>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</si>
  <si>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</si>
  <si>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</si>
  <si>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</si>
  <si>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</si>
  <si>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</si>
  <si>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</si>
  <si>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</si>
  <si>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Assignmet</t>
  </si>
  <si>
    <t>Exam</t>
  </si>
  <si>
    <t>Overall</t>
  </si>
  <si>
    <t>Miline</t>
  </si>
  <si>
    <t>Pace</t>
  </si>
  <si>
    <t>Jones</t>
  </si>
  <si>
    <t>Hopkins</t>
  </si>
  <si>
    <t>Luxton</t>
  </si>
  <si>
    <t>John-Paul</t>
  </si>
  <si>
    <t>Christopher</t>
  </si>
  <si>
    <t>Samuel-Lee</t>
  </si>
  <si>
    <t>Christopher Anthony</t>
  </si>
  <si>
    <t>Jordan Charlie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</si>
</sst>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5" fontId="4" fillId="2" borderId="1" xfId="0" applyNumberFormat="1" applyFont="1" applyFill="1" applyBorder="1"/>
    <xf numFmtId="0" fontId="0" fillId="0" borderId="1" xfId="0" applyBorder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1" fontId="4" fillId="0" borderId="1" xfId="0" applyNumberFormat="1" applyFont="1" applyBorder="1" applyProtection="1">
      <protection locked="0"/>
    </xf>
    <xf numFmtId="1" fontId="2" fillId="0" borderId="1" xfId="0" applyNumberFormat="1" applyFont="1" applyBorder="1" applyAlignment="1">
      <alignment wrapText="1"/>
    </xf>
    <xf numFmtId="1" fontId="0" fillId="0" borderId="0" xfId="0" applyNumberFormat="1"/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vertical="top"/>
    </xf>
    <xf numFmtId="0" fontId="5" fillId="0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view="pageLayout" workbookViewId="0">
      <selection activeCell="D5" sqref="D5"/>
    </sheetView>
  </sheetViews>
  <sheetFormatPr defaultRowHeight="12.75" x14ac:dyDescent="0.2"/>
  <cols>
    <col min="1" max="1" width="14.85546875" customWidth="1"/>
    <col min="2" max="2" width="20.5703125" customWidth="1"/>
    <col min="3" max="3" width="14.42578125" customWidth="1"/>
    <col min="4" max="4" width="12.85546875" customWidth="1"/>
    <col min="5" max="6" width="10.42578125" customWidth="1"/>
    <col min="7" max="7" width="9.42578125" bestFit="1" customWidth="1"/>
  </cols>
  <sheetData>
    <row r="1" spans="1:10" x14ac:dyDescent="0.2">
      <c r="A1" s="3" t="s">
        <v>1</v>
      </c>
      <c r="B1" s="3" t="s">
        <v>0</v>
      </c>
      <c r="C1" s="3" t="s">
        <v>6</v>
      </c>
      <c r="D1" s="7" t="s">
        <v>2</v>
      </c>
      <c r="E1" s="8"/>
      <c r="F1" s="9"/>
      <c r="G1" s="2"/>
    </row>
    <row r="2" spans="1:10" x14ac:dyDescent="0.2">
      <c r="A2" s="4"/>
      <c r="B2" s="4"/>
      <c r="C2" s="4"/>
      <c r="D2" s="5" t="s">
        <v>5</v>
      </c>
      <c r="E2" s="5" t="s">
        <v>3</v>
      </c>
      <c r="F2" s="5" t="s">
        <v>4</v>
      </c>
      <c r="G2" s="1"/>
    </row>
    <row r="3" spans="1:10" ht="19.5" customHeight="1" x14ac:dyDescent="0.2">
      <c r="A3" s="15" t="s">
        <v>15</v>
      </c>
      <c r="B3" s="17" t="s">
        <v>20</v>
      </c>
      <c r="C3" s="13">
        <v>1705837</v>
      </c>
      <c r="D3" s="6">
        <v>74</v>
      </c>
      <c r="E3" s="10">
        <v>67</v>
      </c>
      <c r="F3" s="11">
        <f>(D3*0.4)+(E3*0.6)</f>
        <v>69.8</v>
      </c>
    </row>
    <row r="4" spans="1:10" ht="19.5" customHeight="1" x14ac:dyDescent="0.2">
      <c r="A4" s="15" t="s">
        <v>16</v>
      </c>
      <c r="B4" s="17" t="s">
        <v>21</v>
      </c>
      <c r="C4" s="13">
        <v>1708232</v>
      </c>
      <c r="D4" s="6">
        <v>64</v>
      </c>
      <c r="E4" s="10">
        <v>55</v>
      </c>
      <c r="F4" s="11">
        <f t="shared" ref="F4:F6" si="0">(D4*0.4)+(E4*0.6)</f>
        <v>58.6</v>
      </c>
    </row>
    <row r="5" spans="1:10" ht="19.5" customHeight="1" x14ac:dyDescent="0.2">
      <c r="A5" s="15" t="s">
        <v>17</v>
      </c>
      <c r="B5" s="17" t="s">
        <v>22</v>
      </c>
      <c r="C5" s="13">
        <v>1004382</v>
      </c>
      <c r="D5" s="6"/>
      <c r="E5" s="10"/>
      <c r="F5" s="11">
        <f t="shared" si="0"/>
        <v>0</v>
      </c>
    </row>
    <row r="6" spans="1:10" ht="19.5" customHeight="1" x14ac:dyDescent="0.2">
      <c r="A6" s="15" t="s">
        <v>18</v>
      </c>
      <c r="B6" s="17" t="s">
        <v>23</v>
      </c>
      <c r="C6" s="19">
        <v>1450721</v>
      </c>
      <c r="D6" s="6"/>
      <c r="E6" s="10"/>
      <c r="F6" s="11">
        <f t="shared" si="0"/>
        <v>0</v>
      </c>
    </row>
    <row r="7" spans="1:10" ht="19.5" customHeight="1" x14ac:dyDescent="0.2">
      <c r="A7" s="16" t="s">
        <v>19</v>
      </c>
      <c r="B7" s="18" t="s">
        <v>24</v>
      </c>
      <c r="C7" s="14">
        <v>1451046</v>
      </c>
      <c r="D7" s="6">
        <v>89</v>
      </c>
      <c r="E7" s="10">
        <v>53</v>
      </c>
      <c r="F7" s="11">
        <f t="shared" ref="F7" si="1">(D7*0.4)+(E7*0.6)</f>
        <v>67.400000000000006</v>
      </c>
    </row>
    <row r="8" spans="1:10" x14ac:dyDescent="0.2">
      <c r="H8" t="s">
        <v>12</v>
      </c>
      <c r="I8" t="s">
        <v>13</v>
      </c>
      <c r="J8" t="s">
        <v>14</v>
      </c>
    </row>
    <row r="9" spans="1:10" x14ac:dyDescent="0.2">
      <c r="G9" t="s">
        <v>7</v>
      </c>
      <c r="H9" s="12">
        <f>SUMIF(D3:D6,"&lt;&gt;0")/COUNTIF(D3:D6,"&lt;&gt;0")</f>
        <v>34.5</v>
      </c>
      <c r="I9" s="12">
        <f>SUMIF(E3:E6,"&lt;&gt;0")/COUNTIF(E3:E6,"&lt;&gt;0")</f>
        <v>30.5</v>
      </c>
      <c r="J9">
        <f>SUMIF(F3:F6,"&lt;&gt;0")/COUNTIF(F3:F6,"&lt;&gt;0")</f>
        <v>64.2</v>
      </c>
    </row>
    <row r="10" spans="1:10" x14ac:dyDescent="0.2">
      <c r="G10" t="s">
        <v>8</v>
      </c>
      <c r="H10" s="12">
        <f>STDEV(D3:D6)</f>
        <v>7.0710678118654755</v>
      </c>
      <c r="I10" s="12">
        <f>STDEV(E3:E6)</f>
        <v>8.4852813742385695</v>
      </c>
      <c r="J10" s="12">
        <f>STDEV(F3:F6)</f>
        <v>37.346842793824841</v>
      </c>
    </row>
    <row r="11" spans="1:10" x14ac:dyDescent="0.2">
      <c r="G11" t="s">
        <v>9</v>
      </c>
      <c r="H11" s="12">
        <f>MAX(D3:D6)</f>
        <v>74</v>
      </c>
      <c r="I11" s="12">
        <f>MAX(E3:E6)</f>
        <v>67</v>
      </c>
      <c r="J11" s="12">
        <f>MAX(F3:F6)</f>
        <v>69.8</v>
      </c>
    </row>
    <row r="12" spans="1:10" x14ac:dyDescent="0.2">
      <c r="G12" t="s">
        <v>10</v>
      </c>
      <c r="H12" s="12">
        <f>MIN(D3:D6)</f>
        <v>64</v>
      </c>
      <c r="I12" s="12">
        <f>MIN(E3:E6)</f>
        <v>55</v>
      </c>
      <c r="J12" s="12">
        <f>MIN(F3:F6)</f>
        <v>0</v>
      </c>
    </row>
    <row r="13" spans="1:10" x14ac:dyDescent="0.2">
      <c r="G13">
        <v>1</v>
      </c>
      <c r="H13">
        <f>COUNTIF(D3:D6,"&gt;=70")</f>
        <v>1</v>
      </c>
      <c r="I13">
        <f>COUNTIF(E3:E6,"&gt;=70")</f>
        <v>0</v>
      </c>
      <c r="J13">
        <f>COUNTIF(F3:F6,"&gt;=70")</f>
        <v>0</v>
      </c>
    </row>
    <row r="14" spans="1:10" x14ac:dyDescent="0.2">
      <c r="G14">
        <v>2.1</v>
      </c>
      <c r="H14" s="12">
        <f>COUNTIF(D3:D6,"&gt;=60")-COUNTIF(D3:D6,"&gt;=69")</f>
        <v>1</v>
      </c>
      <c r="I14" s="12">
        <f>COUNTIF(E3:E6,"&gt;=60")-COUNTIF(E3:E6,"&gt;=69")</f>
        <v>1</v>
      </c>
      <c r="J14" s="12">
        <f>COUNTIF(F3:F6,"&gt;=60")-COUNTIF(F3:F6,"&gt;=69")</f>
        <v>0</v>
      </c>
    </row>
    <row r="15" spans="1:10" x14ac:dyDescent="0.2">
      <c r="G15">
        <v>2.2000000000000002</v>
      </c>
      <c r="H15" s="12">
        <f>COUNTIF(D3:D6,"&gt;=50")-COUNTIF(D3:D6,"&gt;=60")</f>
        <v>0</v>
      </c>
      <c r="I15" s="12">
        <f>COUNTIF(E3:E6,"&gt;=50")-COUNTIF(E3:E6,"&gt;=60")</f>
        <v>1</v>
      </c>
      <c r="J15" s="12">
        <f>COUNTIF(F3:F6,"&gt;=50")-COUNTIF(F3:F6,"&gt;=60")</f>
        <v>1</v>
      </c>
    </row>
    <row r="16" spans="1:10" x14ac:dyDescent="0.2">
      <c r="G16">
        <v>3</v>
      </c>
      <c r="H16" s="12">
        <f>COUNTIF(D3:D6,"&gt;=40")-COUNTIF(D3:D6,"&gt;=50")</f>
        <v>0</v>
      </c>
      <c r="I16" s="12">
        <f>COUNTIF(E3:E6,"&gt;=40")-COUNTIF(E3:E6,"&gt;=50")</f>
        <v>0</v>
      </c>
      <c r="J16" s="12">
        <f>COUNTIF(F3:F6,"&gt;=40")-COUNTIF(F3:F6,"&gt;=50")</f>
        <v>0</v>
      </c>
    </row>
    <row r="17" spans="7:10" x14ac:dyDescent="0.2">
      <c r="G17" t="s">
        <v>11</v>
      </c>
      <c r="H17">
        <f>COUNTIF(D3:D6,"&lt;40")</f>
        <v>0</v>
      </c>
      <c r="I17">
        <f>COUNTIF(E3:E6,"&lt;40")</f>
        <v>0</v>
      </c>
      <c r="J17">
        <f>COUNTIF(F3:F6,"&lt;40")</f>
        <v>2</v>
      </c>
    </row>
  </sheetData>
  <sortState ref="A3:F10">
    <sortCondition ref="A3:A10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&amp;CEmerging Network Technology
MSc Computer Networks
M7X01691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sc-cc</cp:lastModifiedBy>
  <cp:lastPrinted>2013-05-30T08:16:10Z</cp:lastPrinted>
  <dcterms:created xsi:type="dcterms:W3CDTF">2011-10-03T16:29:17Z</dcterms:created>
  <dcterms:modified xsi:type="dcterms:W3CDTF">2018-01-26T13:51:11Z</dcterms:modified>
</cp:coreProperties>
</file>