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8_{4FD37381-D720-4364-A286-440A8B82AB94}" xr6:coauthVersionLast="47" xr6:coauthVersionMax="47" xr10:uidLastSave="{00000000-0000-0000-0000-000000000000}"/>
  <bookViews>
    <workbookView xWindow="-98" yWindow="-98" windowWidth="20715" windowHeight="13276" xr2:uid="{0AD81C9D-1316-4168-83CA-73FD6E676B9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1" l="1"/>
  <c r="D29" i="1"/>
  <c r="D27" i="1"/>
  <c r="D22" i="1"/>
  <c r="D24" i="1" s="1"/>
  <c r="G14" i="1"/>
  <c r="G15" i="1" s="1"/>
  <c r="D14" i="1"/>
  <c r="G13" i="1"/>
  <c r="G12" i="1"/>
  <c r="D11" i="1"/>
  <c r="E8" i="1"/>
  <c r="E11" i="1" s="1"/>
  <c r="D8" i="1"/>
</calcChain>
</file>

<file path=xl/sharedStrings.xml><?xml version="1.0" encoding="utf-8"?>
<sst xmlns="http://schemas.openxmlformats.org/spreadsheetml/2006/main" count="34" uniqueCount="34">
  <si>
    <t>b) Toby</t>
  </si>
  <si>
    <t>Capital Gains Tax computation for 19/20</t>
  </si>
  <si>
    <t>Normal Gains</t>
  </si>
  <si>
    <t>ER</t>
  </si>
  <si>
    <t>Gain on House in Liverpool</t>
  </si>
  <si>
    <t>see working 1</t>
  </si>
  <si>
    <t>Gain on Painting</t>
  </si>
  <si>
    <t>see working 2</t>
  </si>
  <si>
    <t>Sale of Greeting Card Business</t>
  </si>
  <si>
    <t>see working 3</t>
  </si>
  <si>
    <t>Less losses b/fwd</t>
  </si>
  <si>
    <t>less annual exemption</t>
  </si>
  <si>
    <t>CGT at 10%</t>
  </si>
  <si>
    <t>CGT at 20%</t>
  </si>
  <si>
    <t>CGT at 28%</t>
  </si>
  <si>
    <t>CGT for the year</t>
  </si>
  <si>
    <t>w1. House in Liverpool</t>
  </si>
  <si>
    <t>Disposal Proceeds</t>
  </si>
  <si>
    <t>less selling costs</t>
  </si>
  <si>
    <t>less cost (75000 + 3500)</t>
  </si>
  <si>
    <t>less improvements</t>
  </si>
  <si>
    <t>Total Gain</t>
  </si>
  <si>
    <t>50% Toby share</t>
  </si>
  <si>
    <t>w2. Painting</t>
  </si>
  <si>
    <t>Gross proceeds</t>
  </si>
  <si>
    <t>63,000 x 100 / 90</t>
  </si>
  <si>
    <t>less costs of disposal</t>
  </si>
  <si>
    <t>Gain</t>
  </si>
  <si>
    <t>w3 Greeting Card Business</t>
  </si>
  <si>
    <t>Qualifies for ER</t>
  </si>
  <si>
    <t>Sales Proceeds</t>
  </si>
  <si>
    <t>less cost goodwill</t>
  </si>
  <si>
    <t>less cost of factory</t>
  </si>
  <si>
    <t>Gain Qualifying for 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</si>
</sst>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u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u val="singleAccounting"/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/>
    <xf numFmtId="0" fontId="4" fillId="0" borderId="0" xfId="0" applyFont="1"/>
    <xf numFmtId="164" fontId="0" fillId="0" borderId="0" xfId="1" applyNumberFormat="1" applyFont="1"/>
    <xf numFmtId="0" fontId="5" fillId="0" borderId="0" xfId="0" applyFont="1"/>
    <xf numFmtId="0" fontId="6" fillId="0" borderId="0" xfId="0" applyFont="1"/>
    <xf numFmtId="164" fontId="6" fillId="0" borderId="0" xfId="1" applyNumberFormat="1" applyFont="1"/>
    <xf numFmtId="164" fontId="6" fillId="0" borderId="1" xfId="1" applyNumberFormat="1" applyFont="1" applyBorder="1" applyAlignment="1">
      <alignment horizontal="right" wrapText="1"/>
    </xf>
    <xf numFmtId="164" fontId="6" fillId="0" borderId="1" xfId="1" applyNumberFormat="1" applyFont="1" applyBorder="1"/>
    <xf numFmtId="164" fontId="6" fillId="0" borderId="0" xfId="1" applyNumberFormat="1" applyFont="1" applyBorder="1"/>
    <xf numFmtId="164" fontId="7" fillId="0" borderId="0" xfId="1" applyNumberFormat="1" applyFont="1"/>
    <xf numFmtId="164" fontId="6" fillId="0" borderId="2" xfId="1" applyNumberFormat="1" applyFont="1" applyBorder="1"/>
    <xf numFmtId="0" fontId="8" fillId="0" borderId="0" xfId="0" applyFont="1"/>
    <xf numFmtId="164" fontId="2" fillId="0" borderId="2" xfId="1" applyNumberFormat="1" applyFont="1" applyBorder="1"/>
    <xf numFmtId="0" fontId="6" fillId="0" borderId="2" xfId="0" applyFont="1" applyBorder="1"/>
    <xf numFmtId="0" fontId="9" fillId="0" borderId="0" xfId="0" applyFont="1"/>
    <xf numFmtId="164" fontId="8" fillId="0" borderId="0" xfId="1" applyNumberFormat="1" applyFont="1"/>
    <xf numFmtId="164" fontId="8" fillId="0" borderId="2" xfId="1" applyNumberFormat="1" applyFont="1" applyBorder="1"/>
    <xf numFmtId="164" fontId="8" fillId="0" borderId="0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A6CC3-C14D-4158-961E-EC00DEBB9A4B}">
  <dimension ref="B2:G40"/>
  <sheetViews>
    <sheetView tabSelected="1" workbookViewId="0">
      <selection activeCell="G4" sqref="G4"/>
    </sheetView>
  </sheetViews>
  <sheetFormatPr defaultRowHeight="14.25" x14ac:dyDescent="0.45"/>
  <cols>
    <col min="2" max="2" width="36.796875" customWidth="1"/>
    <col min="3" max="3" width="16.19921875" customWidth="1"/>
    <col min="4" max="4" width="17.19921875" customWidth="1"/>
    <col min="5" max="5" width="16.9296875" customWidth="1"/>
    <col min="7" max="7" width="14" customWidth="1"/>
  </cols>
  <sheetData>
    <row r="2" spans="2:7" ht="18" x14ac:dyDescent="0.55000000000000004">
      <c r="B2" s="1" t="s">
        <v>0</v>
      </c>
      <c r="C2" s="2"/>
      <c r="D2" s="3"/>
      <c r="E2" s="3"/>
      <c r="F2" s="3"/>
      <c r="G2" s="3"/>
    </row>
    <row r="3" spans="2:7" x14ac:dyDescent="0.45">
      <c r="B3" s="4" t="s">
        <v>1</v>
      </c>
      <c r="C3" s="5"/>
      <c r="D3" s="6"/>
      <c r="E3" s="6"/>
      <c r="F3" s="3"/>
      <c r="G3" s="3"/>
    </row>
    <row r="4" spans="2:7" ht="26.65" x14ac:dyDescent="0.45">
      <c r="B4" s="5"/>
      <c r="C4" s="5"/>
      <c r="D4" s="7" t="s">
        <v>2</v>
      </c>
      <c r="E4" s="7" t="s">
        <v>3</v>
      </c>
      <c r="F4" s="3"/>
      <c r="G4" s="3"/>
    </row>
    <row r="5" spans="2:7" x14ac:dyDescent="0.45">
      <c r="B5" s="5" t="s">
        <v>4</v>
      </c>
      <c r="C5" s="5" t="s">
        <v>5</v>
      </c>
      <c r="D5" s="6">
        <v>192250</v>
      </c>
      <c r="E5" s="6"/>
      <c r="F5" s="3"/>
      <c r="G5" s="3"/>
    </row>
    <row r="6" spans="2:7" x14ac:dyDescent="0.45">
      <c r="B6" s="5" t="s">
        <v>6</v>
      </c>
      <c r="C6" s="5" t="s">
        <v>7</v>
      </c>
      <c r="D6" s="6">
        <v>63000</v>
      </c>
      <c r="E6" s="6"/>
      <c r="F6" s="3"/>
      <c r="G6" s="3"/>
    </row>
    <row r="7" spans="2:7" x14ac:dyDescent="0.45">
      <c r="B7" s="5" t="s">
        <v>8</v>
      </c>
      <c r="C7" s="5" t="s">
        <v>9</v>
      </c>
      <c r="D7" s="8"/>
      <c r="E7" s="8">
        <v>20000</v>
      </c>
      <c r="F7" s="3"/>
      <c r="G7" s="3"/>
    </row>
    <row r="8" spans="2:7" x14ac:dyDescent="0.45">
      <c r="B8" s="5"/>
      <c r="C8" s="5"/>
      <c r="D8" s="6">
        <f>SUM(D5:D7)</f>
        <v>255250</v>
      </c>
      <c r="E8" s="6">
        <f>SUM(E5:E7)</f>
        <v>20000</v>
      </c>
      <c r="F8" s="3"/>
      <c r="G8" s="3"/>
    </row>
    <row r="9" spans="2:7" x14ac:dyDescent="0.45">
      <c r="B9" s="5" t="s">
        <v>10</v>
      </c>
      <c r="C9" s="5"/>
      <c r="D9" s="6">
        <v>-5000</v>
      </c>
      <c r="E9" s="6"/>
      <c r="F9" s="3"/>
      <c r="G9" s="3"/>
    </row>
    <row r="10" spans="2:7" ht="15" x14ac:dyDescent="0.55000000000000004">
      <c r="B10" s="5" t="s">
        <v>11</v>
      </c>
      <c r="C10" s="5"/>
      <c r="D10" s="9">
        <v>-12000</v>
      </c>
      <c r="E10" s="10"/>
      <c r="F10" s="3"/>
      <c r="G10" s="3"/>
    </row>
    <row r="11" spans="2:7" x14ac:dyDescent="0.45">
      <c r="B11" s="5"/>
      <c r="C11" s="5"/>
      <c r="D11" s="11">
        <f>SUM(D8:D10)</f>
        <v>238250</v>
      </c>
      <c r="E11" s="11">
        <f>SUM(E8:E10)</f>
        <v>20000</v>
      </c>
      <c r="F11" s="3"/>
      <c r="G11" s="3"/>
    </row>
    <row r="12" spans="2:7" x14ac:dyDescent="0.45">
      <c r="B12" s="5"/>
      <c r="C12" s="5" t="s">
        <v>12</v>
      </c>
      <c r="D12" s="6"/>
      <c r="E12" s="6">
        <v>20000</v>
      </c>
      <c r="F12" s="3"/>
      <c r="G12" s="3">
        <f>20000*0.1</f>
        <v>2000</v>
      </c>
    </row>
    <row r="13" spans="2:7" x14ac:dyDescent="0.45">
      <c r="B13" s="5"/>
      <c r="C13" s="5" t="s">
        <v>13</v>
      </c>
      <c r="D13" s="6">
        <v>63000</v>
      </c>
      <c r="E13" s="6"/>
      <c r="F13" s="3"/>
      <c r="G13" s="3">
        <f>+D13*0.2</f>
        <v>12600</v>
      </c>
    </row>
    <row r="14" spans="2:7" x14ac:dyDescent="0.45">
      <c r="B14" s="5"/>
      <c r="C14" s="5" t="s">
        <v>14</v>
      </c>
      <c r="D14" s="6">
        <f>238250-63000</f>
        <v>175250</v>
      </c>
      <c r="E14" s="6"/>
      <c r="F14" s="3"/>
      <c r="G14" s="3">
        <f>+D14*0.28</f>
        <v>49070.000000000007</v>
      </c>
    </row>
    <row r="15" spans="2:7" x14ac:dyDescent="0.45">
      <c r="B15" s="12" t="s">
        <v>15</v>
      </c>
      <c r="C15" s="5"/>
      <c r="D15" s="6"/>
      <c r="E15" s="6"/>
      <c r="F15" s="3"/>
      <c r="G15" s="13">
        <f>SUM(G12:G14)</f>
        <v>63670.000000000007</v>
      </c>
    </row>
    <row r="16" spans="2:7" x14ac:dyDescent="0.45">
      <c r="B16" s="5"/>
      <c r="C16" s="5"/>
      <c r="D16" s="6"/>
      <c r="E16" s="6"/>
      <c r="F16" s="3"/>
      <c r="G16" s="3"/>
    </row>
    <row r="17" spans="2:7" x14ac:dyDescent="0.45">
      <c r="B17" s="5" t="s">
        <v>16</v>
      </c>
      <c r="C17" s="5"/>
      <c r="D17" s="6"/>
      <c r="E17" s="6"/>
      <c r="F17" s="3"/>
      <c r="G17" s="3"/>
    </row>
    <row r="18" spans="2:7" x14ac:dyDescent="0.45">
      <c r="B18" s="5"/>
      <c r="C18" s="5" t="s">
        <v>17</v>
      </c>
      <c r="D18" s="6">
        <v>525000</v>
      </c>
      <c r="E18" s="6"/>
      <c r="F18" s="3"/>
      <c r="G18" s="3"/>
    </row>
    <row r="19" spans="2:7" x14ac:dyDescent="0.45">
      <c r="B19" s="5"/>
      <c r="C19" s="5" t="s">
        <v>18</v>
      </c>
      <c r="D19" s="6">
        <v>-12000</v>
      </c>
      <c r="E19" s="6"/>
      <c r="F19" s="3"/>
      <c r="G19" s="3"/>
    </row>
    <row r="20" spans="2:7" x14ac:dyDescent="0.45">
      <c r="B20" s="5"/>
      <c r="C20" s="5" t="s">
        <v>19</v>
      </c>
      <c r="D20" s="6">
        <v>-78500</v>
      </c>
      <c r="E20" s="6"/>
      <c r="F20" s="3"/>
      <c r="G20" s="3"/>
    </row>
    <row r="21" spans="2:7" x14ac:dyDescent="0.45">
      <c r="B21" s="5"/>
      <c r="C21" s="5" t="s">
        <v>20</v>
      </c>
      <c r="D21" s="6">
        <v>-50000</v>
      </c>
      <c r="E21" s="6"/>
      <c r="F21" s="3"/>
      <c r="G21" s="3"/>
    </row>
    <row r="22" spans="2:7" x14ac:dyDescent="0.45">
      <c r="B22" s="5"/>
      <c r="C22" s="14" t="s">
        <v>21</v>
      </c>
      <c r="D22" s="11">
        <f>SUM(D18:D21)</f>
        <v>384500</v>
      </c>
      <c r="E22" s="6"/>
      <c r="F22" s="3"/>
      <c r="G22" s="3"/>
    </row>
    <row r="23" spans="2:7" x14ac:dyDescent="0.45">
      <c r="B23" s="5"/>
      <c r="C23" s="5"/>
      <c r="D23" s="6"/>
      <c r="E23" s="6"/>
      <c r="F23" s="3"/>
      <c r="G23" s="3"/>
    </row>
    <row r="24" spans="2:7" x14ac:dyDescent="0.45">
      <c r="B24" s="15"/>
      <c r="C24" s="12" t="s">
        <v>22</v>
      </c>
      <c r="D24" s="16">
        <f>+D22/2</f>
        <v>192250</v>
      </c>
      <c r="E24" s="6"/>
      <c r="F24" s="3"/>
      <c r="G24" s="3"/>
    </row>
    <row r="25" spans="2:7" x14ac:dyDescent="0.45">
      <c r="B25" s="15"/>
      <c r="C25" s="5"/>
      <c r="D25" s="6"/>
      <c r="E25" s="6"/>
      <c r="F25" s="3"/>
      <c r="G25" s="3"/>
    </row>
    <row r="26" spans="2:7" x14ac:dyDescent="0.45">
      <c r="B26" s="5" t="s">
        <v>23</v>
      </c>
      <c r="C26" s="5"/>
      <c r="D26" s="6"/>
      <c r="E26" s="6"/>
      <c r="F26" s="3"/>
      <c r="G26" s="3"/>
    </row>
    <row r="27" spans="2:7" x14ac:dyDescent="0.45">
      <c r="B27" s="5" t="s">
        <v>24</v>
      </c>
      <c r="C27" s="5" t="s">
        <v>25</v>
      </c>
      <c r="D27" s="6">
        <f>63000*1.11111111111111</f>
        <v>69999.999999999927</v>
      </c>
      <c r="E27" s="6"/>
      <c r="F27" s="3"/>
      <c r="G27" s="3"/>
    </row>
    <row r="28" spans="2:7" x14ac:dyDescent="0.45">
      <c r="B28" s="5"/>
      <c r="C28" s="5" t="s">
        <v>26</v>
      </c>
      <c r="D28" s="6">
        <v>-7000</v>
      </c>
      <c r="E28" s="6"/>
      <c r="F28" s="3"/>
      <c r="G28" s="3"/>
    </row>
    <row r="29" spans="2:7" x14ac:dyDescent="0.45">
      <c r="B29" s="5"/>
      <c r="C29" s="12" t="s">
        <v>27</v>
      </c>
      <c r="D29" s="17">
        <f>+D27+D28</f>
        <v>62999.999999999927</v>
      </c>
      <c r="E29" s="6"/>
      <c r="F29" s="3"/>
      <c r="G29" s="3"/>
    </row>
    <row r="30" spans="2:7" x14ac:dyDescent="0.45">
      <c r="B30" s="5"/>
      <c r="C30" s="5"/>
      <c r="D30" s="6"/>
      <c r="E30" s="6"/>
      <c r="F30" s="3"/>
      <c r="G30" s="3"/>
    </row>
    <row r="31" spans="2:7" x14ac:dyDescent="0.45">
      <c r="B31" s="5" t="s">
        <v>28</v>
      </c>
      <c r="C31" s="5"/>
      <c r="D31" s="6"/>
      <c r="E31" s="6"/>
      <c r="F31" s="3"/>
      <c r="G31" s="3"/>
    </row>
    <row r="32" spans="2:7" x14ac:dyDescent="0.45">
      <c r="B32" s="5" t="s">
        <v>29</v>
      </c>
      <c r="C32" s="5"/>
      <c r="D32" s="6"/>
      <c r="E32" s="6"/>
      <c r="F32" s="3"/>
      <c r="G32" s="3"/>
    </row>
    <row r="33" spans="2:7" x14ac:dyDescent="0.45">
      <c r="B33" s="5"/>
      <c r="C33" s="5" t="s">
        <v>30</v>
      </c>
      <c r="D33" s="6">
        <v>30000</v>
      </c>
      <c r="E33" s="6"/>
      <c r="F33" s="3"/>
      <c r="G33" s="3"/>
    </row>
    <row r="34" spans="2:7" x14ac:dyDescent="0.45">
      <c r="B34" s="5"/>
      <c r="C34" s="5" t="s">
        <v>31</v>
      </c>
      <c r="D34" s="6">
        <v>0</v>
      </c>
      <c r="E34" s="6"/>
      <c r="F34" s="3"/>
      <c r="G34" s="3"/>
    </row>
    <row r="35" spans="2:7" x14ac:dyDescent="0.45">
      <c r="B35" s="5"/>
      <c r="C35" s="5" t="s">
        <v>32</v>
      </c>
      <c r="D35" s="6">
        <v>-10000</v>
      </c>
      <c r="E35" s="6"/>
      <c r="F35" s="3"/>
      <c r="G35" s="3"/>
    </row>
    <row r="36" spans="2:7" x14ac:dyDescent="0.45">
      <c r="B36" s="5"/>
      <c r="C36" s="12" t="s">
        <v>33</v>
      </c>
      <c r="D36" s="17">
        <f>+D35+D34+D33</f>
        <v>20000</v>
      </c>
      <c r="E36" s="6"/>
      <c r="F36" s="3"/>
      <c r="G36" s="3"/>
    </row>
    <row r="37" spans="2:7" x14ac:dyDescent="0.45">
      <c r="B37" s="5"/>
      <c r="C37" s="12"/>
      <c r="D37" s="18"/>
      <c r="E37" s="6"/>
      <c r="F37" s="3"/>
      <c r="G37" s="3"/>
    </row>
    <row r="38" spans="2:7" x14ac:dyDescent="0.45">
      <c r="B38" s="5"/>
      <c r="C38" s="12"/>
      <c r="D38" s="18"/>
      <c r="E38" s="6"/>
      <c r="F38" s="3"/>
      <c r="G38" s="3"/>
    </row>
    <row r="39" spans="2:7" x14ac:dyDescent="0.45">
      <c r="B39" s="5"/>
      <c r="C39" s="12"/>
      <c r="D39" s="18"/>
      <c r="E39" s="6"/>
      <c r="F39" s="3"/>
      <c r="G39" s="3"/>
    </row>
    <row r="40" spans="2:7" x14ac:dyDescent="0.45">
      <c r="B40" s="5"/>
      <c r="C40" s="12"/>
      <c r="D40" s="18"/>
      <c r="E40" s="6"/>
      <c r="F40" s="3"/>
      <c r="G4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Pitson</dc:creator>
  <cp:lastModifiedBy>Marie Pitson</cp:lastModifiedBy>
  <dcterms:created xsi:type="dcterms:W3CDTF">2026-03-23T11:44:09Z</dcterms:created>
  <dcterms:modified xsi:type="dcterms:W3CDTF">2026-03-23T11:45:09Z</dcterms:modified>
</cp:coreProperties>
</file>