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2"/>
  <workbookPr codeName="ThisWorkbook"/>
  <mc:AlternateContent xmlns:mc="http://schemas.openxmlformats.org/markup-compatibility/2006">
    <mc:Choice Requires="x15">
      <x15ac:absPath xmlns:x15ac="http://schemas.microsoft.com/office/spreadsheetml/2010/11/ac" url="C:\Users\mlwat\Dropbox (Personal)\Client Folders\Microsoft\Microsoft Office Template Project\02_Template Sent for MS Review\Rapid Refresh Batch B78\"/>
    </mc:Choice>
  </mc:AlternateContent>
  <xr:revisionPtr revIDLastSave="118" documentId="11_3C4179B01545E19DD6C385890107473B0B440F85" xr6:coauthVersionLast="47" xr6:coauthVersionMax="47" xr10:uidLastSave="{2AED70F9-2061-42F3-8E0D-352E9A56AB55}"/>
  <bookViews>
    <workbookView xWindow="-108" yWindow="-108" windowWidth="23256" windowHeight="1272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 i="11" l="1"/>
  <c r="E9" i="11"/>
  <c r="H7" i="11"/>
  <c r="F9" i="11" l="1"/>
  <c r="E10" i="11"/>
  <c r="F10" i="11" s="1"/>
  <c r="I5" i="11"/>
  <c r="H33" i="11"/>
  <c r="H32" i="11"/>
  <c r="H26" i="11"/>
  <c r="H20" i="11"/>
  <c r="H14" i="11"/>
  <c r="H8" i="11"/>
  <c r="H9" i="11" l="1"/>
  <c r="E11" i="11"/>
  <c r="F11" i="11" s="1"/>
  <c r="I6" i="11"/>
  <c r="H10" i="11" l="1"/>
  <c r="E12" i="11"/>
  <c r="F12" i="11" s="1"/>
  <c r="J5" i="11"/>
  <c r="K5" i="11" s="1"/>
  <c r="L5" i="11" s="1"/>
  <c r="M5" i="11" s="1"/>
  <c r="N5" i="11" s="1"/>
  <c r="O5" i="11" s="1"/>
  <c r="P5" i="11" s="1"/>
  <c r="I4" i="11"/>
  <c r="H11" i="11" l="1"/>
  <c r="P4" i="11"/>
  <c r="Q5" i="11"/>
  <c r="R5" i="11" s="1"/>
  <c r="S5" i="11" s="1"/>
  <c r="T5" i="11" s="1"/>
  <c r="U5" i="11" s="1"/>
  <c r="V5" i="11" s="1"/>
  <c r="W5" i="11" s="1"/>
  <c r="J6" i="11"/>
  <c r="H12" i="11" l="1"/>
  <c r="E13" i="11"/>
  <c r="F13" i="11" s="1"/>
  <c r="E15" i="11" s="1"/>
  <c r="F15" i="11" s="1"/>
  <c r="W4" i="11"/>
  <c r="X5" i="11"/>
  <c r="Y5" i="11" s="1"/>
  <c r="Z5" i="11" s="1"/>
  <c r="AA5" i="11" s="1"/>
  <c r="AB5" i="11" s="1"/>
  <c r="AC5" i="11" s="1"/>
  <c r="AD5" i="11" s="1"/>
  <c r="K6" i="11"/>
  <c r="H13" i="11" l="1"/>
  <c r="AE5" i="11"/>
  <c r="AF5" i="11" s="1"/>
  <c r="AG5" i="11" s="1"/>
  <c r="AH5" i="11" s="1"/>
  <c r="AI5" i="11" s="1"/>
  <c r="AJ5" i="11" s="1"/>
  <c r="AD4" i="11"/>
  <c r="L6" i="11"/>
  <c r="E16" i="11" l="1"/>
  <c r="AK5" i="11"/>
  <c r="AL5" i="11" s="1"/>
  <c r="AM5" i="11" s="1"/>
  <c r="AN5" i="11" s="1"/>
  <c r="AO5" i="11" s="1"/>
  <c r="AP5" i="11" s="1"/>
  <c r="AQ5" i="11" s="1"/>
  <c r="M6" i="11"/>
  <c r="H15" i="11" l="1"/>
  <c r="F16" i="11"/>
  <c r="E17" i="11" s="1"/>
  <c r="F17" i="11" s="1"/>
  <c r="H16" i="11"/>
  <c r="AR5" i="11"/>
  <c r="AS5" i="11" s="1"/>
  <c r="AK4" i="11"/>
  <c r="N6" i="11"/>
  <c r="AT5" i="11" l="1"/>
  <c r="AS6" i="11"/>
  <c r="AR4" i="11"/>
  <c r="O6" i="11"/>
  <c r="H17" i="11" l="1"/>
  <c r="E18" i="11"/>
  <c r="F18" i="11" s="1"/>
  <c r="AU5" i="11"/>
  <c r="AT6" i="11"/>
  <c r="H18" i="11" l="1"/>
  <c r="E19" i="11"/>
  <c r="AV5" i="11"/>
  <c r="AU6" i="11"/>
  <c r="P6" i="11"/>
  <c r="Q6" i="11"/>
  <c r="F19" i="11" l="1"/>
  <c r="AW5" i="11"/>
  <c r="AV6" i="11"/>
  <c r="R6" i="11"/>
  <c r="H19" i="11" l="1"/>
  <c r="E21" i="11"/>
  <c r="AX5" i="11"/>
  <c r="AY5" i="11" s="1"/>
  <c r="AW6" i="11"/>
  <c r="S6" i="11"/>
  <c r="F21" i="11" l="1"/>
  <c r="E22" i="11" s="1"/>
  <c r="H21" i="11"/>
  <c r="AY6" i="11"/>
  <c r="AZ5" i="11"/>
  <c r="AY4" i="11"/>
  <c r="AX6" i="11"/>
  <c r="T6" i="11"/>
  <c r="E23" i="11" l="1"/>
  <c r="F22" i="11"/>
  <c r="H22" i="11" s="1"/>
  <c r="BA5" i="11"/>
  <c r="AZ6" i="11"/>
  <c r="U6" i="11"/>
  <c r="F23" i="11" l="1"/>
  <c r="E24" i="11" s="1"/>
  <c r="F24" i="11" s="1"/>
  <c r="H23" i="11"/>
  <c r="BA6" i="11"/>
  <c r="BB5" i="11"/>
  <c r="V6" i="11"/>
  <c r="H24" i="11" l="1"/>
  <c r="E25" i="11"/>
  <c r="BB6" i="11"/>
  <c r="BC5" i="11"/>
  <c r="W6" i="11"/>
  <c r="F25" i="11" l="1"/>
  <c r="BC6" i="11"/>
  <c r="BD5" i="11"/>
  <c r="X6" i="11"/>
  <c r="H25" i="11" l="1"/>
  <c r="E27" i="11"/>
  <c r="BE5" i="11"/>
  <c r="BD6" i="11"/>
  <c r="Y6" i="11"/>
  <c r="F27" i="11" l="1"/>
  <c r="E28" i="11" s="1"/>
  <c r="H27" i="11"/>
  <c r="BE6" i="11"/>
  <c r="BF5" i="11"/>
  <c r="Z6" i="11"/>
  <c r="F28" i="11" l="1"/>
  <c r="E29" i="11" s="1"/>
  <c r="F29" i="11" s="1"/>
  <c r="H28" i="11"/>
  <c r="BF6" i="11"/>
  <c r="BG5" i="11"/>
  <c r="BF4" i="11"/>
  <c r="AA6" i="11"/>
  <c r="H29" i="11" l="1"/>
  <c r="E30" i="11"/>
  <c r="F30" i="11" s="1"/>
  <c r="BG6" i="11"/>
  <c r="BH5" i="11"/>
  <c r="AB6" i="11"/>
  <c r="H30" i="11" l="1"/>
  <c r="E31" i="11"/>
  <c r="F31" i="11" s="1"/>
  <c r="H31" i="11" s="1"/>
  <c r="BI5" i="1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<sst xmlns="http://schemas.openxmlformats.org/spreadsheetml/2006/main" count="47" uniqueCount="46">
  <si>
    <t>amplifier project</t>
  </si>
  <si>
    <t>Project start:</t>
  </si>
  <si>
    <t>Display week:</t>
  </si>
  <si>
    <t>sean upton</t>
  </si>
  <si>
    <t>TASK</t>
  </si>
  <si>
    <t>PROGRESS</t>
  </si>
  <si>
    <t>START</t>
  </si>
  <si>
    <t>END</t>
  </si>
  <si>
    <t xml:space="preserve">Do not delete this row. This row is hidden to preserve a formula that is used to highlight the current day within the project schedule. </t>
  </si>
  <si>
    <t>proteus</t>
  </si>
  <si>
    <t>install protues softwear</t>
  </si>
  <si>
    <t xml:space="preserve">make a list of parts </t>
  </si>
  <si>
    <t>design the circuit</t>
  </si>
  <si>
    <t xml:space="preserve">simulate </t>
  </si>
  <si>
    <t>improve design</t>
  </si>
  <si>
    <t>bread board</t>
  </si>
  <si>
    <t>create a schematic</t>
  </si>
  <si>
    <t>obtain parts</t>
  </si>
  <si>
    <t>build circuit</t>
  </si>
  <si>
    <t>test circuit</t>
  </si>
  <si>
    <t>implement improvemnts</t>
  </si>
  <si>
    <t>easyPC</t>
  </si>
  <si>
    <t>Execute tasks</t>
  </si>
  <si>
    <t>Monitor progress</t>
  </si>
  <si>
    <t>Manage resources</t>
  </si>
  <si>
    <t>Provide updates</t>
  </si>
  <si>
    <t>Testing and validation</t>
  </si>
  <si>
    <t>circuit board</t>
  </si>
  <si>
    <t>Track expenses</t>
  </si>
  <si>
    <t>Evaluate progress</t>
  </si>
  <si>
    <t>Address risks</t>
  </si>
  <si>
    <t>Gather feedback</t>
  </si>
  <si>
    <t>SIMPLE GANTT CHART by Vertex42.com</t>
  </si>
  <si>
    <t>About This Template</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</si>
  <si>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</si>
  <si>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Guide for Screen Readers</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</si>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</sst>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_(* \(#,##0.00\);_(* &quot;-&quot;??_);_(@_)"/>
    <numFmt numFmtId="164" formatCode="m/d/yy;@"/>
    <numFmt numFmtId="165" formatCode="ddd\,\ m/d/yyyy"/>
    <numFmt numFmtId="166" formatCode="mmm\ d\,\ yyyy"/>
    <numFmt numFmtId="167" formatCode="d"/>
  </numFmts>
  <fonts count="32">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sz val="11"/>
      <color rgb="FF1D2129"/>
      <name val="Arial"/>
      <family val="2"/>
      <scheme val="minor"/>
    </font>
    <font>
      <u/>
      <sz val="11"/>
      <color indexed="12"/>
      <name val="Arial"/>
      <family val="2"/>
      <scheme val="minor"/>
    </font>
    <font>
      <b/>
      <sz val="26"/>
      <color rgb="FF1363DF"/>
      <name val="Arial Black"/>
      <scheme val="major"/>
    </font>
  </fonts>
  <fills count="13">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
      <patternFill patternType="solid">
        <fgColor theme="7"/>
        <bgColor indexed="64"/>
      </patternFill>
    </fill>
    <fill>
      <patternFill patternType="solid">
        <fgColor theme="7" tint="0.79998168889431442"/>
        <bgColor indexed="64"/>
      </patternFill>
    </fill>
    <fill>
      <patternFill patternType="solid">
        <fgColor theme="6"/>
        <bgColor indexed="64"/>
      </patternFill>
    </fill>
    <fill>
      <patternFill patternType="solid">
        <fgColor theme="3" tint="0.749992370372631"/>
        <bgColor indexed="64"/>
      </patternFill>
    </fill>
    <fill>
      <patternFill patternType="solid">
        <fgColor theme="3" tint="0.499984740745262"/>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43"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5" fontId="4" fillId="0" borderId="2">
      <alignment horizontal="center" vertical="center"/>
    </xf>
    <xf numFmtId="164"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1">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7" fontId="21" fillId="7" borderId="20" xfId="0" applyNumberFormat="1" applyFont="1" applyFill="1" applyBorder="1" applyAlignment="1">
      <alignment horizontal="center" vertical="center"/>
    </xf>
    <xf numFmtId="167" fontId="21" fillId="7" borderId="18" xfId="0" applyNumberFormat="1" applyFont="1" applyFill="1" applyBorder="1" applyAlignment="1">
      <alignment horizontal="center" vertical="center"/>
    </xf>
    <xf numFmtId="167" fontId="21" fillId="7"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4" fillId="0" borderId="12"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4" fillId="0" borderId="4" xfId="0" applyFont="1" applyBorder="1" applyAlignment="1">
      <alignment horizontal="right" vertical="center"/>
    </xf>
    <xf numFmtId="0" fontId="4" fillId="0" borderId="11" xfId="0" applyFont="1" applyBorder="1" applyAlignment="1">
      <alignment vertical="center"/>
    </xf>
    <xf numFmtId="0" fontId="23" fillId="4" borderId="0" xfId="0" applyFont="1" applyFill="1" applyAlignment="1">
      <alignment horizontal="left" vertical="center" indent="1"/>
    </xf>
    <xf numFmtId="0" fontId="19" fillId="4" borderId="0" xfId="11" applyFont="1" applyFill="1" applyBorder="1" applyAlignment="1">
      <alignment vertical="center"/>
    </xf>
    <xf numFmtId="9" fontId="1" fillId="4" borderId="0" xfId="2" applyFont="1" applyFill="1" applyBorder="1" applyAlignment="1">
      <alignment horizontal="center" vertical="center"/>
    </xf>
    <xf numFmtId="164" fontId="19" fillId="4" borderId="0" xfId="0" applyNumberFormat="1" applyFont="1" applyFill="1" applyAlignment="1">
      <alignment horizontal="center" vertical="center"/>
    </xf>
    <xf numFmtId="164" fontId="1" fillId="4" borderId="0" xfId="0" applyNumberFormat="1" applyFont="1" applyFill="1" applyAlignment="1">
      <alignment horizontal="center" vertical="center"/>
    </xf>
    <xf numFmtId="0" fontId="4" fillId="0" borderId="10" xfId="0" applyFont="1" applyBorder="1" applyAlignment="1">
      <alignment vertical="center"/>
    </xf>
    <xf numFmtId="0" fontId="19" fillId="5" borderId="9" xfId="12" applyFont="1" applyFill="1" applyBorder="1">
      <alignment horizontal="left" vertical="center" indent="2"/>
    </xf>
    <xf numFmtId="0" fontId="19" fillId="5" borderId="9" xfId="11" applyFont="1" applyFill="1" applyBorder="1" applyAlignment="1">
      <alignment vertical="center"/>
    </xf>
    <xf numFmtId="9" fontId="1" fillId="5" borderId="9" xfId="2" applyFont="1" applyFill="1" applyBorder="1" applyAlignment="1">
      <alignment horizontal="center" vertical="center"/>
    </xf>
    <xf numFmtId="164" fontId="19" fillId="5"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4"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4" fontId="25" fillId="2" borderId="0" xfId="0" applyNumberFormat="1" applyFont="1" applyFill="1" applyAlignment="1">
      <alignment horizontal="left" vertical="center"/>
    </xf>
    <xf numFmtId="164"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29" fillId="0" borderId="0" xfId="0" applyFont="1" applyAlignment="1">
      <alignment horizontal="left" vertical="top" wrapText="1" indent="1"/>
    </xf>
    <xf numFmtId="0" fontId="0" fillId="0" borderId="0" xfId="0" applyAlignment="1">
      <alignment horizontal="left" vertical="top" wrapText="1" indent="1"/>
    </xf>
    <xf numFmtId="0" fontId="30"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6"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6" borderId="16" xfId="0" applyFont="1" applyFill="1" applyBorder="1" applyAlignment="1">
      <alignment vertical="center"/>
    </xf>
    <xf numFmtId="0" fontId="20" fillId="6" borderId="16" xfId="0" applyFont="1" applyFill="1" applyBorder="1" applyAlignment="1">
      <alignment horizontal="center" vertical="center"/>
    </xf>
    <xf numFmtId="0" fontId="27" fillId="0" borderId="0" xfId="0" applyFont="1" applyAlignment="1">
      <alignment horizontal="left"/>
    </xf>
    <xf numFmtId="165" fontId="27" fillId="0" borderId="0" xfId="9" applyFont="1" applyBorder="1" applyAlignment="1">
      <alignment horizontal="left"/>
    </xf>
    <xf numFmtId="0" fontId="26" fillId="0" borderId="0" xfId="8" applyFont="1" applyAlignment="1">
      <alignment horizontal="left"/>
    </xf>
    <xf numFmtId="166" fontId="19" fillId="2" borderId="13" xfId="0" applyNumberFormat="1" applyFont="1" applyFill="1" applyBorder="1" applyAlignment="1">
      <alignment horizontal="center" vertical="center" wrapText="1"/>
    </xf>
    <xf numFmtId="166" fontId="19" fillId="2" borderId="19" xfId="0" applyNumberFormat="1" applyFont="1" applyFill="1" applyBorder="1" applyAlignment="1">
      <alignment horizontal="center" vertical="center" wrapText="1"/>
    </xf>
    <xf numFmtId="166" fontId="19" fillId="2" borderId="18" xfId="0" applyNumberFormat="1" applyFont="1" applyFill="1" applyBorder="1" applyAlignment="1">
      <alignment horizontal="center" vertical="center" wrapText="1"/>
    </xf>
    <xf numFmtId="0" fontId="31" fillId="0" borderId="0" xfId="5" applyFont="1" applyAlignment="1">
      <alignment horizontal="left" wrapText="1"/>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4" fontId="19" fillId="8" borderId="0" xfId="0" applyNumberFormat="1" applyFont="1" applyFill="1" applyAlignment="1">
      <alignment horizontal="center" vertical="center"/>
    </xf>
    <xf numFmtId="164" fontId="1" fillId="8" borderId="0" xfId="0" applyNumberFormat="1" applyFont="1" applyFill="1" applyAlignment="1">
      <alignment horizontal="center" vertical="center"/>
    </xf>
    <xf numFmtId="0" fontId="19" fillId="9" borderId="6" xfId="12" applyFont="1" applyFill="1" applyBorder="1">
      <alignment horizontal="left" vertical="center" indent="2"/>
    </xf>
    <xf numFmtId="0" fontId="19" fillId="9" borderId="6" xfId="11" applyFont="1" applyFill="1" applyBorder="1" applyAlignment="1">
      <alignment vertical="center"/>
    </xf>
    <xf numFmtId="9" fontId="1" fillId="9" borderId="6" xfId="2" applyFont="1" applyFill="1" applyBorder="1" applyAlignment="1">
      <alignment horizontal="center" vertical="center"/>
    </xf>
    <xf numFmtId="164" fontId="19" fillId="9" borderId="6" xfId="10" applyFont="1" applyFill="1" applyBorder="1">
      <alignment horizontal="center" vertical="center"/>
    </xf>
    <xf numFmtId="0" fontId="19" fillId="9" borderId="7" xfId="12" applyFont="1" applyFill="1" applyBorder="1">
      <alignment horizontal="left" vertical="center" indent="2"/>
    </xf>
    <xf numFmtId="0" fontId="19" fillId="9" borderId="7" xfId="11" applyFont="1" applyFill="1" applyBorder="1" applyAlignment="1">
      <alignment vertical="center"/>
    </xf>
    <xf numFmtId="9" fontId="1" fillId="9" borderId="7" xfId="2" applyFont="1" applyFill="1" applyBorder="1" applyAlignment="1">
      <alignment horizontal="center" vertical="center"/>
    </xf>
    <xf numFmtId="164" fontId="19" fillId="9" borderId="7" xfId="10" applyFont="1" applyFill="1" applyBorder="1">
      <alignment horizontal="center" vertical="center"/>
    </xf>
    <xf numFmtId="0" fontId="23" fillId="10" borderId="0" xfId="0" applyFont="1" applyFill="1" applyAlignment="1">
      <alignment horizontal="left" vertical="center" indent="1"/>
    </xf>
    <xf numFmtId="0" fontId="19" fillId="10" borderId="0" xfId="11" applyFont="1" applyFill="1" applyBorder="1" applyAlignment="1">
      <alignment vertical="center"/>
    </xf>
    <xf numFmtId="9" fontId="1" fillId="10" borderId="0" xfId="2" applyFont="1" applyFill="1" applyBorder="1" applyAlignment="1">
      <alignment horizontal="center" vertical="center"/>
    </xf>
    <xf numFmtId="164" fontId="19" fillId="10" borderId="0" xfId="0" applyNumberFormat="1" applyFont="1" applyFill="1" applyAlignment="1">
      <alignment horizontal="center" vertical="center"/>
    </xf>
    <xf numFmtId="164" fontId="1" fillId="10" borderId="0" xfId="0" applyNumberFormat="1" applyFont="1" applyFill="1" applyAlignment="1">
      <alignment horizontal="center" vertical="center"/>
    </xf>
    <xf numFmtId="0" fontId="19" fillId="3" borderId="5" xfId="12" applyFont="1" applyFill="1" applyBorder="1">
      <alignment horizontal="left" vertical="center" indent="2"/>
    </xf>
    <xf numFmtId="0" fontId="19" fillId="3" borderId="5" xfId="11" applyFont="1" applyFill="1" applyBorder="1" applyAlignment="1">
      <alignment vertical="center"/>
    </xf>
    <xf numFmtId="9" fontId="1" fillId="3" borderId="5" xfId="2" applyFont="1" applyFill="1" applyBorder="1" applyAlignment="1">
      <alignment horizontal="center" vertical="center"/>
    </xf>
    <xf numFmtId="164" fontId="19" fillId="3" borderId="5" xfId="10" applyFont="1" applyFill="1" applyBorder="1">
      <alignment horizontal="center" vertical="center"/>
    </xf>
    <xf numFmtId="0" fontId="19" fillId="11" borderId="8" xfId="12" applyFont="1" applyFill="1" applyBorder="1">
      <alignment horizontal="left" vertical="center" indent="2"/>
    </xf>
    <xf numFmtId="0" fontId="19" fillId="11" borderId="8" xfId="11" applyFont="1" applyFill="1" applyBorder="1" applyAlignment="1">
      <alignment vertical="center"/>
    </xf>
    <xf numFmtId="9" fontId="1" fillId="11" borderId="8" xfId="2" applyFont="1" applyFill="1" applyBorder="1" applyAlignment="1">
      <alignment horizontal="center" vertical="center"/>
    </xf>
    <xf numFmtId="164" fontId="19" fillId="11" borderId="8" xfId="10" applyFont="1" applyFill="1" applyBorder="1">
      <alignment horizontal="center" vertical="center"/>
    </xf>
    <xf numFmtId="0" fontId="23" fillId="12" borderId="0" xfId="0" applyFont="1" applyFill="1" applyAlignment="1">
      <alignment horizontal="left" vertical="center" indent="1"/>
    </xf>
    <xf numFmtId="0" fontId="19" fillId="12" borderId="0" xfId="11" applyFont="1" applyFill="1" applyBorder="1" applyAlignment="1">
      <alignment vertical="center"/>
    </xf>
    <xf numFmtId="9" fontId="1" fillId="12" borderId="0" xfId="2" applyFont="1" applyFill="1" applyBorder="1" applyAlignment="1">
      <alignment horizontal="center" vertical="center"/>
    </xf>
    <xf numFmtId="164" fontId="19" fillId="12" borderId="0" xfId="0" applyNumberFormat="1" applyFont="1" applyFill="1" applyAlignment="1">
      <alignment horizontal="center" vertical="center"/>
    </xf>
    <xf numFmtId="164" fontId="1" fillId="12" borderId="0" xfId="0" applyNumberFormat="1" applyFont="1" applyFill="1" applyAlignment="1">
      <alignment horizontal="center" vertical="center"/>
    </xf>
    <xf numFmtId="0" fontId="4" fillId="11" borderId="4" xfId="0" applyFont="1" applyFill="1" applyBorder="1" applyAlignment="1">
      <alignment vertical="center"/>
    </xf>
    <xf numFmtId="0" fontId="4" fillId="0" borderId="0" xfId="0" applyFont="1" applyAlignment="1"/>
    <xf numFmtId="0" fontId="28" fillId="0" borderId="0" xfId="0" applyFont="1" applyAlignment="1"/>
    <xf numFmtId="0" fontId="4" fillId="2" borderId="21" xfId="0" applyFont="1" applyFill="1" applyBorder="1" applyAlignment="1"/>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 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topLeftCell="A23" zoomScaleNormal="100" zoomScalePageLayoutView="70" workbookViewId="0">
      <selection activeCell="C33" sqref="B33:C33"/>
    </sheetView>
  </sheetViews>
  <sheetFormatPr defaultColWidth="8.75" defaultRowHeight="30" customHeight="1"/>
  <cols>
    <col min="1" max="1" width="2.75" style="13" customWidth="1"/>
    <col min="2" max="2" width="26.2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c r="A1" s="14"/>
      <c r="B1" s="85" t="s">
        <v>0</v>
      </c>
      <c r="C1" s="18"/>
      <c r="D1" s="19"/>
      <c r="E1" s="20"/>
      <c r="F1" s="21"/>
      <c r="H1" s="1"/>
      <c r="I1" s="81" t="s">
        <v>1</v>
      </c>
      <c r="J1" s="118"/>
      <c r="K1" s="118"/>
      <c r="L1" s="118"/>
      <c r="M1" s="118"/>
      <c r="N1" s="118"/>
      <c r="O1" s="118"/>
      <c r="P1" s="24"/>
      <c r="Q1" s="80">
        <f ca="1">TODAY()-7</f>
        <v>45798</v>
      </c>
      <c r="R1" s="119"/>
      <c r="S1" s="119"/>
      <c r="T1" s="119"/>
      <c r="U1" s="119"/>
      <c r="V1" s="119"/>
      <c r="W1" s="119"/>
      <c r="X1" s="119"/>
      <c r="Y1" s="119"/>
      <c r="Z1" s="119"/>
    </row>
    <row r="2" spans="1:64" ht="30" customHeight="1">
      <c r="B2" s="65"/>
      <c r="C2" s="66"/>
      <c r="D2" s="22"/>
      <c r="E2" s="23"/>
      <c r="F2" s="22"/>
      <c r="I2" s="81" t="s">
        <v>2</v>
      </c>
      <c r="J2" s="118"/>
      <c r="K2" s="118"/>
      <c r="L2" s="118"/>
      <c r="M2" s="118"/>
      <c r="N2" s="118"/>
      <c r="O2" s="118"/>
      <c r="P2" s="24"/>
      <c r="Q2" s="79">
        <v>1</v>
      </c>
      <c r="R2" s="119"/>
      <c r="S2" s="119"/>
      <c r="T2" s="119"/>
      <c r="U2" s="119"/>
      <c r="V2" s="119"/>
      <c r="W2" s="119"/>
      <c r="X2" s="119"/>
      <c r="Y2" s="119"/>
      <c r="Z2" s="119"/>
    </row>
    <row r="3" spans="1:64" s="26" customFormat="1" ht="30" customHeight="1">
      <c r="A3" s="13"/>
      <c r="B3" s="25" t="s">
        <v>3</v>
      </c>
      <c r="D3" s="27"/>
      <c r="E3" s="28"/>
    </row>
    <row r="4" spans="1:64" s="26" customFormat="1" ht="30" customHeight="1">
      <c r="A4" s="14"/>
      <c r="B4" s="29"/>
      <c r="E4" s="30"/>
      <c r="I4" s="84">
        <f ca="1">I5</f>
        <v>45796</v>
      </c>
      <c r="J4" s="82"/>
      <c r="K4" s="82"/>
      <c r="L4" s="82"/>
      <c r="M4" s="82"/>
      <c r="N4" s="82"/>
      <c r="O4" s="82"/>
      <c r="P4" s="82">
        <f ca="1">P5</f>
        <v>45803</v>
      </c>
      <c r="Q4" s="82"/>
      <c r="R4" s="82"/>
      <c r="S4" s="82"/>
      <c r="T4" s="82"/>
      <c r="U4" s="82"/>
      <c r="V4" s="82"/>
      <c r="W4" s="82">
        <f ca="1">W5</f>
        <v>45810</v>
      </c>
      <c r="X4" s="82"/>
      <c r="Y4" s="82"/>
      <c r="Z4" s="82"/>
      <c r="AA4" s="82"/>
      <c r="AB4" s="82"/>
      <c r="AC4" s="82"/>
      <c r="AD4" s="82">
        <f ca="1">AD5</f>
        <v>45817</v>
      </c>
      <c r="AE4" s="82"/>
      <c r="AF4" s="82"/>
      <c r="AG4" s="82"/>
      <c r="AH4" s="82"/>
      <c r="AI4" s="82"/>
      <c r="AJ4" s="82"/>
      <c r="AK4" s="82">
        <f ca="1">AK5</f>
        <v>45824</v>
      </c>
      <c r="AL4" s="82"/>
      <c r="AM4" s="82"/>
      <c r="AN4" s="82"/>
      <c r="AO4" s="82"/>
      <c r="AP4" s="82"/>
      <c r="AQ4" s="82"/>
      <c r="AR4" s="82">
        <f ca="1">AR5</f>
        <v>45831</v>
      </c>
      <c r="AS4" s="82"/>
      <c r="AT4" s="82"/>
      <c r="AU4" s="82"/>
      <c r="AV4" s="82"/>
      <c r="AW4" s="82"/>
      <c r="AX4" s="82"/>
      <c r="AY4" s="82">
        <f ca="1">AY5</f>
        <v>45838</v>
      </c>
      <c r="AZ4" s="82"/>
      <c r="BA4" s="82"/>
      <c r="BB4" s="82"/>
      <c r="BC4" s="82"/>
      <c r="BD4" s="82"/>
      <c r="BE4" s="82"/>
      <c r="BF4" s="82">
        <f ca="1">BF5</f>
        <v>45845</v>
      </c>
      <c r="BG4" s="82"/>
      <c r="BH4" s="82"/>
      <c r="BI4" s="82"/>
      <c r="BJ4" s="82"/>
      <c r="BK4" s="82"/>
      <c r="BL4" s="83"/>
    </row>
    <row r="5" spans="1:64" s="26" customFormat="1" ht="15" customHeight="1">
      <c r="A5" s="74"/>
      <c r="B5" s="75" t="s">
        <v>4</v>
      </c>
      <c r="C5" s="77"/>
      <c r="D5" s="78" t="s">
        <v>5</v>
      </c>
      <c r="E5" s="78" t="s">
        <v>6</v>
      </c>
      <c r="F5" s="78" t="s">
        <v>7</v>
      </c>
      <c r="I5" s="31">
        <f ca="1">Project_Start-WEEKDAY(Project_Start,1)+2+7*(Display_Week-1)</f>
        <v>45796</v>
      </c>
      <c r="J5" s="31">
        <f ca="1">I5+1</f>
        <v>45797</v>
      </c>
      <c r="K5" s="31">
        <f t="shared" ref="K5:AX5" ca="1" si="0">J5+1</f>
        <v>45798</v>
      </c>
      <c r="L5" s="31">
        <f t="shared" ca="1" si="0"/>
        <v>45799</v>
      </c>
      <c r="M5" s="31">
        <f t="shared" ca="1" si="0"/>
        <v>45800</v>
      </c>
      <c r="N5" s="31">
        <f t="shared" ca="1" si="0"/>
        <v>45801</v>
      </c>
      <c r="O5" s="32">
        <f t="shared" ca="1" si="0"/>
        <v>45802</v>
      </c>
      <c r="P5" s="33">
        <f ca="1">O5+1</f>
        <v>45803</v>
      </c>
      <c r="Q5" s="31">
        <f ca="1">P5+1</f>
        <v>45804</v>
      </c>
      <c r="R5" s="31">
        <f t="shared" ca="1" si="0"/>
        <v>45805</v>
      </c>
      <c r="S5" s="31">
        <f t="shared" ca="1" si="0"/>
        <v>45806</v>
      </c>
      <c r="T5" s="31">
        <f t="shared" ca="1" si="0"/>
        <v>45807</v>
      </c>
      <c r="U5" s="31">
        <f t="shared" ca="1" si="0"/>
        <v>45808</v>
      </c>
      <c r="V5" s="32">
        <f t="shared" ca="1" si="0"/>
        <v>45809</v>
      </c>
      <c r="W5" s="33">
        <f ca="1">V5+1</f>
        <v>45810</v>
      </c>
      <c r="X5" s="31">
        <f ca="1">W5+1</f>
        <v>45811</v>
      </c>
      <c r="Y5" s="31">
        <f t="shared" ca="1" si="0"/>
        <v>45812</v>
      </c>
      <c r="Z5" s="31">
        <f t="shared" ca="1" si="0"/>
        <v>45813</v>
      </c>
      <c r="AA5" s="31">
        <f t="shared" ca="1" si="0"/>
        <v>45814</v>
      </c>
      <c r="AB5" s="31">
        <f t="shared" ca="1" si="0"/>
        <v>45815</v>
      </c>
      <c r="AC5" s="32">
        <f t="shared" ca="1" si="0"/>
        <v>45816</v>
      </c>
      <c r="AD5" s="33">
        <f ca="1">AC5+1</f>
        <v>45817</v>
      </c>
      <c r="AE5" s="31">
        <f ca="1">AD5+1</f>
        <v>45818</v>
      </c>
      <c r="AF5" s="31">
        <f t="shared" ca="1" si="0"/>
        <v>45819</v>
      </c>
      <c r="AG5" s="31">
        <f t="shared" ca="1" si="0"/>
        <v>45820</v>
      </c>
      <c r="AH5" s="31">
        <f t="shared" ca="1" si="0"/>
        <v>45821</v>
      </c>
      <c r="AI5" s="31">
        <f t="shared" ca="1" si="0"/>
        <v>45822</v>
      </c>
      <c r="AJ5" s="32">
        <f t="shared" ca="1" si="0"/>
        <v>45823</v>
      </c>
      <c r="AK5" s="33">
        <f ca="1">AJ5+1</f>
        <v>45824</v>
      </c>
      <c r="AL5" s="31">
        <f ca="1">AK5+1</f>
        <v>45825</v>
      </c>
      <c r="AM5" s="31">
        <f t="shared" ca="1" si="0"/>
        <v>45826</v>
      </c>
      <c r="AN5" s="31">
        <f t="shared" ca="1" si="0"/>
        <v>45827</v>
      </c>
      <c r="AO5" s="31">
        <f t="shared" ca="1" si="0"/>
        <v>45828</v>
      </c>
      <c r="AP5" s="31">
        <f t="shared" ca="1" si="0"/>
        <v>45829</v>
      </c>
      <c r="AQ5" s="32">
        <f t="shared" ca="1" si="0"/>
        <v>45830</v>
      </c>
      <c r="AR5" s="33">
        <f ca="1">AQ5+1</f>
        <v>45831</v>
      </c>
      <c r="AS5" s="31">
        <f ca="1">AR5+1</f>
        <v>45832</v>
      </c>
      <c r="AT5" s="31">
        <f t="shared" ca="1" si="0"/>
        <v>45833</v>
      </c>
      <c r="AU5" s="31">
        <f t="shared" ca="1" si="0"/>
        <v>45834</v>
      </c>
      <c r="AV5" s="31">
        <f t="shared" ca="1" si="0"/>
        <v>45835</v>
      </c>
      <c r="AW5" s="31">
        <f t="shared" ca="1" si="0"/>
        <v>45836</v>
      </c>
      <c r="AX5" s="32">
        <f t="shared" ca="1" si="0"/>
        <v>45837</v>
      </c>
      <c r="AY5" s="33">
        <f ca="1">AX5+1</f>
        <v>45838</v>
      </c>
      <c r="AZ5" s="31">
        <f ca="1">AY5+1</f>
        <v>45839</v>
      </c>
      <c r="BA5" s="31">
        <f t="shared" ref="BA5:BE5" ca="1" si="1">AZ5+1</f>
        <v>45840</v>
      </c>
      <c r="BB5" s="31">
        <f t="shared" ca="1" si="1"/>
        <v>45841</v>
      </c>
      <c r="BC5" s="31">
        <f t="shared" ca="1" si="1"/>
        <v>45842</v>
      </c>
      <c r="BD5" s="31">
        <f t="shared" ca="1" si="1"/>
        <v>45843</v>
      </c>
      <c r="BE5" s="32">
        <f t="shared" ca="1" si="1"/>
        <v>45844</v>
      </c>
      <c r="BF5" s="33">
        <f ca="1">BE5+1</f>
        <v>45845</v>
      </c>
      <c r="BG5" s="31">
        <f ca="1">BF5+1</f>
        <v>45846</v>
      </c>
      <c r="BH5" s="31">
        <f t="shared" ref="BH5:BL5" ca="1" si="2">BG5+1</f>
        <v>45847</v>
      </c>
      <c r="BI5" s="31">
        <f t="shared" ca="1" si="2"/>
        <v>45848</v>
      </c>
      <c r="BJ5" s="31">
        <f t="shared" ca="1" si="2"/>
        <v>45849</v>
      </c>
      <c r="BK5" s="31">
        <f t="shared" ca="1" si="2"/>
        <v>45850</v>
      </c>
      <c r="BL5" s="31">
        <f t="shared" ca="1" si="2"/>
        <v>45851</v>
      </c>
    </row>
    <row r="6" spans="1:64" s="26" customFormat="1" ht="15" customHeight="1" thickBot="1">
      <c r="A6" s="74"/>
      <c r="B6" s="76"/>
      <c r="C6" s="120"/>
      <c r="D6" s="120"/>
      <c r="E6" s="120"/>
      <c r="F6" s="120"/>
      <c r="I6" s="34" t="str">
        <f t="shared" ref="I6:AN6" ca="1" si="3">LEFT(TEXT(I5,"ddd"),1)</f>
        <v>M</v>
      </c>
      <c r="J6" s="35" t="str">
        <f t="shared" ca="1" si="3"/>
        <v>T</v>
      </c>
      <c r="K6" s="35" t="str">
        <f t="shared" ca="1" si="3"/>
        <v>W</v>
      </c>
      <c r="L6" s="35" t="str">
        <f t="shared" ca="1" si="3"/>
        <v>T</v>
      </c>
      <c r="M6" s="35" t="str">
        <f t="shared" ca="1" si="3"/>
        <v>F</v>
      </c>
      <c r="N6" s="35" t="str">
        <f t="shared" ca="1" si="3"/>
        <v>S</v>
      </c>
      <c r="O6" s="35" t="str">
        <f t="shared" ca="1" si="3"/>
        <v>S</v>
      </c>
      <c r="P6" s="35" t="str">
        <f t="shared" ca="1" si="3"/>
        <v>M</v>
      </c>
      <c r="Q6" s="35" t="str">
        <f t="shared" ca="1" si="3"/>
        <v>T</v>
      </c>
      <c r="R6" s="35" t="str">
        <f t="shared" ca="1" si="3"/>
        <v>W</v>
      </c>
      <c r="S6" s="35" t="str">
        <f t="shared" ca="1" si="3"/>
        <v>T</v>
      </c>
      <c r="T6" s="35" t="str">
        <f t="shared" ca="1" si="3"/>
        <v>F</v>
      </c>
      <c r="U6" s="35" t="str">
        <f t="shared" ca="1" si="3"/>
        <v>S</v>
      </c>
      <c r="V6" s="35" t="str">
        <f t="shared" ca="1" si="3"/>
        <v>S</v>
      </c>
      <c r="W6" s="35" t="str">
        <f t="shared" ca="1" si="3"/>
        <v>M</v>
      </c>
      <c r="X6" s="35" t="str">
        <f t="shared" ca="1" si="3"/>
        <v>T</v>
      </c>
      <c r="Y6" s="35" t="str">
        <f t="shared" ca="1" si="3"/>
        <v>W</v>
      </c>
      <c r="Z6" s="35" t="str">
        <f t="shared" ca="1" si="3"/>
        <v>T</v>
      </c>
      <c r="AA6" s="35" t="str">
        <f t="shared" ca="1" si="3"/>
        <v>F</v>
      </c>
      <c r="AB6" s="35" t="str">
        <f t="shared" ca="1" si="3"/>
        <v>S</v>
      </c>
      <c r="AC6" s="35" t="str">
        <f t="shared" ca="1" si="3"/>
        <v>S</v>
      </c>
      <c r="AD6" s="35" t="str">
        <f t="shared" ca="1" si="3"/>
        <v>M</v>
      </c>
      <c r="AE6" s="35" t="str">
        <f t="shared" ca="1" si="3"/>
        <v>T</v>
      </c>
      <c r="AF6" s="35" t="str">
        <f t="shared" ca="1" si="3"/>
        <v>W</v>
      </c>
      <c r="AG6" s="35" t="str">
        <f t="shared" ca="1" si="3"/>
        <v>T</v>
      </c>
      <c r="AH6" s="35" t="str">
        <f t="shared" ca="1" si="3"/>
        <v>F</v>
      </c>
      <c r="AI6" s="35" t="str">
        <f t="shared" ca="1" si="3"/>
        <v>S</v>
      </c>
      <c r="AJ6" s="35" t="str">
        <f t="shared" ca="1" si="3"/>
        <v>S</v>
      </c>
      <c r="AK6" s="35" t="str">
        <f t="shared" ca="1" si="3"/>
        <v>M</v>
      </c>
      <c r="AL6" s="35" t="str">
        <f t="shared" ca="1" si="3"/>
        <v>T</v>
      </c>
      <c r="AM6" s="35" t="str">
        <f t="shared" ca="1" si="3"/>
        <v>W</v>
      </c>
      <c r="AN6" s="35" t="str">
        <f t="shared" ca="1" si="3"/>
        <v>T</v>
      </c>
      <c r="AO6" s="35" t="str">
        <f t="shared" ref="AO6:BL6" ca="1" si="4">LEFT(TEXT(AO5,"ddd"),1)</f>
        <v>F</v>
      </c>
      <c r="AP6" s="35" t="str">
        <f t="shared" ca="1" si="4"/>
        <v>S</v>
      </c>
      <c r="AQ6" s="35" t="str">
        <f t="shared" ca="1" si="4"/>
        <v>S</v>
      </c>
      <c r="AR6" s="35" t="str">
        <f t="shared" ca="1" si="4"/>
        <v>M</v>
      </c>
      <c r="AS6" s="35" t="str">
        <f t="shared" ca="1" si="4"/>
        <v>T</v>
      </c>
      <c r="AT6" s="35" t="str">
        <f t="shared" ca="1" si="4"/>
        <v>W</v>
      </c>
      <c r="AU6" s="35" t="str">
        <f t="shared" ca="1" si="4"/>
        <v>T</v>
      </c>
      <c r="AV6" s="35" t="str">
        <f t="shared" ca="1" si="4"/>
        <v>F</v>
      </c>
      <c r="AW6" s="35" t="str">
        <f t="shared" ca="1" si="4"/>
        <v>S</v>
      </c>
      <c r="AX6" s="35" t="str">
        <f t="shared" ca="1" si="4"/>
        <v>S</v>
      </c>
      <c r="AY6" s="35" t="str">
        <f t="shared" ca="1" si="4"/>
        <v>M</v>
      </c>
      <c r="AZ6" s="35" t="str">
        <f t="shared" ca="1" si="4"/>
        <v>T</v>
      </c>
      <c r="BA6" s="35" t="str">
        <f t="shared" ca="1" si="4"/>
        <v>W</v>
      </c>
      <c r="BB6" s="35" t="str">
        <f t="shared" ca="1" si="4"/>
        <v>T</v>
      </c>
      <c r="BC6" s="35" t="str">
        <f t="shared" ca="1" si="4"/>
        <v>F</v>
      </c>
      <c r="BD6" s="35" t="str">
        <f t="shared" ca="1" si="4"/>
        <v>S</v>
      </c>
      <c r="BE6" s="35" t="str">
        <f t="shared" ca="1" si="4"/>
        <v>S</v>
      </c>
      <c r="BF6" s="35" t="str">
        <f t="shared" ca="1" si="4"/>
        <v>M</v>
      </c>
      <c r="BG6" s="35" t="str">
        <f t="shared" ca="1" si="4"/>
        <v>T</v>
      </c>
      <c r="BH6" s="35" t="str">
        <f t="shared" ca="1" si="4"/>
        <v>W</v>
      </c>
      <c r="BI6" s="35" t="str">
        <f t="shared" ca="1" si="4"/>
        <v>T</v>
      </c>
      <c r="BJ6" s="35" t="str">
        <f t="shared" ca="1" si="4"/>
        <v>F</v>
      </c>
      <c r="BK6" s="35" t="str">
        <f t="shared" ca="1" si="4"/>
        <v>S</v>
      </c>
      <c r="BL6" s="36" t="str">
        <f t="shared" ca="1" si="4"/>
        <v>S</v>
      </c>
    </row>
    <row r="7" spans="1:64" s="26" customFormat="1" ht="30" hidden="1" customHeight="1" thickBot="1">
      <c r="A7" s="13" t="s">
        <v>8</v>
      </c>
      <c r="B7" s="37"/>
      <c r="C7" s="38"/>
      <c r="D7" s="37"/>
      <c r="E7" s="37"/>
      <c r="F7" s="37"/>
      <c r="H7" s="26" t="str">
        <f ca="1">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1" customFormat="1" ht="30" customHeight="1" thickBot="1">
      <c r="A8" s="14"/>
      <c r="B8" s="86" t="s">
        <v>9</v>
      </c>
      <c r="C8" s="87"/>
      <c r="D8" s="88"/>
      <c r="E8" s="89"/>
      <c r="F8" s="90"/>
      <c r="G8" s="17"/>
      <c r="H8" s="5" t="str">
        <f t="shared" ref="H8:H33" ca="1" si="5">IF(OR(ISBLANK(task_start),ISBLANK(task_end)),"",task_end-task_start+1)</f>
        <v/>
      </c>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row>
    <row r="9" spans="1:64" s="41" customFormat="1" ht="30" customHeight="1" thickBot="1">
      <c r="A9" s="14"/>
      <c r="B9" s="91" t="s">
        <v>10</v>
      </c>
      <c r="C9" s="92"/>
      <c r="D9" s="93">
        <v>1</v>
      </c>
      <c r="E9" s="94">
        <f ca="1">Project_Start</f>
        <v>45798</v>
      </c>
      <c r="F9" s="94">
        <f ca="1">E9+2</f>
        <v>45800</v>
      </c>
      <c r="G9" s="17"/>
      <c r="H9" s="5">
        <f t="shared" ca="1" si="5"/>
        <v>3</v>
      </c>
      <c r="I9" s="42"/>
      <c r="J9" s="42"/>
      <c r="K9" s="117"/>
      <c r="L9" s="117"/>
      <c r="M9" s="117"/>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row>
    <row r="10" spans="1:64" s="41" customFormat="1" ht="30" customHeight="1" thickBot="1">
      <c r="A10" s="14"/>
      <c r="B10" s="95" t="s">
        <v>11</v>
      </c>
      <c r="C10" s="96"/>
      <c r="D10" s="97">
        <v>1</v>
      </c>
      <c r="E10" s="98">
        <f ca="1">F9</f>
        <v>45800</v>
      </c>
      <c r="F10" s="98">
        <f ca="1">E10+2</f>
        <v>45802</v>
      </c>
      <c r="G10" s="17"/>
      <c r="H10" s="5">
        <f t="shared" ca="1" si="5"/>
        <v>3</v>
      </c>
      <c r="I10" s="42"/>
      <c r="J10" s="42"/>
      <c r="K10" s="42"/>
      <c r="L10" s="42"/>
      <c r="M10" s="42"/>
      <c r="N10" s="42"/>
      <c r="O10" s="42"/>
      <c r="P10" s="42"/>
      <c r="Q10" s="42"/>
      <c r="R10" s="42"/>
      <c r="S10" s="42"/>
      <c r="T10" s="42"/>
      <c r="U10" s="43"/>
      <c r="V10" s="43"/>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row>
    <row r="11" spans="1:64" s="41" customFormat="1" ht="30" customHeight="1" thickBot="1">
      <c r="A11" s="13"/>
      <c r="B11" s="95" t="s">
        <v>12</v>
      </c>
      <c r="C11" s="96"/>
      <c r="D11" s="97">
        <v>1</v>
      </c>
      <c r="E11" s="98">
        <f ca="1">F10</f>
        <v>45802</v>
      </c>
      <c r="F11" s="98">
        <f ca="1">E11+7</f>
        <v>45809</v>
      </c>
      <c r="G11" s="17"/>
      <c r="H11" s="5">
        <f t="shared" ca="1" si="5"/>
        <v>8</v>
      </c>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row>
    <row r="12" spans="1:64" s="41" customFormat="1" ht="30" customHeight="1" thickBot="1">
      <c r="A12" s="13"/>
      <c r="B12" s="95" t="s">
        <v>13</v>
      </c>
      <c r="C12" s="96"/>
      <c r="D12" s="97">
        <v>0.25</v>
      </c>
      <c r="E12" s="98">
        <f ca="1">F11</f>
        <v>45809</v>
      </c>
      <c r="F12" s="98">
        <f ca="1">E12+3</f>
        <v>45812</v>
      </c>
      <c r="G12" s="17"/>
      <c r="H12" s="5">
        <f t="shared" ca="1" si="5"/>
        <v>4</v>
      </c>
      <c r="I12" s="42"/>
      <c r="J12" s="42"/>
      <c r="K12" s="42"/>
      <c r="L12" s="42"/>
      <c r="M12" s="42"/>
      <c r="N12" s="42"/>
      <c r="O12" s="42"/>
      <c r="P12" s="42"/>
      <c r="Q12" s="42"/>
      <c r="R12" s="42"/>
      <c r="S12" s="42"/>
      <c r="T12" s="42"/>
      <c r="U12" s="42"/>
      <c r="V12" s="42"/>
      <c r="W12" s="42"/>
      <c r="X12" s="42"/>
      <c r="Y12" s="43"/>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row>
    <row r="13" spans="1:64" s="41" customFormat="1" ht="30" customHeight="1" thickBot="1">
      <c r="A13" s="13"/>
      <c r="B13" s="95" t="s">
        <v>14</v>
      </c>
      <c r="C13" s="96"/>
      <c r="D13" s="97"/>
      <c r="E13" s="98">
        <f ca="1">F12+1</f>
        <v>45813</v>
      </c>
      <c r="F13" s="98">
        <f ca="1">E13+6</f>
        <v>45819</v>
      </c>
      <c r="G13" s="17"/>
      <c r="H13" s="5">
        <f t="shared" ca="1" si="5"/>
        <v>7</v>
      </c>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row>
    <row r="14" spans="1:64" s="41" customFormat="1" ht="30" customHeight="1" thickBot="1">
      <c r="A14" s="14"/>
      <c r="B14" s="99" t="s">
        <v>15</v>
      </c>
      <c r="C14" s="100"/>
      <c r="D14" s="101"/>
      <c r="E14" s="102"/>
      <c r="F14" s="103"/>
      <c r="G14" s="17"/>
      <c r="H14" s="5" t="str">
        <f t="shared" ca="1" si="5"/>
        <v/>
      </c>
    </row>
    <row r="15" spans="1:64" s="41" customFormat="1" ht="30" customHeight="1" thickBot="1">
      <c r="A15" s="14"/>
      <c r="B15" s="104" t="s">
        <v>16</v>
      </c>
      <c r="C15" s="105"/>
      <c r="D15" s="106">
        <v>0</v>
      </c>
      <c r="E15" s="107">
        <f ca="1">F13</f>
        <v>45819</v>
      </c>
      <c r="F15" s="107">
        <f ca="1">E15+5</f>
        <v>45824</v>
      </c>
      <c r="G15" s="17"/>
      <c r="H15" s="5">
        <f t="shared" ca="1" si="5"/>
        <v>6</v>
      </c>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row>
    <row r="16" spans="1:64" s="41" customFormat="1" ht="30" customHeight="1" thickBot="1">
      <c r="A16" s="13"/>
      <c r="B16" s="104" t="s">
        <v>17</v>
      </c>
      <c r="C16" s="105"/>
      <c r="D16" s="106">
        <v>0</v>
      </c>
      <c r="E16" s="107">
        <f ca="1">F15</f>
        <v>45824</v>
      </c>
      <c r="F16" s="107">
        <f ca="1">E16+5</f>
        <v>45829</v>
      </c>
      <c r="G16" s="17"/>
      <c r="H16" s="5">
        <f t="shared" ca="1" si="5"/>
        <v>6</v>
      </c>
      <c r="I16" s="42"/>
      <c r="J16" s="42"/>
      <c r="K16" s="42"/>
      <c r="L16" s="42"/>
      <c r="M16" s="42"/>
      <c r="N16" s="42"/>
      <c r="O16" s="42"/>
      <c r="P16" s="42"/>
      <c r="Q16" s="42"/>
      <c r="R16" s="42"/>
      <c r="S16" s="42"/>
      <c r="T16" s="42"/>
      <c r="U16" s="43"/>
      <c r="V16" s="43"/>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row>
    <row r="17" spans="1:64" s="41" customFormat="1" ht="30" customHeight="1" thickBot="1">
      <c r="A17" s="13"/>
      <c r="B17" s="104" t="s">
        <v>18</v>
      </c>
      <c r="C17" s="105"/>
      <c r="D17" s="106"/>
      <c r="E17" s="107">
        <f ca="1">F16</f>
        <v>45829</v>
      </c>
      <c r="F17" s="107">
        <f ca="1">E17+5</f>
        <v>45834</v>
      </c>
      <c r="G17" s="17"/>
      <c r="H17" s="5">
        <f t="shared" ca="1" si="5"/>
        <v>6</v>
      </c>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row>
    <row r="18" spans="1:64" s="41" customFormat="1" ht="30" customHeight="1" thickBot="1">
      <c r="A18" s="13"/>
      <c r="B18" s="104" t="s">
        <v>19</v>
      </c>
      <c r="C18" s="105"/>
      <c r="D18" s="106"/>
      <c r="E18" s="107">
        <f ca="1">F17</f>
        <v>45834</v>
      </c>
      <c r="F18" s="107">
        <f ca="1">E18+3</f>
        <v>45837</v>
      </c>
      <c r="G18" s="17"/>
      <c r="H18" s="5">
        <f t="shared" ca="1" si="5"/>
        <v>4</v>
      </c>
      <c r="I18" s="42"/>
      <c r="J18" s="42"/>
      <c r="K18" s="42"/>
      <c r="L18" s="42"/>
      <c r="M18" s="42"/>
      <c r="N18" s="42"/>
      <c r="O18" s="42"/>
      <c r="P18" s="42"/>
      <c r="Q18" s="42"/>
      <c r="R18" s="42"/>
      <c r="S18" s="42"/>
      <c r="T18" s="42"/>
      <c r="U18" s="42"/>
      <c r="V18" s="42"/>
      <c r="W18" s="42"/>
      <c r="X18" s="42"/>
      <c r="Y18" s="43"/>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row>
    <row r="19" spans="1:64" s="41" customFormat="1" ht="30" customHeight="1" thickBot="1">
      <c r="A19" s="13"/>
      <c r="B19" s="104" t="s">
        <v>20</v>
      </c>
      <c r="C19" s="105"/>
      <c r="D19" s="106"/>
      <c r="E19" s="107">
        <f ca="1">F18</f>
        <v>45837</v>
      </c>
      <c r="F19" s="107">
        <f ca="1">E19+4</f>
        <v>45841</v>
      </c>
      <c r="G19" s="17"/>
      <c r="H19" s="5">
        <f t="shared" ca="1" si="5"/>
        <v>5</v>
      </c>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row>
    <row r="20" spans="1:64" s="41" customFormat="1" ht="30" customHeight="1" thickBot="1">
      <c r="A20" s="13"/>
      <c r="B20" s="112" t="s">
        <v>21</v>
      </c>
      <c r="C20" s="113"/>
      <c r="D20" s="114"/>
      <c r="E20" s="115"/>
      <c r="F20" s="116"/>
      <c r="G20" s="17"/>
      <c r="H20" s="5" t="str">
        <f t="shared" ca="1" si="5"/>
        <v/>
      </c>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row>
    <row r="21" spans="1:64" s="41" customFormat="1" ht="30" customHeight="1" thickBot="1">
      <c r="A21" s="13"/>
      <c r="B21" s="108" t="s">
        <v>22</v>
      </c>
      <c r="C21" s="109"/>
      <c r="D21" s="110">
        <v>0</v>
      </c>
      <c r="E21" s="111">
        <f ca="1">F19</f>
        <v>45841</v>
      </c>
      <c r="F21" s="111">
        <f ca="1">E21+5</f>
        <v>45846</v>
      </c>
      <c r="G21" s="17"/>
      <c r="H21" s="5">
        <f t="shared" ca="1" si="5"/>
        <v>6</v>
      </c>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row>
    <row r="22" spans="1:64" s="41" customFormat="1" ht="30" customHeight="1" thickBot="1">
      <c r="A22" s="13"/>
      <c r="B22" s="108" t="s">
        <v>23</v>
      </c>
      <c r="C22" s="109"/>
      <c r="D22" s="110">
        <v>0</v>
      </c>
      <c r="E22" s="111">
        <f ca="1">F21+1</f>
        <v>45847</v>
      </c>
      <c r="F22" s="111">
        <f ca="1">E22+4</f>
        <v>45851</v>
      </c>
      <c r="G22" s="17"/>
      <c r="H22" s="5">
        <f t="shared" ca="1" si="5"/>
        <v>5</v>
      </c>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row>
    <row r="23" spans="1:64" s="41" customFormat="1" ht="30" customHeight="1" thickBot="1">
      <c r="A23" s="13"/>
      <c r="B23" s="108" t="s">
        <v>24</v>
      </c>
      <c r="C23" s="109"/>
      <c r="D23" s="110">
        <v>0</v>
      </c>
      <c r="E23" s="111">
        <f ca="1">E22+5</f>
        <v>45852</v>
      </c>
      <c r="F23" s="111">
        <f ca="1">E23+5</f>
        <v>45857</v>
      </c>
      <c r="G23" s="17"/>
      <c r="H23" s="5">
        <f t="shared" ca="1" si="5"/>
        <v>6</v>
      </c>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row>
    <row r="24" spans="1:64" s="41" customFormat="1" ht="30" customHeight="1" thickBot="1">
      <c r="A24" s="13"/>
      <c r="B24" s="108" t="s">
        <v>25</v>
      </c>
      <c r="C24" s="109"/>
      <c r="D24" s="110">
        <v>0</v>
      </c>
      <c r="E24" s="111">
        <f ca="1">F23+1</f>
        <v>45858</v>
      </c>
      <c r="F24" s="111">
        <f ca="1">E24+5</f>
        <v>45863</v>
      </c>
      <c r="G24" s="17"/>
      <c r="H24" s="5">
        <f t="shared" ca="1" si="5"/>
        <v>6</v>
      </c>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row>
    <row r="25" spans="1:64" s="41" customFormat="1" ht="30" customHeight="1" thickBot="1">
      <c r="A25" s="13"/>
      <c r="B25" s="108" t="s">
        <v>26</v>
      </c>
      <c r="C25" s="109"/>
      <c r="D25" s="110">
        <v>0</v>
      </c>
      <c r="E25" s="111">
        <f ca="1">F24</f>
        <v>45863</v>
      </c>
      <c r="F25" s="111">
        <f ca="1">E25+5</f>
        <v>45868</v>
      </c>
      <c r="G25" s="17"/>
      <c r="H25" s="5">
        <f t="shared" ca="1" si="5"/>
        <v>6</v>
      </c>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row>
    <row r="26" spans="1:64" s="41" customFormat="1" ht="30" customHeight="1" thickBot="1">
      <c r="A26" s="13"/>
      <c r="B26" s="45" t="s">
        <v>27</v>
      </c>
      <c r="C26" s="46"/>
      <c r="D26" s="47"/>
      <c r="E26" s="48"/>
      <c r="F26" s="49"/>
      <c r="G26" s="17"/>
      <c r="H26" s="5" t="str">
        <f t="shared" ca="1" si="5"/>
        <v/>
      </c>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row>
    <row r="27" spans="1:64" s="41" customFormat="1" ht="30" customHeight="1" thickBot="1">
      <c r="A27" s="13"/>
      <c r="B27" s="51" t="s">
        <v>23</v>
      </c>
      <c r="C27" s="52"/>
      <c r="D27" s="53">
        <v>0</v>
      </c>
      <c r="E27" s="54">
        <f ca="1">F25</f>
        <v>45868</v>
      </c>
      <c r="F27" s="54">
        <f ca="1">E27+3</f>
        <v>45871</v>
      </c>
      <c r="G27" s="17"/>
      <c r="H27" s="5">
        <f t="shared" ca="1" si="5"/>
        <v>4</v>
      </c>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c r="AY27" s="42"/>
      <c r="AZ27" s="42"/>
      <c r="BA27" s="42"/>
      <c r="BB27" s="42"/>
      <c r="BC27" s="42"/>
      <c r="BD27" s="42"/>
      <c r="BE27" s="42"/>
      <c r="BF27" s="42"/>
      <c r="BG27" s="42"/>
      <c r="BH27" s="42"/>
      <c r="BI27" s="42"/>
      <c r="BJ27" s="42"/>
      <c r="BK27" s="42"/>
      <c r="BL27" s="42"/>
    </row>
    <row r="28" spans="1:64" s="41" customFormat="1" ht="30" customHeight="1" thickBot="1">
      <c r="A28" s="13"/>
      <c r="B28" s="51" t="s">
        <v>28</v>
      </c>
      <c r="C28" s="52"/>
      <c r="D28" s="53">
        <v>0</v>
      </c>
      <c r="E28" s="54">
        <f ca="1">F27</f>
        <v>45871</v>
      </c>
      <c r="F28" s="54">
        <f ca="1">E28+4</f>
        <v>45875</v>
      </c>
      <c r="G28" s="17"/>
      <c r="H28" s="5">
        <f t="shared" ca="1" si="5"/>
        <v>5</v>
      </c>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c r="BF28" s="42"/>
      <c r="BG28" s="42"/>
      <c r="BH28" s="42"/>
      <c r="BI28" s="42"/>
      <c r="BJ28" s="42"/>
      <c r="BK28" s="42"/>
      <c r="BL28" s="42"/>
    </row>
    <row r="29" spans="1:64" s="41" customFormat="1" ht="30" customHeight="1" thickBot="1">
      <c r="A29" s="13"/>
      <c r="B29" s="51" t="s">
        <v>29</v>
      </c>
      <c r="C29" s="52"/>
      <c r="D29" s="53">
        <v>0</v>
      </c>
      <c r="E29" s="54">
        <f ca="1">F28+1</f>
        <v>45876</v>
      </c>
      <c r="F29" s="54">
        <f ca="1">E29+3</f>
        <v>45879</v>
      </c>
      <c r="G29" s="17"/>
      <c r="H29" s="5">
        <f t="shared" ca="1" si="5"/>
        <v>4</v>
      </c>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c r="BF29" s="42"/>
      <c r="BG29" s="42"/>
      <c r="BH29" s="42"/>
      <c r="BI29" s="42"/>
      <c r="BJ29" s="42"/>
      <c r="BK29" s="42"/>
      <c r="BL29" s="42"/>
    </row>
    <row r="30" spans="1:64" s="41" customFormat="1" ht="30" customHeight="1" thickBot="1">
      <c r="A30" s="13"/>
      <c r="B30" s="51" t="s">
        <v>30</v>
      </c>
      <c r="C30" s="52"/>
      <c r="D30" s="53">
        <v>0</v>
      </c>
      <c r="E30" s="54">
        <f ca="1">F29</f>
        <v>45879</v>
      </c>
      <c r="F30" s="54">
        <f ca="1">E30+5</f>
        <v>45884</v>
      </c>
      <c r="G30" s="17"/>
      <c r="H30" s="5">
        <f t="shared" ca="1" si="5"/>
        <v>6</v>
      </c>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c r="BF30" s="42"/>
      <c r="BG30" s="42"/>
      <c r="BH30" s="42"/>
      <c r="BI30" s="42"/>
      <c r="BJ30" s="42"/>
      <c r="BK30" s="42"/>
      <c r="BL30" s="42"/>
    </row>
    <row r="31" spans="1:64" s="41" customFormat="1" ht="30" customHeight="1" thickBot="1">
      <c r="A31" s="13"/>
      <c r="B31" s="51" t="s">
        <v>31</v>
      </c>
      <c r="C31" s="52"/>
      <c r="D31" s="53">
        <v>0</v>
      </c>
      <c r="E31" s="54">
        <f ca="1">F30</f>
        <v>45884</v>
      </c>
      <c r="F31" s="54">
        <f ca="1">E31+5</f>
        <v>45889</v>
      </c>
      <c r="G31" s="17"/>
      <c r="H31" s="5">
        <f t="shared" ca="1" si="5"/>
        <v>6</v>
      </c>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c r="BF31" s="42"/>
      <c r="BG31" s="42"/>
      <c r="BH31" s="42"/>
      <c r="BI31" s="42"/>
      <c r="BJ31" s="42"/>
      <c r="BK31" s="42"/>
      <c r="BL31" s="42"/>
    </row>
    <row r="32" spans="1:64" s="41" customFormat="1" ht="30" customHeight="1" thickBot="1">
      <c r="A32" s="13"/>
      <c r="B32" s="55"/>
      <c r="C32" s="56"/>
      <c r="D32" s="57"/>
      <c r="E32" s="58"/>
      <c r="F32" s="58"/>
      <c r="G32" s="17"/>
      <c r="H32" s="5" t="str">
        <f t="shared" ca="1" si="5"/>
        <v/>
      </c>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row>
    <row r="33" spans="1:64" s="41" customFormat="1" ht="30" customHeight="1" thickBot="1">
      <c r="A33" s="14"/>
      <c r="B33" s="59"/>
      <c r="C33" s="60"/>
      <c r="D33" s="61"/>
      <c r="E33" s="62"/>
      <c r="F33" s="63"/>
      <c r="G33" s="17"/>
      <c r="H33" s="6" t="str">
        <f t="shared" ca="1" si="5"/>
        <v/>
      </c>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c r="BB33" s="64"/>
      <c r="BC33" s="64"/>
      <c r="BD33" s="64"/>
      <c r="BE33" s="64"/>
      <c r="BF33" s="64"/>
      <c r="BG33" s="64"/>
      <c r="BH33" s="64"/>
      <c r="BI33" s="64"/>
      <c r="BJ33" s="64"/>
      <c r="BK33" s="64"/>
      <c r="BL33" s="64"/>
    </row>
    <row r="34" spans="1:64" ht="30" customHeight="1">
      <c r="G34" s="3"/>
    </row>
    <row r="35" spans="1:64" ht="30" customHeight="1">
      <c r="C35" s="16"/>
      <c r="F35" s="15"/>
    </row>
    <row r="36" spans="1:64" ht="30" customHeight="1">
      <c r="C36"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33">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5:BL19">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21:BL25">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7:BL31">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31 I21:BL25 I15:BL19 I9:BL13 I27:BL31">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printOptions horizontalCentered="1"/>
  <pageMargins left="0.35" right="0.35" top="0.35" bottom="0.5" header="0.3" footer="0.3"/>
  <pageSetup scale="57" fitToHeight="0" orientation="landscape" r:id="rId1"/>
  <headerFooter differentFirst="1" scaleWithDoc="0">
    <oddFooter>Page &amp;P of &amp;N</oddFooter>
  </headerFooter>
  <ignoredErrors>
    <ignoredError sqref="F22:F23 E23 F28"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3.15"/>
  <cols>
    <col min="1" max="1" width="87" style="7" customWidth="1"/>
    <col min="2" max="16384" width="9" style="1"/>
  </cols>
  <sheetData>
    <row r="1" spans="1:2" ht="46.5" customHeight="1"/>
    <row r="2" spans="1:2" s="9" customFormat="1" ht="15.6">
      <c r="A2" s="67" t="s">
        <v>32</v>
      </c>
      <c r="B2" s="8"/>
    </row>
    <row r="3" spans="1:2" s="11" customFormat="1" ht="27" customHeight="1">
      <c r="A3" s="68"/>
      <c r="B3" s="12"/>
    </row>
    <row r="4" spans="1:2" s="10" customFormat="1" ht="30">
      <c r="A4" s="69" t="s">
        <v>33</v>
      </c>
    </row>
    <row r="5" spans="1:2" ht="74.25" customHeight="1">
      <c r="A5" s="70" t="s">
        <v>34</v>
      </c>
    </row>
    <row r="6" spans="1:2" ht="26.25" customHeight="1">
      <c r="A6" s="69" t="s">
        <v>35</v>
      </c>
    </row>
    <row r="7" spans="1:2" s="7" customFormat="1" ht="205.15" customHeight="1">
      <c r="A7" s="71" t="s">
        <v>36</v>
      </c>
    </row>
    <row r="8" spans="1:2" s="10" customFormat="1" ht="30">
      <c r="A8" s="69" t="s">
        <v>37</v>
      </c>
    </row>
    <row r="9" spans="1:2" ht="41.45">
      <c r="A9" s="70" t="s">
        <v>38</v>
      </c>
    </row>
    <row r="10" spans="1:2" s="7" customFormat="1" ht="28.15" customHeight="1">
      <c r="A10" s="72" t="s">
        <v>39</v>
      </c>
    </row>
    <row r="11" spans="1:2" s="10" customFormat="1" ht="30">
      <c r="A11" s="69" t="s">
        <v>40</v>
      </c>
    </row>
    <row r="12" spans="1:2" ht="27.6">
      <c r="A12" s="70" t="s">
        <v>41</v>
      </c>
    </row>
    <row r="13" spans="1:2" s="7" customFormat="1" ht="28.15" customHeight="1">
      <c r="A13" s="72" t="s">
        <v>42</v>
      </c>
    </row>
    <row r="14" spans="1:2" s="10" customFormat="1" ht="30">
      <c r="A14" s="69" t="s">
        <v>43</v>
      </c>
    </row>
    <row r="15" spans="1:2" ht="75" customHeight="1">
      <c r="A15" s="70" t="s">
        <v>44</v>
      </c>
    </row>
    <row r="16" spans="1:2" ht="69">
      <c r="A16" s="70" t="s">
        <v>45</v>
      </c>
    </row>
    <row r="17" spans="1:1">
      <c r="A17" s="73"/>
    </row>
    <row r="18" spans="1:1">
      <c r="A18" s="73"/>
    </row>
    <row r="19" spans="1:1">
      <c r="A19" s="73"/>
    </row>
    <row r="20" spans="1:1">
      <c r="A20" s="73"/>
    </row>
    <row r="21" spans="1:1">
      <c r="A21" s="73"/>
    </row>
    <row r="22" spans="1:1">
      <c r="A22" s="73"/>
    </row>
    <row r="23" spans="1:1">
      <c r="A23" s="73"/>
    </row>
    <row r="24" spans="1:1">
      <c r="A24" s="73"/>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file>

<file path=customXml/itemProps2.xml><?xml version="1.0" encoding="utf-8"?>
<ds:datastoreItem xmlns:ds="http://schemas.openxmlformats.org/officeDocument/2006/customXml" ds:itemID="{C2348D59-3426-404A-A0C5-6456F6613EDB}"/>
</file>

<file path=customXml/itemProps3.xml><?xml version="1.0" encoding="utf-8"?>
<ds:datastoreItem xmlns:ds="http://schemas.openxmlformats.org/officeDocument/2006/customXml" ds:itemID="{A82239A0-E68C-493F-BEE6-C77FEA397FD6}"/>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Sean Upton (2410530)</cp:lastModifiedBy>
  <cp:revision/>
  <dcterms:created xsi:type="dcterms:W3CDTF">2025-05-28T13:42:58Z</dcterms:created>
  <dcterms:modified xsi:type="dcterms:W3CDTF">2025-05-28T14:26:13Z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