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Uni BSc\Design Economics\Assignment\"/>
    </mc:Choice>
  </mc:AlternateContent>
  <xr:revisionPtr revIDLastSave="0" documentId="13_ncr:1_{7ED0B519-99C6-435C-B143-56B5DC250723}" xr6:coauthVersionLast="47" xr6:coauthVersionMax="47" xr10:uidLastSave="{00000000-0000-0000-0000-000000000000}"/>
  <bookViews>
    <workbookView xWindow="-108" yWindow="-108" windowWidth="23256" windowHeight="12576" xr2:uid="{168818C1-0013-4958-A0D1-4C171C344DC0}"/>
  </bookViews>
  <sheets>
    <sheet name="Prelims (2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_________New1" hidden="1">{#N/A,#N/A,FALSE,"Aging Summary";#N/A,#N/A,FALSE,"Ratio Analysis";#N/A,#N/A,FALSE,"Test 120 Day Accts";#N/A,#N/A,FALSE,"Tickmarks"}</definedName>
    <definedName name="_________________New1" hidden="1">{#N/A,#N/A,FALSE,"Aging Summary";#N/A,#N/A,FALSE,"Ratio Analysis";#N/A,#N/A,FALSE,"Test 120 Day Accts";#N/A,#N/A,FALSE,"Tickmarks"}</definedName>
    <definedName name="________________gfa1">#REF!</definedName>
    <definedName name="________________New1" hidden="1">{#N/A,#N/A,FALSE,"Aging Summary";#N/A,#N/A,FALSE,"Ratio Analysis";#N/A,#N/A,FALSE,"Test 120 Day Accts";#N/A,#N/A,FALSE,"Tickmarks"}</definedName>
    <definedName name="_______________gfa1">#REF!</definedName>
    <definedName name="_______________New1" hidden="1">{#N/A,#N/A,FALSE,"Aging Summary";#N/A,#N/A,FALSE,"Ratio Analysis";#N/A,#N/A,FALSE,"Test 120 Day Accts";#N/A,#N/A,FALSE,"Tickmarks"}</definedName>
    <definedName name="______________gfa1">#REF!</definedName>
    <definedName name="______________n1" hidden="1">{#N/A,#N/A,FALSE,"Aging Summary";#N/A,#N/A,FALSE,"Ratio Analysis";#N/A,#N/A,FALSE,"Test 120 Day Accts";#N/A,#N/A,FALSE,"Tickmarks"}</definedName>
    <definedName name="______________New1" hidden="1">{#N/A,#N/A,FALSE,"Aging Summary";#N/A,#N/A,FALSE,"Ratio Analysis";#N/A,#N/A,FALSE,"Test 120 Day Accts";#N/A,#N/A,FALSE,"Tickmarks"}</definedName>
    <definedName name="_____________gfa1">#REF!</definedName>
    <definedName name="_____________n1" hidden="1">{#N/A,#N/A,FALSE,"Aging Summary";#N/A,#N/A,FALSE,"Ratio Analysis";#N/A,#N/A,FALSE,"Test 120 Day Accts";#N/A,#N/A,FALSE,"Tickmarks"}</definedName>
    <definedName name="_____________New1" hidden="1">{#N/A,#N/A,FALSE,"Aging Summary";#N/A,#N/A,FALSE,"Ratio Analysis";#N/A,#N/A,FALSE,"Test 120 Day Accts";#N/A,#N/A,FALSE,"Tickmarks"}</definedName>
    <definedName name="____________gfa1">#REF!</definedName>
    <definedName name="____________n1" hidden="1">{#N/A,#N/A,FALSE,"Aging Summary";#N/A,#N/A,FALSE,"Ratio Analysis";#N/A,#N/A,FALSE,"Test 120 Day Accts";#N/A,#N/A,FALSE,"Tickmarks"}</definedName>
    <definedName name="____________New1" hidden="1">{#N/A,#N/A,FALSE,"Aging Summary";#N/A,#N/A,FALSE,"Ratio Analysis";#N/A,#N/A,FALSE,"Test 120 Day Accts";#N/A,#N/A,FALSE,"Tickmarks"}</definedName>
    <definedName name="___________gfa1">#REF!</definedName>
    <definedName name="___________n1" hidden="1">{#N/A,#N/A,FALSE,"Aging Summary";#N/A,#N/A,FALSE,"Ratio Analysis";#N/A,#N/A,FALSE,"Test 120 Day Accts";#N/A,#N/A,FALSE,"Tickmarks"}</definedName>
    <definedName name="___________New1" hidden="1">{#N/A,#N/A,FALSE,"Aging Summary";#N/A,#N/A,FALSE,"Ratio Analysis";#N/A,#N/A,FALSE,"Test 120 Day Accts";#N/A,#N/A,FALSE,"Tickmarks"}</definedName>
    <definedName name="__________gfa1">#REF!</definedName>
    <definedName name="__________n1" hidden="1">{#N/A,#N/A,FALSE,"Aging Summary";#N/A,#N/A,FALSE,"Ratio Analysis";#N/A,#N/A,FALSE,"Test 120 Day Accts";#N/A,#N/A,FALSE,"Tickmarks"}</definedName>
    <definedName name="__________New1" hidden="1">{#N/A,#N/A,FALSE,"Aging Summary";#N/A,#N/A,FALSE,"Ratio Analysis";#N/A,#N/A,FALSE,"Test 120 Day Accts";#N/A,#N/A,FALSE,"Tickmarks"}</definedName>
    <definedName name="_________gfa1">#REF!</definedName>
    <definedName name="_________n1" hidden="1">{#N/A,#N/A,FALSE,"Aging Summary";#N/A,#N/A,FALSE,"Ratio Analysis";#N/A,#N/A,FALSE,"Test 120 Day Accts";#N/A,#N/A,FALSE,"Tickmarks"}</definedName>
    <definedName name="_________New1" hidden="1">{#N/A,#N/A,FALSE,"Aging Summary";#N/A,#N/A,FALSE,"Ratio Analysis";#N/A,#N/A,FALSE,"Test 120 Day Accts";#N/A,#N/A,FALSE,"Tickmarks"}</definedName>
    <definedName name="________gfa1">#REF!</definedName>
    <definedName name="________n1" hidden="1">{#N/A,#N/A,FALSE,"Aging Summary";#N/A,#N/A,FALSE,"Ratio Analysis";#N/A,#N/A,FALSE,"Test 120 Day Accts";#N/A,#N/A,FALSE,"Tickmarks"}</definedName>
    <definedName name="________New1" hidden="1">{#N/A,#N/A,FALSE,"Aging Summary";#N/A,#N/A,FALSE,"Ratio Analysis";#N/A,#N/A,FALSE,"Test 120 Day Accts";#N/A,#N/A,FALSE,"Tickmarks"}</definedName>
    <definedName name="_______gfa1">#REF!</definedName>
    <definedName name="_______n1" hidden="1">{#N/A,#N/A,FALSE,"Aging Summary";#N/A,#N/A,FALSE,"Ratio Analysis";#N/A,#N/A,FALSE,"Test 120 Day Accts";#N/A,#N/A,FALSE,"Tickmarks"}</definedName>
    <definedName name="_______New1" hidden="1">{#N/A,#N/A,FALSE,"Aging Summary";#N/A,#N/A,FALSE,"Ratio Analysis";#N/A,#N/A,FALSE,"Test 120 Day Accts";#N/A,#N/A,FALSE,"Tickmarks"}</definedName>
    <definedName name="______gfa1">#REF!</definedName>
    <definedName name="______n1" hidden="1">{#N/A,#N/A,FALSE,"Aging Summary";#N/A,#N/A,FALSE,"Ratio Analysis";#N/A,#N/A,FALSE,"Test 120 Day Accts";#N/A,#N/A,FALSE,"Tickmarks"}</definedName>
    <definedName name="______New1" hidden="1">{#N/A,#N/A,FALSE,"Aging Summary";#N/A,#N/A,FALSE,"Ratio Analysis";#N/A,#N/A,FALSE,"Test 120 Day Accts";#N/A,#N/A,FALSE,"Tickmarks"}</definedName>
    <definedName name="_____gfa1">#REF!</definedName>
    <definedName name="_____n1" hidden="1">{#N/A,#N/A,FALSE,"Aging Summary";#N/A,#N/A,FALSE,"Ratio Analysis";#N/A,#N/A,FALSE,"Test 120 Day Accts";#N/A,#N/A,FALSE,"Tickmarks"}</definedName>
    <definedName name="_____New1" hidden="1">{#N/A,#N/A,FALSE,"Aging Summary";#N/A,#N/A,FALSE,"Ratio Analysis";#N/A,#N/A,FALSE,"Test 120 Day Accts";#N/A,#N/A,FALSE,"Tickmarks"}</definedName>
    <definedName name="____gfa1">#REF!</definedName>
    <definedName name="____n1" hidden="1">{#N/A,#N/A,FALSE,"Aging Summary";#N/A,#N/A,FALSE,"Ratio Analysis";#N/A,#N/A,FALSE,"Test 120 Day Accts";#N/A,#N/A,FALSE,"Tickmarks"}</definedName>
    <definedName name="____New1" hidden="1">{#N/A,#N/A,FALSE,"Aging Summary";#N/A,#N/A,FALSE,"Ratio Analysis";#N/A,#N/A,FALSE,"Test 120 Day Accts";#N/A,#N/A,FALSE,"Tickmarks"}</definedName>
    <definedName name="___gfa1">#REF!</definedName>
    <definedName name="___n1" hidden="1">{#N/A,#N/A,FALSE,"Aging Summary";#N/A,#N/A,FALSE,"Ratio Analysis";#N/A,#N/A,FALSE,"Test 120 Day Accts";#N/A,#N/A,FALSE,"Tickmarks"}</definedName>
    <definedName name="___New1" hidden="1">{#N/A,#N/A,FALSE,"Aging Summary";#N/A,#N/A,FALSE,"Ratio Analysis";#N/A,#N/A,FALSE,"Test 120 Day Accts";#N/A,#N/A,FALSE,"Tickmarks"}</definedName>
    <definedName name="__gfa1">#REF!</definedName>
    <definedName name="__n1" hidden="1">{#N/A,#N/A,FALSE,"Aging Summary";#N/A,#N/A,FALSE,"Ratio Analysis";#N/A,#N/A,FALSE,"Test 120 Day Accts";#N/A,#N/A,FALSE,"Tickmarks"}</definedName>
    <definedName name="__New1" hidden="1">{#N/A,#N/A,FALSE,"Aging Summary";#N/A,#N/A,FALSE,"Ratio Analysis";#N/A,#N/A,FALSE,"Test 120 Day Accts";#N/A,#N/A,FALSE,"Tickmarks"}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gfa1">#REF!</definedName>
    <definedName name="_n1" hidden="1">{#N/A,#N/A,FALSE,"Aging Summary";#N/A,#N/A,FALSE,"Ratio Analysis";#N/A,#N/A,FALSE,"Test 120 Day Accts";#N/A,#N/A,FALSE,"Tickmarks"}</definedName>
    <definedName name="_New1" hidden="1">{#N/A,#N/A,FALSE,"Aging Summary";#N/A,#N/A,FALSE,"Ratio Analysis";#N/A,#N/A,FALSE,"Test 120 Day Accts";#N/A,#N/A,FALSE,"Tickmarks"}</definedName>
    <definedName name="_row3">'[1]Supers Statistics'!#REF!</definedName>
    <definedName name="_row4">'[1]Supers Statistics'!#REF!</definedName>
    <definedName name="_SYS1">[2]WALLS!#REF!</definedName>
    <definedName name="a" hidden="1">{#N/A,#N/A,FALSE,"Aging Summary";#N/A,#N/A,FALSE,"Ratio Analysis";#N/A,#N/A,FALSE,"Test 120 Day Accts";#N/A,#N/A,FALSE,"Tickmarks"}</definedName>
    <definedName name="aa" hidden="1">{#N/A,#N/A,FALSE,"Aging Summary";#N/A,#N/A,FALSE,"Ratio Analysis";#N/A,#N/A,FALSE,"Test 120 Day Accts";#N/A,#N/A,FALSE,"Tickmarks"}</definedName>
    <definedName name="aaa" hidden="1">{#N/A,#N/A,FALSE,"Aging Summary";#N/A,#N/A,FALSE,"Ratio Analysis";#N/A,#N/A,FALSE,"Test 120 Day Accts";#N/A,#N/A,FALSE,"Tickmarks"}</definedName>
    <definedName name="accommodation1">#REF!</definedName>
    <definedName name="AS2DocOpenMode" hidden="1">"AS2DocumentEdit"</definedName>
    <definedName name="AsbestosRemoval">#REF!</definedName>
    <definedName name="AvgCostProp">#REF!</definedName>
    <definedName name="AvgWkCostPh1">#REF!</definedName>
    <definedName name="AvgWkCostPh2">#REF!</definedName>
    <definedName name="AvgWklyCost">#REF!</definedName>
    <definedName name="b" hidden="1">{#N/A,#N/A,FALSE,"Aging Summary";#N/A,#N/A,FALSE,"Ratio Analysis";#N/A,#N/A,FALSE,"Test 120 Day Accts";#N/A,#N/A,FALSE,"Tickmarks"}</definedName>
    <definedName name="Bedroom">[3]Codes!$A$1:$A$65536</definedName>
    <definedName name="BLANDFORD">#REF!</definedName>
    <definedName name="BLANFORD">#REF!</definedName>
    <definedName name="BLCE03">#REF!</definedName>
    <definedName name="circulation1">#REF!</definedName>
    <definedName name="costplan2">'[1]Supers Statistics'!#REF!</definedName>
    <definedName name="d" hidden="1">{#N/A,#N/A,FALSE,"Aging Summary";#N/A,#N/A,FALSE,"Ratio Analysis";#N/A,#N/A,FALSE,"Test 120 Day Accts";#N/A,#N/A,FALSE,"Tickmarks"}</definedName>
    <definedName name="_xlnm.Database">'[4]linear boq'!$C$3:$P$462</definedName>
    <definedName name="Divisions">[5]Codes!$B$1:$B$65536</definedName>
    <definedName name="Dwelling">[3]Codes!$B$1:$B$65536</definedName>
    <definedName name="estcorr">#REF!</definedName>
    <definedName name="Estcorrelation">#REF!</definedName>
    <definedName name="EstUncert">#REF!</definedName>
    <definedName name="EstUncertainty">#REF!</definedName>
    <definedName name="Externals">#REF!</definedName>
    <definedName name="ExternalWorks">#REF!</definedName>
    <definedName name="final2">'[1]Supers Statistics'!#REF!</definedName>
    <definedName name="Findit" hidden="1">{#N/A,#N/A,FALSE,"Aging Summary";#N/A,#N/A,FALSE,"Ratio Analysis";#N/A,#N/A,FALSE,"Test 120 Day Accts";#N/A,#N/A,FALSE,"Tickmarks"}</definedName>
    <definedName name="Finishes">#REF!</definedName>
    <definedName name="flatsrc1">'[1]Supers Statistics'!#REF!</definedName>
    <definedName name="flatsrc2">'[1]Supers Statistics'!#REF!</definedName>
    <definedName name="flatwalls">'[6]Supers Calc Flats'!$E$247:$E$256,'[6]Supers Calc Flats'!$E$257:$E$302,'[6]Supers Calc Flats'!$E$268:$E$278,'[6]Supers Calc Flats'!$E$279:$E$291</definedName>
    <definedName name="flatwin">'[6]Supers Calc Flats'!$E$292:$E$302,'[6]Supers Calc Flats'!$E$303:$E$313,'[6]Supers Calc Flats'!$E$314:$E$325,'[6]Supers Calc Flats'!$E$326:$E$337</definedName>
    <definedName name="Floors">[3]Codes!$C$1:$C$65536</definedName>
    <definedName name="Frame">#REF!</definedName>
    <definedName name="HEREFORD">#REF!</definedName>
    <definedName name="HLWSF">'[6]Supers Calc Houses'!$A$11:$IV$14,'[6]Supers Calc Houses'!$A$21:$IV$39,'[6]Supers Calc Houses'!$A$97:$IV$119,'[6]Supers Calc Houses'!$A$170:$IV$172,'[6]Supers Calc Houses'!$A$179:$IV$188,'[6]Supers Calc Houses'!$A$212:$IV$220,'[6]Supers Calc Houses'!$A$240:$IV$246,'[6]Supers Calc Houses'!$A$267:$IV$281,'[6]Supers Calc Houses'!$A$311:$IV$324</definedName>
    <definedName name="HTF">'[6]Supers Calc Houses'!$A$15:$IV$17,'[6]Supers Calc Houses'!$A$40:$IV$60,'[6]Supers Calc Houses'!$A$120:$IV$142,'[6]Supers Calc Houses'!$A$173:$IV$175,'[6]Supers Calc Houses'!$A$189:$IV$199,'[6]Supers Calc Houses'!$A$221:$IV$229,'[6]Supers Calc Houses'!$A$247:$IV$253,'[6]Supers Calc Houses'!$A$282:$IV$296,'[6]Supers Calc Houses'!$A$325:$IV$338</definedName>
    <definedName name="HTRAD">'[6]Supers Calc Houses'!$A$339:$IV$352,'[6]Supers Calc Houses'!$A$297:$IV$310,'[6]Supers Calc Houses'!$A$254:$IV$259,'[6]Supers Calc Houses'!$A$230:$IV$239,'[6]Supers Calc Houses'!$A$200:$IV$211,'[6]Supers Calc Houses'!$A$176:$IV$178,'[6]Supers Calc Houses'!$A$143:$IV$165,'[6]Supers Calc Houses'!$A$61:$IV$81,'[6]Supers Calc Houses'!$A$18:$IV$20</definedName>
    <definedName name="indices">[6]Indices!$A$1:$G$65536</definedName>
    <definedName name="indices3">'[1]Supers Statistics'!#REF!</definedName>
    <definedName name="indices4">'[1]Supers Statistics'!#REF!</definedName>
    <definedName name="InternalWallsStairsDoors">#REF!</definedName>
    <definedName name="InternalWorks">#REF!</definedName>
    <definedName name="iterations">#REF!</definedName>
    <definedName name="KitchenBathroom">#REF!</definedName>
    <definedName name="KitchenBathroomFixtures">#REF!</definedName>
    <definedName name="labour_rates">#REF!</definedName>
    <definedName name="LWSF">'[6]Supers Calc Flats'!$A$11:$IV$14,'[6]Supers Calc Flats'!$A$26:$IV$49,'[6]Supers Calc Flats'!$A$140:$IV$162,'[6]Supers Calc Flats'!$A$223:$IV$228,'[6]Supers Calc Flats'!$A$247:$IV$256,'[6]Supers Calc Flats'!$A$292:$IV$302,'[6]Supers Calc Flats'!$A$338:$IV$345,'[6]Supers Calc Flats'!$A$381:$IV$395,'[6]Supers Calc Flats'!$A$440:$IV$455</definedName>
    <definedName name="MandE">#REF!</definedName>
    <definedName name="MASON">[2]WALLS!#REF!</definedName>
    <definedName name="MechandElec">#REF!</definedName>
    <definedName name="New" hidden="1">{#N/A,#N/A,FALSE,"Aging Summary";#N/A,#N/A,FALSE,"Ratio Analysis";#N/A,#N/A,FALSE,"Test 120 Day Accts";#N/A,#N/A,FALSE,"Tickmarks"}</definedName>
    <definedName name="NoPrps">#REF!</definedName>
    <definedName name="NrOfProps">#REF!</definedName>
    <definedName name="Number">[3]Codes!$D$1:$D$65536</definedName>
    <definedName name="old" hidden="1">{#N/A,#N/A,FALSE,"Aging Summary";#N/A,#N/A,FALSE,"Ratio Analysis";#N/A,#N/A,FALSE,"Test 120 Day Accts";#N/A,#N/A,FALSE,"Tickmarks"}</definedName>
    <definedName name="Pal_Workbook_GUID" hidden="1">"N4PIL5KRWCH3Z8URYZHPTW4Y"</definedName>
    <definedName name="PalisadeReportWorkbookCreatedBy">"AtRisk"</definedName>
    <definedName name="Pitchroof">'[6]Supers Calc Flats'!$A$140:$IV$150,'[6]Supers Calc Flats'!$A$163:$IV$173,'[6]Supers Calc Flats'!$A$195:$IV$205</definedName>
    <definedName name="PointEstPh1">#REF!</definedName>
    <definedName name="PointEstPh2">#REF!</definedName>
    <definedName name="Project">'[7]Front Sheet'!$B$2</definedName>
    <definedName name="PropNoPh1">#REF!</definedName>
    <definedName name="PropNoPh2">#REF!</definedName>
    <definedName name="RCFRAME">'[6]Supers Calc Flats'!$A$18:$IV$22,'[6]Supers Calc Flats'!$A$76:$IV$100,'[6]Supers Calc Flats'!$A$186:$IV$194,'[6]Supers Calc Flats'!$A$235:$IV$240,'[6]Supers Calc Flats'!$A$268:$IV$278,'[6]Supers Calc Flats'!$A$314:$IV$325,'[6]Supers Calc Flats'!$A$354:$IV$361,'[6]Supers Calc Flats'!$A$411:$IV$425,'[6]Supers Calc Flats'!$A$472:$IV$486</definedName>
    <definedName name="Risk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corr">#REF!</definedName>
    <definedName name="Riskcorrelation">#REF!</definedName>
    <definedName name="RiskCorrelationSheet">#REF!</definedName>
    <definedName name="Riskcorrn">'[8]@RISK Correlations'!$C$40:$BL$101</definedName>
    <definedName name="RiskExcelReportsGoInNewWorkbook">FALSE</definedName>
    <definedName name="RiskExcelReportsToGenerate">32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On">#REF!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0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oofExtWalls">#REF!</definedName>
    <definedName name="slop">#REF!</definedName>
    <definedName name="Slope">#REF!</definedName>
    <definedName name="Stage">#REF!</definedName>
    <definedName name="StairsWindowsDoors">#REF!</definedName>
    <definedName name="Summary1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F">'[6]Supers Calc Flats'!$A$15:$IV$17,'[6]Supers Calc Flats'!$A$50:$IV$75,'[6]Supers Calc Flats'!$A$163:$IV$185,'[6]Supers Calc Flats'!$A$229:$IV$234,'[6]Supers Calc Flats'!$A$257:$IV$267,'[6]Supers Calc Flats'!$A$303:$IV$313,'[6]Supers Calc Flats'!$A$346:$IV$353,'[6]Supers Calc Flats'!$A$396:$IV$410,'[6]Supers Calc Flats'!$A$456:$IV$471</definedName>
    <definedName name="total2">'[1]Supers Statistics'!#REF!</definedName>
    <definedName name="TotalFees">[9]Fees!#REF!</definedName>
    <definedName name="TRAD">'[6]Supers Calc Flats'!$A$23:$IV$25,'[6]Supers Calc Flats'!$A$101:$IV$124,'[6]Supers Calc Flats'!$A$195:$IV$217,'[6]Supers Calc Flats'!$A$241:$IV$246,'[6]Supers Calc Flats'!$A$279:$IV$291,'[6]Supers Calc Flats'!$A$326:$IV$337,'[6]Supers Calc Flats'!$A$362:$IV$368,'[6]Supers Calc Flats'!$A$426:$IV$439,'[6]Supers Calc Flats'!$A$487:$IV$502</definedName>
    <definedName name="tradetype">'[6]Supers Calc Flats'!$M$7</definedName>
    <definedName name="treeList" hidden="1">"10000000000000000000000000000000000000000000000000000000000000000000000000000000000000000000000000000000000000000000000000000000000000000000000000000000000000000000000000000000000000000000000000000000"</definedName>
    <definedName name="Unit">'[10]Spreadsheet Codes'!$A$1:$A$3</definedName>
    <definedName name="unit3">'[1]Supers Statistics'!#REF!</definedName>
    <definedName name="unit4">'[1]Supers Statistics'!#REF!</definedName>
    <definedName name="units">[5]Codes!$A$1:$A$65536</definedName>
    <definedName name="units3">'[1]Supers Statistics'!#REF!</definedName>
    <definedName name="units4">'[1]Supers Statistics'!#REF!</definedName>
    <definedName name="v" hidden="1">{#N/A,#N/A,FALSE,"Aging Summary";#N/A,#N/A,FALSE,"Ratio Analysis";#N/A,#N/A,FALSE,"Test 120 Day Accts";#N/A,#N/A,FALSE,"Tickmarks"}</definedName>
    <definedName name="Version">'[7]Front Sheet'!$B$3</definedName>
    <definedName name="Wall1">[2]WALLS!#REF!</definedName>
    <definedName name="Wall2">[2]WALLS!#REF!</definedName>
    <definedName name="WallSummary">[2]WALLS!#REF!</definedName>
    <definedName name="wrn.Aging._.and._.Trend._.Analysis." hidden="1">{#N/A,#N/A,FALSE,"Aging Summary";#N/A,#N/A,FALSE,"Ratio Analysis";#N/A,#N/A,FALSE,"Test 120 Day Accts";#N/A,#N/A,FALSE,"Tickmarks"}</definedName>
    <definedName name="wrn.PROGREP." hidden="1">{#N/A,#N/A,FALSE,"DEO(W)P1";#N/A,#N/A,FALSE,"Milestones";#N/A,#N/A,FALSE,"MPS_BW";#N/A,#N/A,FALSE,"RiskReg";#N/A,#N/A,FALSE,"graph data";#N/A,#N/A,FALSE,"PMIList"}</definedName>
    <definedName name="X_Ax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1" i="1" l="1"/>
  <c r="M83" i="1"/>
  <c r="F63" i="1"/>
  <c r="F61" i="1"/>
  <c r="E59" i="1"/>
  <c r="F59" i="1" s="1"/>
  <c r="F58" i="1"/>
  <c r="E57" i="1"/>
  <c r="F57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1" i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B79" i="1" l="1"/>
  <c r="F75" i="1"/>
  <c r="F93" i="1" l="1"/>
  <c r="F94" i="1" s="1"/>
  <c r="F95" i="1" s="1"/>
  <c r="B80" i="1"/>
  <c r="B81" i="1" s="1"/>
  <c r="B83" i="1" s="1"/>
  <c r="O80" i="1" l="1"/>
  <c r="O79" i="1"/>
  <c r="O81" i="1"/>
  <c r="F97" i="1"/>
  <c r="F102" i="1" s="1"/>
  <c r="O83" i="1" l="1"/>
</calcChain>
</file>

<file path=xl/sharedStrings.xml><?xml version="1.0" encoding="utf-8"?>
<sst xmlns="http://schemas.openxmlformats.org/spreadsheetml/2006/main" count="135" uniqueCount="81">
  <si>
    <t xml:space="preserve">Fill in yellow sections only </t>
  </si>
  <si>
    <t>Number of Weeks in Programme</t>
  </si>
  <si>
    <t>Scheme 1</t>
  </si>
  <si>
    <t>Description</t>
  </si>
  <si>
    <t>Qty</t>
  </si>
  <si>
    <t>Unit</t>
  </si>
  <si>
    <t>Rate Weekly £</t>
  </si>
  <si>
    <t>Amount</t>
  </si>
  <si>
    <t>Total</t>
  </si>
  <si>
    <t>Cabins &amp; Welfare</t>
  </si>
  <si>
    <t>week</t>
  </si>
  <si>
    <t>Delivery and collection of cabins and welfare units</t>
  </si>
  <si>
    <t>Driver Mobile Phone</t>
  </si>
  <si>
    <t>Driver labourer</t>
  </si>
  <si>
    <t>Protection</t>
  </si>
  <si>
    <t>no.</t>
  </si>
  <si>
    <t>Lap Top</t>
  </si>
  <si>
    <t>Skip Permits</t>
  </si>
  <si>
    <t xml:space="preserve">Skips </t>
  </si>
  <si>
    <t>Phone / ASDL Line</t>
  </si>
  <si>
    <t>Porta Loo</t>
  </si>
  <si>
    <t>Power for Office Etc..</t>
  </si>
  <si>
    <t>PPE</t>
  </si>
  <si>
    <t>Project Manager Car</t>
  </si>
  <si>
    <t>Project Manager Mobile Phone</t>
  </si>
  <si>
    <t>Project Manager Salary</t>
  </si>
  <si>
    <t>QS Car</t>
  </si>
  <si>
    <t>QS Mobile Phone</t>
  </si>
  <si>
    <t>QS Salary</t>
  </si>
  <si>
    <t>Scaffold</t>
  </si>
  <si>
    <t>Site Administrator</t>
  </si>
  <si>
    <t>Site Office inc Furniture (Rent)</t>
  </si>
  <si>
    <t>Site Temps</t>
  </si>
  <si>
    <t>Site Vehicles Fuel</t>
  </si>
  <si>
    <t>Bumpa Hoist</t>
  </si>
  <si>
    <t>Supervisor Car</t>
  </si>
  <si>
    <t>Supervisor Mobile Phone</t>
  </si>
  <si>
    <t>Supervisor Salary</t>
  </si>
  <si>
    <t>Telephone for Office etc…</t>
  </si>
  <si>
    <t>Temporary heaters</t>
  </si>
  <si>
    <t>Transport - vans for operatives</t>
  </si>
  <si>
    <t>Item Cost</t>
  </si>
  <si>
    <t>Ancillaries / Health &amp; Safety</t>
  </si>
  <si>
    <t>item</t>
  </si>
  <si>
    <t>Asbestos Survey</t>
  </si>
  <si>
    <t>De-Mobilisation</t>
  </si>
  <si>
    <t>Design Survey</t>
  </si>
  <si>
    <t>Fire Extinguishers</t>
  </si>
  <si>
    <t>First Aid Pack</t>
  </si>
  <si>
    <t>Health &amp; Safety Pack</t>
  </si>
  <si>
    <t xml:space="preserve">Insurance </t>
  </si>
  <si>
    <t>Mobilisation</t>
  </si>
  <si>
    <t>O&amp;M Manuals</t>
  </si>
  <si>
    <t>Signage &amp; Site Fencing</t>
  </si>
  <si>
    <t>Sundries (Office stationery, OPE etc)</t>
  </si>
  <si>
    <t>Technical Certification (Calibration, Part P &amp; L)</t>
  </si>
  <si>
    <t>Other Items</t>
  </si>
  <si>
    <t>Weekly / Item Cost</t>
  </si>
  <si>
    <t>Prelim Percentage</t>
  </si>
  <si>
    <t xml:space="preserve">OHP </t>
  </si>
  <si>
    <t>Tender OHP Recovery</t>
  </si>
  <si>
    <t>Overhead Recovery</t>
  </si>
  <si>
    <t>Total Nett</t>
  </si>
  <si>
    <t>Community Benefit</t>
  </si>
  <si>
    <t xml:space="preserve">Asbestos </t>
  </si>
  <si>
    <t>Profit</t>
  </si>
  <si>
    <t>Roofing</t>
  </si>
  <si>
    <t>Scaffolding</t>
  </si>
  <si>
    <t>Chimney Works</t>
  </si>
  <si>
    <t>Decoration</t>
  </si>
  <si>
    <t>Canopy</t>
  </si>
  <si>
    <t>Windows and Doors</t>
  </si>
  <si>
    <t>Lintels</t>
  </si>
  <si>
    <t>Total Tender Nett</t>
  </si>
  <si>
    <t>Prelims</t>
  </si>
  <si>
    <t>Total With Prelims</t>
  </si>
  <si>
    <t>OHP</t>
  </si>
  <si>
    <t>Final Total</t>
  </si>
  <si>
    <t>Submission Summary</t>
  </si>
  <si>
    <t>Difference</t>
  </si>
  <si>
    <t>RIVERSIDE HEALTH 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</si>
</sst>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£&quot;* #,##0.00_-;\-&quot;£&quot;* #,##0.00_-;_-&quot;£&quot;* &quot;-&quot;??_-;_-@_-"/>
    <numFmt numFmtId="164" formatCode="_-[$£-809]* #,##0.00_-;\-[$£-809]* #,##0.00_-;_-[$£-809]* &quot;-&quot;??_-;_-@_-"/>
    <numFmt numFmtId="165" formatCode="_(&quot;£&quot;* #,##0.00_);_(&quot;£&quot;* \(#,##0.00\);_(&quot;£&quot;* &quot;-&quot;??_);_(@_)"/>
    <numFmt numFmtId="166" formatCode="0.000"/>
    <numFmt numFmtId="167" formatCode="_(* #,##0.00_);_(* \(#,##0.00\);_(* &quot;-&quot;??_);_(@_)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8"/>
      <name val="Arial"/>
      <family val="2"/>
    </font>
    <font>
      <sz val="11"/>
      <color rgb="FF000000"/>
      <name val="Aptos Narrow"/>
      <family val="2"/>
      <scheme val="minor"/>
    </font>
    <font>
      <sz val="8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b/>
      <sz val="8"/>
      <color rgb="FF000000"/>
      <name val="Arial"/>
      <family val="2"/>
    </font>
    <font>
      <b/>
      <sz val="22"/>
      <name val="Arial"/>
      <family val="2"/>
    </font>
    <font>
      <b/>
      <sz val="11"/>
      <color rgb="FF000000"/>
      <name val="Aptos Narrow"/>
      <family val="2"/>
      <scheme val="minor"/>
    </font>
    <font>
      <b/>
      <i/>
      <u/>
      <sz val="11"/>
      <color rgb="FF000000"/>
      <name val="Aptos Narrow"/>
      <family val="2"/>
      <scheme val="minor"/>
    </font>
    <font>
      <b/>
      <u val="singleAccounting"/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11">
    <xf numFmtId="0" fontId="0" fillId="0" borderId="0" xfId="0"/>
    <xf numFmtId="0" fontId="3" fillId="2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3" fillId="3" borderId="1" xfId="0" applyNumberFormat="1" applyFont="1" applyFill="1" applyBorder="1" applyAlignment="1">
      <alignment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4" fontId="3" fillId="0" borderId="0" xfId="0" applyNumberFormat="1" applyFont="1" applyAlignment="1">
      <alignment vertical="center" wrapText="1"/>
    </xf>
    <xf numFmtId="0" fontId="6" fillId="0" borderId="0" xfId="0" applyFont="1"/>
    <xf numFmtId="0" fontId="7" fillId="2" borderId="0" xfId="0" applyFont="1" applyFill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" fontId="3" fillId="3" borderId="5" xfId="0" applyNumberFormat="1" applyFont="1" applyFill="1" applyBorder="1" applyAlignment="1">
      <alignment horizontal="right" vertical="center"/>
    </xf>
    <xf numFmtId="4" fontId="3" fillId="3" borderId="2" xfId="0" applyNumberFormat="1" applyFont="1" applyFill="1" applyBorder="1" applyAlignment="1">
      <alignment horizontal="right" vertical="center" wrapText="1"/>
    </xf>
    <xf numFmtId="0" fontId="2" fillId="0" borderId="0" xfId="0" applyFont="1"/>
    <xf numFmtId="164" fontId="7" fillId="0" borderId="6" xfId="0" applyNumberFormat="1" applyFont="1" applyBorder="1" applyAlignment="1">
      <alignment horizontal="left" vertical="center"/>
    </xf>
    <xf numFmtId="0" fontId="5" fillId="4" borderId="7" xfId="0" applyFon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Border="1" applyAlignment="1">
      <alignment horizontal="center" vertical="center"/>
    </xf>
    <xf numFmtId="165" fontId="5" fillId="4" borderId="7" xfId="0" applyNumberFormat="1" applyFont="1" applyFill="1" applyBorder="1" applyAlignment="1" applyProtection="1">
      <alignment horizontal="right" vertical="center"/>
      <protection locked="0"/>
    </xf>
    <xf numFmtId="165" fontId="7" fillId="0" borderId="7" xfId="0" applyNumberFormat="1" applyFont="1" applyBorder="1" applyAlignment="1">
      <alignment vertical="center"/>
    </xf>
    <xf numFmtId="165" fontId="7" fillId="0" borderId="8" xfId="0" applyNumberFormat="1" applyFont="1" applyBorder="1" applyAlignment="1">
      <alignment vertical="center"/>
    </xf>
    <xf numFmtId="165" fontId="4" fillId="0" borderId="0" xfId="0" applyNumberFormat="1" applyFont="1"/>
    <xf numFmtId="164" fontId="7" fillId="0" borderId="9" xfId="0" applyNumberFormat="1" applyFont="1" applyBorder="1" applyAlignment="1">
      <alignment horizontal="left" vertical="center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164" fontId="7" fillId="0" borderId="10" xfId="0" applyNumberFormat="1" applyFont="1" applyBorder="1" applyAlignment="1">
      <alignment horizontal="center" vertical="center"/>
    </xf>
    <xf numFmtId="165" fontId="5" fillId="4" borderId="10" xfId="0" applyNumberFormat="1" applyFont="1" applyFill="1" applyBorder="1" applyAlignment="1" applyProtection="1">
      <alignment horizontal="right" vertical="center"/>
      <protection locked="0"/>
    </xf>
    <xf numFmtId="165" fontId="7" fillId="0" borderId="10" xfId="0" applyNumberFormat="1" applyFont="1" applyBorder="1" applyAlignment="1">
      <alignment vertical="center"/>
    </xf>
    <xf numFmtId="165" fontId="7" fillId="0" borderId="11" xfId="0" applyNumberFormat="1" applyFont="1" applyBorder="1" applyAlignment="1">
      <alignment vertical="center"/>
    </xf>
    <xf numFmtId="165" fontId="2" fillId="0" borderId="0" xfId="0" applyNumberFormat="1" applyFont="1"/>
    <xf numFmtId="0" fontId="8" fillId="2" borderId="0" xfId="0" applyFont="1" applyFill="1" applyAlignment="1" applyProtection="1">
      <alignment vertical="center"/>
      <protection locked="0"/>
    </xf>
    <xf numFmtId="166" fontId="7" fillId="2" borderId="0" xfId="0" applyNumberFormat="1" applyFont="1" applyFill="1" applyAlignment="1" applyProtection="1">
      <alignment vertical="center"/>
      <protection locked="0"/>
    </xf>
    <xf numFmtId="164" fontId="7" fillId="0" borderId="12" xfId="0" applyNumberFormat="1" applyFont="1" applyBorder="1" applyAlignment="1">
      <alignment horizontal="left" vertical="center"/>
    </xf>
    <xf numFmtId="0" fontId="5" fillId="4" borderId="4" xfId="0" applyFont="1" applyFill="1" applyBorder="1" applyAlignment="1" applyProtection="1">
      <alignment horizontal="center" vertical="center"/>
      <protection locked="0"/>
    </xf>
    <xf numFmtId="164" fontId="7" fillId="0" borderId="4" xfId="0" applyNumberFormat="1" applyFont="1" applyBorder="1" applyAlignment="1">
      <alignment horizontal="center" vertical="center"/>
    </xf>
    <xf numFmtId="165" fontId="5" fillId="4" borderId="4" xfId="0" applyNumberFormat="1" applyFont="1" applyFill="1" applyBorder="1" applyAlignment="1" applyProtection="1">
      <alignment horizontal="right" vertical="center"/>
      <protection locked="0"/>
    </xf>
    <xf numFmtId="165" fontId="7" fillId="0" borderId="4" xfId="0" applyNumberFormat="1" applyFont="1" applyBorder="1" applyAlignment="1">
      <alignment vertical="center"/>
    </xf>
    <xf numFmtId="165" fontId="7" fillId="0" borderId="13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vertical="center"/>
    </xf>
    <xf numFmtId="165" fontId="5" fillId="0" borderId="7" xfId="0" applyNumberFormat="1" applyFont="1" applyBorder="1" applyAlignment="1">
      <alignment vertical="center"/>
    </xf>
    <xf numFmtId="164" fontId="7" fillId="0" borderId="9" xfId="0" applyNumberFormat="1" applyFont="1" applyBorder="1" applyAlignment="1">
      <alignment vertical="center"/>
    </xf>
    <xf numFmtId="164" fontId="8" fillId="0" borderId="9" xfId="0" applyNumberFormat="1" applyFont="1" applyBorder="1" applyAlignment="1">
      <alignment vertical="center"/>
    </xf>
    <xf numFmtId="164" fontId="7" fillId="0" borderId="12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9" fillId="3" borderId="15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vertical="center"/>
    </xf>
    <xf numFmtId="4" fontId="7" fillId="0" borderId="3" xfId="0" applyNumberFormat="1" applyFont="1" applyBorder="1" applyAlignme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4" fontId="3" fillId="3" borderId="4" xfId="0" applyNumberFormat="1" applyFont="1" applyFill="1" applyBorder="1" applyAlignment="1">
      <alignment horizontal="right" vertical="center"/>
    </xf>
    <xf numFmtId="4" fontId="3" fillId="3" borderId="13" xfId="0" applyNumberFormat="1" applyFont="1" applyFill="1" applyBorder="1" applyAlignment="1">
      <alignment horizontal="right" vertical="center" wrapText="1"/>
    </xf>
    <xf numFmtId="0" fontId="5" fillId="4" borderId="6" xfId="0" applyFont="1" applyFill="1" applyBorder="1" applyAlignment="1" applyProtection="1">
      <alignment vertical="center"/>
      <protection locked="0"/>
    </xf>
    <xf numFmtId="164" fontId="7" fillId="4" borderId="7" xfId="0" applyNumberFormat="1" applyFont="1" applyFill="1" applyBorder="1" applyAlignment="1" applyProtection="1">
      <alignment horizontal="center" vertical="center"/>
      <protection locked="0"/>
    </xf>
    <xf numFmtId="167" fontId="5" fillId="4" borderId="7" xfId="0" applyNumberFormat="1" applyFont="1" applyFill="1" applyBorder="1" applyAlignment="1" applyProtection="1">
      <alignment vertical="center"/>
      <protection locked="0"/>
    </xf>
    <xf numFmtId="167" fontId="5" fillId="0" borderId="7" xfId="0" applyNumberFormat="1" applyFont="1" applyBorder="1" applyAlignment="1">
      <alignment vertical="center"/>
    </xf>
    <xf numFmtId="167" fontId="7" fillId="0" borderId="8" xfId="0" applyNumberFormat="1" applyFont="1" applyBorder="1" applyAlignment="1">
      <alignment vertical="center"/>
    </xf>
    <xf numFmtId="0" fontId="5" fillId="4" borderId="9" xfId="0" applyFont="1" applyFill="1" applyBorder="1" applyAlignment="1" applyProtection="1">
      <alignment vertical="center"/>
      <protection locked="0"/>
    </xf>
    <xf numFmtId="164" fontId="7" fillId="4" borderId="10" xfId="0" applyNumberFormat="1" applyFont="1" applyFill="1" applyBorder="1" applyAlignment="1" applyProtection="1">
      <alignment horizontal="center" vertical="center"/>
      <protection locked="0"/>
    </xf>
    <xf numFmtId="165" fontId="5" fillId="4" borderId="10" xfId="0" applyNumberFormat="1" applyFont="1" applyFill="1" applyBorder="1" applyAlignment="1" applyProtection="1">
      <alignment vertical="center"/>
      <protection locked="0"/>
    </xf>
    <xf numFmtId="167" fontId="5" fillId="0" borderId="10" xfId="0" applyNumberFormat="1" applyFont="1" applyBorder="1" applyAlignment="1">
      <alignment vertical="center"/>
    </xf>
    <xf numFmtId="167" fontId="7" fillId="0" borderId="11" xfId="0" applyNumberFormat="1" applyFont="1" applyBorder="1" applyAlignment="1">
      <alignment vertical="center"/>
    </xf>
    <xf numFmtId="167" fontId="5" fillId="4" borderId="10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5" fillId="4" borderId="12" xfId="0" applyFont="1" applyFill="1" applyBorder="1" applyAlignment="1" applyProtection="1">
      <alignment vertical="center"/>
      <protection locked="0"/>
    </xf>
    <xf numFmtId="164" fontId="7" fillId="4" borderId="4" xfId="0" applyNumberFormat="1" applyFont="1" applyFill="1" applyBorder="1" applyAlignment="1" applyProtection="1">
      <alignment horizontal="center" vertical="center"/>
      <protection locked="0"/>
    </xf>
    <xf numFmtId="167" fontId="5" fillId="4" borderId="4" xfId="0" applyNumberFormat="1" applyFont="1" applyFill="1" applyBorder="1" applyAlignment="1" applyProtection="1">
      <alignment vertical="center"/>
      <protection locked="0"/>
    </xf>
    <xf numFmtId="167" fontId="5" fillId="0" borderId="4" xfId="0" applyNumberFormat="1" applyFont="1" applyBorder="1" applyAlignment="1">
      <alignment vertical="center"/>
    </xf>
    <xf numFmtId="167" fontId="7" fillId="0" borderId="13" xfId="0" applyNumberFormat="1" applyFont="1" applyBorder="1" applyAlignment="1">
      <alignment vertical="center"/>
    </xf>
    <xf numFmtId="4" fontId="7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 indent="1"/>
    </xf>
    <xf numFmtId="4" fontId="3" fillId="0" borderId="16" xfId="0" applyNumberFormat="1" applyFont="1" applyBorder="1" applyAlignment="1">
      <alignment horizontal="right" vertical="center"/>
    </xf>
    <xf numFmtId="4" fontId="3" fillId="5" borderId="5" xfId="0" applyNumberFormat="1" applyFont="1" applyFill="1" applyBorder="1" applyAlignment="1">
      <alignment vertical="center"/>
    </xf>
    <xf numFmtId="167" fontId="3" fillId="0" borderId="2" xfId="0" applyNumberFormat="1" applyFont="1" applyBorder="1" applyAlignment="1">
      <alignment vertical="center"/>
    </xf>
    <xf numFmtId="167" fontId="7" fillId="2" borderId="0" xfId="0" applyNumberFormat="1" applyFont="1" applyFill="1" applyAlignment="1" applyProtection="1">
      <alignment vertical="center"/>
      <protection locked="0"/>
    </xf>
    <xf numFmtId="10" fontId="7" fillId="6" borderId="17" xfId="2" applyNumberFormat="1" applyFont="1" applyFill="1" applyBorder="1" applyAlignment="1" applyProtection="1">
      <alignment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165" fontId="10" fillId="2" borderId="0" xfId="0" applyNumberFormat="1" applyFont="1" applyFill="1" applyAlignment="1" applyProtection="1">
      <alignment vertical="center"/>
      <protection locked="0"/>
    </xf>
    <xf numFmtId="0" fontId="11" fillId="0" borderId="0" xfId="0" applyFont="1"/>
    <xf numFmtId="9" fontId="11" fillId="0" borderId="0" xfId="0" applyNumberFormat="1" applyFont="1"/>
    <xf numFmtId="10" fontId="11" fillId="7" borderId="17" xfId="0" applyNumberFormat="1" applyFont="1" applyFill="1" applyBorder="1"/>
    <xf numFmtId="0" fontId="12" fillId="0" borderId="0" xfId="0" applyFont="1"/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10" fontId="0" fillId="0" borderId="0" xfId="0" applyNumberFormat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67" fontId="13" fillId="0" borderId="0" xfId="0" applyNumberFormat="1" applyFont="1"/>
    <xf numFmtId="44" fontId="0" fillId="0" borderId="0" xfId="3" applyFont="1"/>
    <xf numFmtId="10" fontId="0" fillId="0" borderId="0" xfId="2" applyNumberFormat="1" applyFont="1"/>
    <xf numFmtId="44" fontId="0" fillId="7" borderId="0" xfId="3" applyFont="1" applyFill="1"/>
    <xf numFmtId="44" fontId="0" fillId="7" borderId="0" xfId="3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7" borderId="0" xfId="4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44" fontId="0" fillId="7" borderId="0" xfId="0" applyNumberFormat="1" applyFill="1" applyAlignment="1">
      <alignment horizontal="center" vertical="center"/>
    </xf>
    <xf numFmtId="44" fontId="0" fillId="0" borderId="0" xfId="3" applyFont="1" applyFill="1"/>
    <xf numFmtId="44" fontId="0" fillId="0" borderId="0" xfId="0" applyNumberFormat="1"/>
    <xf numFmtId="44" fontId="13" fillId="0" borderId="17" xfId="3" applyFont="1" applyBorder="1"/>
    <xf numFmtId="44" fontId="13" fillId="0" borderId="17" xfId="0" applyNumberFormat="1" applyFont="1" applyBorder="1"/>
    <xf numFmtId="44" fontId="0" fillId="7" borderId="0" xfId="1" applyFont="1" applyFill="1"/>
    <xf numFmtId="0" fontId="0" fillId="8" borderId="0" xfId="0" applyFill="1"/>
  </cellXfs>
  <cellStyles count="5">
    <cellStyle name="Comma 4 3" xfId="4" xr:uid="{BBEAB02F-1894-425D-A8D9-0B746C16E5C6}"/>
    <cellStyle name="Currency" xfId="1" builtinId="4"/>
    <cellStyle name="Currency 120 2" xfId="3" xr:uid="{A9FACAA8-7A31-4446-AFFF-0E5B0E3CA18A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RICHARMA\My%20Documents\AO37%20Blackhorse%20Road,%20Walthamstow\Cost%20Plan%20May%202008\Cost%20Plans\080516%20BHR%20Cost%20Plan%20Version%209%20-%20478%20units%20Master%20Cost%20Pl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WHITTYG.INSPACE\My%20Documents\CfSH%20MODELS\CODE%20FOR%20SUSTAINABLE%20HOMES\CODE%20LEVEL%204\MASTER%20DOCUMENTS\Model%20Comparison%20for%20Houses%20Master%20Version%202.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RICHARM\Local%20Settings\Temporary%20Internet%20Files\OLK82\Little%20Ilford%20Schedule%20of%20Circulation%20and%20Amenity%20Space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03\ctxfolderredirect$\Documents%20and%20Settings\jen55p49\Local%20Settings\Temporary%20Internet%20Files\OLKE9\GAZA%20Rev%203JUL06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RICHARM\Local%20Settings\Temporary%20Internet%20Files\OLK82\Little%20Ilford%20Take%20Off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ESTIMATING\Forms\FMOP-37-08%20%20Model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03\ctxfolderredirect$\Documents%20and%20Settings\mil06p61\Local%20Settings\Temporary%20Internet%20Files\OLK24\Leicester%20Schools%20Cost%20Plan%201%20-%2027sept0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03\ctxfolderredirect$\Regional%20Prime%20Central\Linton%20Runway\MPTC%20Linton%20Main%20Works%2005-01-07f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03\ctxfolderredirect$\WolvesBirch\PreContract\Estimating%20Mids%20&amp;%20NE\001%20-%20Tenders%20-%20Current\184AT%20Leicester%20Schools\T002%20Estimating\010%20Schedule%20of%20Areas\Leics%20schools%20Cost%20Plan%20jai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RICHARM\My%20Documents\Cost%20Information\Cost%20Plans\Heathside%20%20Lethbridge%20-%20Feasibility%20Pricing%20Document%20Option%20B%20878%20units%20rev%20B%2012.9.05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cker Log"/>
      <sheetName val="Exec Summary"/>
      <sheetName val="Cost Plan "/>
      <sheetName val="Method of Construction"/>
      <sheetName val="Site Analysis"/>
      <sheetName val="BDP revised summary"/>
      <sheetName val="Substructures - Block A"/>
      <sheetName val="Substructures - Blocks  B,C"/>
      <sheetName val="Substructures Other Blocks"/>
      <sheetName val="Basement"/>
      <sheetName val="Subs Calc"/>
      <sheetName val="Fusion Email 14.05.08"/>
      <sheetName val="Accommodation RC Flats Block A"/>
      <sheetName val="Inputs RC Flats Block A"/>
      <sheetName val="Supers Calc RC Flats Block A"/>
      <sheetName val="Accommodation LWSF Houses Bl F"/>
      <sheetName val="Inputs LWSF Houses Block F"/>
      <sheetName val="Supers Calc LWSF Houses Block F"/>
      <sheetName val="Supers Statistics"/>
      <sheetName val="Sale &amp; S.O Enhancements"/>
      <sheetName val="TF &amp; LWSF Comparison"/>
      <sheetName val="Cash flow "/>
      <sheetName val="Chart"/>
      <sheetName val="Drainage"/>
      <sheetName val="Indices"/>
      <sheetName val="Kone Lifts"/>
      <sheetName val="Duffy RC Frame"/>
      <sheetName val="Enabling Works"/>
      <sheetName val="Clarifications"/>
      <sheetName val="Outline Specification"/>
      <sheetName val="DESIGN FEES "/>
      <sheetName val="RC Superstructures"/>
      <sheetName val="Utilities"/>
      <sheetName val="Risk Register"/>
      <sheetName val="Cladding"/>
      <sheetName val="Cut and Fill"/>
      <sheetName val="External Works"/>
      <sheetName val="Remediation proposals"/>
      <sheetName val="A (2)"/>
      <sheetName val="B (2)"/>
      <sheetName val="C (2)"/>
      <sheetName val="D (2)"/>
      <sheetName val="E (2)"/>
      <sheetName val="F (2)"/>
      <sheetName val="BDP summary"/>
      <sheetName val="A"/>
      <sheetName val="B"/>
      <sheetName val="C"/>
      <sheetName val="D"/>
      <sheetName val="E"/>
      <sheetName val="F"/>
      <sheetName val="CFSH Large Cluster Flats"/>
      <sheetName val="CFSH Houses"/>
      <sheetName val="Prelims Summary"/>
      <sheetName val="WDC Staff Costs"/>
      <sheetName val="Walls"/>
      <sheetName val="Rates"/>
      <sheetName val="Data Collection"/>
      <sheetName val="Supers Statistics (2)"/>
      <sheetName val="Data"/>
      <sheetName val="Subs calc (2)"/>
      <sheetName val="3.01Trad &amp; Piled Foundations"/>
      <sheetName val="Foundations Houses"/>
      <sheetName val="Subs - FLATS"/>
      <sheetName val="Subs - HOUSES"/>
      <sheetName val="Substructures -TRADITIONAL"/>
      <sheetName val="Prelims"/>
      <sheetName val="ENABLING WORKS PACKAGE (2)"/>
      <sheetName val="Summary (2)"/>
      <sheetName val="Subs &amp; supers awaiting SE"/>
      <sheetName val="Superstructures"/>
      <sheetName val="Duffy supers rates"/>
      <sheetName val="UTILITIES (2)"/>
      <sheetName val="Tracker_Log"/>
      <sheetName val="Exec_Summary"/>
      <sheetName val="Cost_Plan_"/>
      <sheetName val="Method_of_Construction"/>
      <sheetName val="Site_Analysis"/>
      <sheetName val="BDP_revised_summary"/>
      <sheetName val="Substructures_-_Block_A"/>
      <sheetName val="Substructures_-_Blocks__B,C"/>
      <sheetName val="Substructures_Other_Blocks"/>
      <sheetName val="Subs_Calc"/>
      <sheetName val="Fusion_Email_14_05_08"/>
      <sheetName val="Accommodation_RC_Flats_Block_A"/>
      <sheetName val="Inputs_RC_Flats_Block_A"/>
      <sheetName val="Supers_Calc_RC_Flats_Block_A"/>
      <sheetName val="Accommodation_LWSF_Houses_Bl_F"/>
      <sheetName val="Inputs_LWSF_Houses_Block_F"/>
      <sheetName val="Supers_Calc_LWSF_Houses_Block_F"/>
      <sheetName val="Supers_Statistics"/>
      <sheetName val="Sale_&amp;_S_O_Enhancements"/>
      <sheetName val="TF_&amp;_LWSF_Comparison"/>
      <sheetName val="Cash_flow_"/>
      <sheetName val="Kone_Lifts"/>
      <sheetName val="Duffy_RC_Frame"/>
      <sheetName val="Enabling_Works"/>
      <sheetName val="Outline_Specification"/>
      <sheetName val="DESIGN_FEES_"/>
      <sheetName val="RC_Superstructures"/>
      <sheetName val="Risk_Register"/>
      <sheetName val="Cut_and_Fill"/>
      <sheetName val="External_Works"/>
      <sheetName val="Remediation_proposals"/>
      <sheetName val="A_(2)"/>
      <sheetName val="B_(2)"/>
      <sheetName val="C_(2)"/>
      <sheetName val="D_(2)"/>
      <sheetName val="E_(2)"/>
      <sheetName val="F_(2)"/>
      <sheetName val="BDP_summary"/>
      <sheetName val="CFSH_Large_Cluster_Flats"/>
      <sheetName val="CFSH_Houses"/>
      <sheetName val="Prelims_Summary"/>
      <sheetName val="WDC_Staff_Costs"/>
      <sheetName val="Data_Collection"/>
      <sheetName val="Supers_Statistics_(2)"/>
      <sheetName val="Subs_calc_(2)"/>
      <sheetName val="3_01Trad_&amp;_Piled_Foundations"/>
      <sheetName val="Foundations_Houses"/>
      <sheetName val="Subs_-_FLATS"/>
      <sheetName val="Subs_-_HOUSES"/>
      <sheetName val="Substructures_-TRADITIONAL"/>
      <sheetName val="ENABLING_WORKS_PACKAGE_(2)"/>
      <sheetName val="Summary_(2)"/>
      <sheetName val="Subs_&amp;_supers_awaiting_SE"/>
      <sheetName val="Duffy_supers_rates"/>
      <sheetName val="UTILITIES_(2)"/>
      <sheetName val="DROPDOWNS"/>
      <sheetName val="Tracker_Log1"/>
      <sheetName val="Exec_Summary1"/>
      <sheetName val="Cost_Plan_1"/>
      <sheetName val="Method_of_Construction1"/>
      <sheetName val="Site_Analysis1"/>
      <sheetName val="BDP_revised_summary1"/>
      <sheetName val="Substructures_-_Block_A1"/>
      <sheetName val="Substructures_-_Blocks__B,C1"/>
      <sheetName val="Substructures_Other_Blocks1"/>
      <sheetName val="Subs_Calc1"/>
      <sheetName val="Fusion_Email_14_05_081"/>
      <sheetName val="Accommodation_RC_Flats_Block_A1"/>
      <sheetName val="Inputs_RC_Flats_Block_A1"/>
      <sheetName val="Supers_Calc_RC_Flats_Block_A1"/>
      <sheetName val="Accommodation_LWSF_Houses_Bl_F1"/>
      <sheetName val="Inputs_LWSF_Houses_Block_F1"/>
      <sheetName val="Supers_Calc_LWSF_Houses_Block_1"/>
      <sheetName val="Supers_Statistics1"/>
      <sheetName val="Sale_&amp;_S_O_Enhancements1"/>
      <sheetName val="TF_&amp;_LWSF_Comparison1"/>
      <sheetName val="Cash_flow_1"/>
      <sheetName val="Kone_Lifts1"/>
      <sheetName val="Duffy_RC_Frame1"/>
      <sheetName val="Enabling_Works1"/>
      <sheetName val="Outline_Specification1"/>
      <sheetName val="DESIGN_FEES_1"/>
      <sheetName val="RC_Superstructures1"/>
      <sheetName val="Risk_Register1"/>
      <sheetName val="Cut_and_Fill1"/>
      <sheetName val="External_Works1"/>
      <sheetName val="Remediation_proposals1"/>
      <sheetName val="A_(2)1"/>
      <sheetName val="B_(2)1"/>
      <sheetName val="C_(2)1"/>
      <sheetName val="D_(2)1"/>
      <sheetName val="E_(2)1"/>
      <sheetName val="F_(2)1"/>
      <sheetName val="BDP_summary1"/>
      <sheetName val="CFSH_Large_Cluster_Flats1"/>
      <sheetName val="CFSH_Houses1"/>
      <sheetName val="Prelims_Summary1"/>
      <sheetName val="WDC_Staff_Costs1"/>
      <sheetName val="Data_Collection1"/>
      <sheetName val="Supers_Statistics_(2)1"/>
      <sheetName val="Subs_calc_(2)1"/>
      <sheetName val="3_01Trad_&amp;_Piled_Foundations1"/>
      <sheetName val="Foundations_Houses1"/>
      <sheetName val="Subs_-_FLATS1"/>
      <sheetName val="Subs_-_HOUSES1"/>
      <sheetName val="Substructures_-TRADITIONAL1"/>
      <sheetName val="ENABLING_WORKS_PACKAGE_(2)1"/>
      <sheetName val="Summary_(2)1"/>
      <sheetName val="Subs_&amp;_supers_awaiting_SE1"/>
      <sheetName val="Duffy_supers_rates1"/>
      <sheetName val="UTILITIES_(2)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TF &amp; LWSF Comparison"/>
      <sheetName val="WALLS"/>
      <sheetName val="Grd FLOOR"/>
      <sheetName val="ROOF"/>
      <sheetName val="WINDOWS"/>
      <sheetName val="Window Comparison"/>
      <sheetName val="Doors"/>
      <sheetName val="M and E"/>
      <sheetName val="Air Permeability"/>
      <sheetName val="Thermal Bridging"/>
      <sheetName val="Ventilation"/>
      <sheetName val="Solar Thermal Summary"/>
      <sheetName val="PV Panels"/>
      <sheetName val="Sheet19"/>
      <sheetName val="TF_&amp;_LWSF_Comparison"/>
      <sheetName val="Grd_FLOOR"/>
      <sheetName val="Window_Comparison"/>
      <sheetName val="M_and_E"/>
      <sheetName val="Air_Permeability"/>
      <sheetName val="Thermal_Bridging"/>
      <sheetName val="Solar_Thermal_Summary"/>
      <sheetName val="PV_Panels"/>
      <sheetName val="TF_&amp;_LWSF_Comparison1"/>
      <sheetName val="Grd_FLOOR1"/>
      <sheetName val="Window_Comparison1"/>
      <sheetName val="M_and_E1"/>
      <sheetName val="Air_Permeability1"/>
      <sheetName val="Thermal_Bridging1"/>
      <sheetName val="Solar_Thermal_Summary1"/>
      <sheetName val="PV_Panel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Codes"/>
    </sheetNames>
    <sheetDataSet>
      <sheetData sheetId="0"/>
      <sheetData sheetId="1" refreshError="1">
        <row r="1">
          <cell r="A1" t="str">
            <v>1B2P</v>
          </cell>
          <cell r="B1" t="str">
            <v>Flat</v>
          </cell>
          <cell r="C1" t="str">
            <v>Ground Floor</v>
          </cell>
          <cell r="D1">
            <v>1</v>
          </cell>
        </row>
        <row r="2">
          <cell r="A2" t="str">
            <v>2B4P</v>
          </cell>
          <cell r="B2" t="str">
            <v>Maisonette</v>
          </cell>
          <cell r="C2" t="str">
            <v>First Floor</v>
          </cell>
          <cell r="D2">
            <v>2</v>
          </cell>
        </row>
        <row r="3">
          <cell r="A3" t="str">
            <v>3B5P</v>
          </cell>
          <cell r="C3" t="str">
            <v>Second Floor</v>
          </cell>
          <cell r="D3">
            <v>3</v>
          </cell>
        </row>
        <row r="4">
          <cell r="A4" t="str">
            <v>4B6P</v>
          </cell>
          <cell r="C4" t="str">
            <v>Third Floor</v>
          </cell>
          <cell r="D4">
            <v>4</v>
          </cell>
        </row>
        <row r="5">
          <cell r="A5" t="str">
            <v>2B4P Wheelchair</v>
          </cell>
          <cell r="C5" t="str">
            <v>Fourth Floor</v>
          </cell>
          <cell r="D5">
            <v>5</v>
          </cell>
        </row>
        <row r="6">
          <cell r="C6" t="str">
            <v>Fifth Floor</v>
          </cell>
          <cell r="D6">
            <v>6</v>
          </cell>
        </row>
        <row r="7">
          <cell r="C7" t="str">
            <v>Sixth Floor</v>
          </cell>
          <cell r="D7">
            <v>7</v>
          </cell>
        </row>
        <row r="8">
          <cell r="D8">
            <v>8</v>
          </cell>
        </row>
        <row r="9">
          <cell r="D9">
            <v>9</v>
          </cell>
        </row>
        <row r="10">
          <cell r="D10">
            <v>10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MPTC summary"/>
      <sheetName val="MPTC calculator"/>
      <sheetName val="Graph Points"/>
      <sheetName val="Cost v profit"/>
      <sheetName val="facility breakdown"/>
      <sheetName val="elem brkdowns"/>
      <sheetName val="areas"/>
      <sheetName val="externals"/>
      <sheetName val="prelims"/>
      <sheetName val="design fees"/>
      <sheetName val="fees detail"/>
      <sheetName val="inflation"/>
      <sheetName val="sub-contracts"/>
      <sheetName val="Risk outputs"/>
      <sheetName val="buildings"/>
      <sheetName val="compliance table"/>
      <sheetName val="linear boq"/>
      <sheetName val="FF+E"/>
      <sheetName val="MPTC_summary"/>
      <sheetName val="MPTC_calculator"/>
      <sheetName val="Graph_Points"/>
      <sheetName val="Cost_v_profit"/>
      <sheetName val="facility_breakdown"/>
      <sheetName val="elem_brkdowns"/>
      <sheetName val="design_fees"/>
      <sheetName val="fees_detail"/>
      <sheetName val="Risk_outputs"/>
      <sheetName val="compliance_table"/>
      <sheetName val="linear_bo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3">
          <cell r="H3" t="str">
            <v>sub-total</v>
          </cell>
          <cell r="I3">
            <v>24791114.190000001</v>
          </cell>
          <cell r="J3" t="str">
            <v xml:space="preserve">coding </v>
          </cell>
        </row>
        <row r="4">
          <cell r="D4" t="str">
            <v>ref</v>
          </cell>
          <cell r="E4" t="str">
            <v>description</v>
          </cell>
          <cell r="F4" t="str">
            <v>quant</v>
          </cell>
          <cell r="G4" t="str">
            <v>unit</v>
          </cell>
          <cell r="H4" t="str">
            <v>ML rate</v>
          </cell>
          <cell r="I4" t="str">
            <v>ML total</v>
          </cell>
          <cell r="J4" t="str">
            <v>trade</v>
          </cell>
          <cell r="K4" t="str">
            <v>BCIS (I)</v>
          </cell>
          <cell r="L4" t="str">
            <v>BCIS (II)</v>
          </cell>
          <cell r="M4" t="str">
            <v>bldg</v>
          </cell>
          <cell r="O4" t="str">
            <v>ml</v>
          </cell>
          <cell r="P4" t="str">
            <v>min</v>
          </cell>
        </row>
        <row r="5">
          <cell r="C5" t="str">
            <v>Sub-structure</v>
          </cell>
          <cell r="D5">
            <v>1</v>
          </cell>
          <cell r="E5" t="str">
            <v>Strip foundations to perimeter; size tbc</v>
          </cell>
          <cell r="F5">
            <v>262</v>
          </cell>
          <cell r="G5" t="str">
            <v>m</v>
          </cell>
          <cell r="H5">
            <v>130</v>
          </cell>
          <cell r="I5">
            <v>34060</v>
          </cell>
          <cell r="J5" t="str">
            <v>s2</v>
          </cell>
          <cell r="K5" t="str">
            <v>1</v>
          </cell>
          <cell r="L5" t="str">
            <v>S</v>
          </cell>
          <cell r="M5">
            <v>205</v>
          </cell>
          <cell r="O5">
            <v>130</v>
          </cell>
          <cell r="P5">
            <v>122</v>
          </cell>
        </row>
        <row r="6">
          <cell r="C6" t="str">
            <v>Sub-structure</v>
          </cell>
          <cell r="D6">
            <v>2</v>
          </cell>
          <cell r="E6" t="str">
            <v>Column bases; size tbc</v>
          </cell>
          <cell r="F6">
            <v>38</v>
          </cell>
          <cell r="G6" t="str">
            <v>nr</v>
          </cell>
          <cell r="H6">
            <v>2500</v>
          </cell>
          <cell r="I6">
            <v>95000</v>
          </cell>
          <cell r="J6" t="str">
            <v>s2</v>
          </cell>
          <cell r="K6" t="str">
            <v>1</v>
          </cell>
          <cell r="L6" t="str">
            <v>S</v>
          </cell>
          <cell r="M6">
            <v>205</v>
          </cell>
          <cell r="O6">
            <v>2500</v>
          </cell>
          <cell r="P6">
            <v>2300</v>
          </cell>
        </row>
        <row r="7">
          <cell r="C7" t="str">
            <v>Sub-structure</v>
          </cell>
          <cell r="D7">
            <v>3</v>
          </cell>
          <cell r="E7" t="str">
            <v>Ground floor slab; thickness tbc</v>
          </cell>
          <cell r="F7">
            <v>3230</v>
          </cell>
          <cell r="G7" t="str">
            <v>m2</v>
          </cell>
          <cell r="H7">
            <v>70</v>
          </cell>
          <cell r="I7">
            <v>226100</v>
          </cell>
          <cell r="J7" t="str">
            <v>s2</v>
          </cell>
          <cell r="K7" t="str">
            <v>1</v>
          </cell>
          <cell r="L7" t="str">
            <v>S</v>
          </cell>
          <cell r="M7">
            <v>205</v>
          </cell>
          <cell r="O7">
            <v>70</v>
          </cell>
          <cell r="P7">
            <v>67</v>
          </cell>
        </row>
        <row r="8">
          <cell r="C8" t="str">
            <v>Sub-structure</v>
          </cell>
          <cell r="D8">
            <v>4</v>
          </cell>
          <cell r="E8" t="str">
            <v>GFS thickening under internal walls</v>
          </cell>
          <cell r="F8">
            <v>361</v>
          </cell>
          <cell r="G8" t="str">
            <v>m</v>
          </cell>
          <cell r="H8">
            <v>100</v>
          </cell>
          <cell r="I8">
            <v>36100</v>
          </cell>
          <cell r="J8" t="str">
            <v>s2</v>
          </cell>
          <cell r="K8" t="str">
            <v>1</v>
          </cell>
          <cell r="L8" t="str">
            <v>S</v>
          </cell>
          <cell r="M8">
            <v>205</v>
          </cell>
          <cell r="O8">
            <v>100</v>
          </cell>
          <cell r="P8">
            <v>95.5</v>
          </cell>
        </row>
        <row r="9">
          <cell r="C9" t="str">
            <v>Sub-structure</v>
          </cell>
          <cell r="D9">
            <v>5</v>
          </cell>
          <cell r="E9" t="str">
            <v>Allowance for "waste fluids bund"</v>
          </cell>
          <cell r="F9">
            <v>1</v>
          </cell>
          <cell r="G9" t="str">
            <v>nr</v>
          </cell>
          <cell r="H9">
            <v>3500</v>
          </cell>
          <cell r="I9">
            <v>3500</v>
          </cell>
          <cell r="J9" t="str">
            <v>s2</v>
          </cell>
          <cell r="K9" t="str">
            <v>1</v>
          </cell>
          <cell r="L9" t="str">
            <v>S</v>
          </cell>
          <cell r="M9">
            <v>205</v>
          </cell>
          <cell r="O9">
            <v>3500</v>
          </cell>
          <cell r="P9">
            <v>3500</v>
          </cell>
        </row>
        <row r="10">
          <cell r="C10" t="str">
            <v>Sub-structure</v>
          </cell>
          <cell r="D10">
            <v>6</v>
          </cell>
          <cell r="E10" t="str">
            <v>Allowance for inspection pit</v>
          </cell>
          <cell r="F10">
            <v>1</v>
          </cell>
          <cell r="G10" t="str">
            <v>nr</v>
          </cell>
          <cell r="H10">
            <v>32850</v>
          </cell>
          <cell r="I10">
            <v>32850</v>
          </cell>
          <cell r="J10" t="str">
            <v>s2</v>
          </cell>
          <cell r="K10" t="str">
            <v>1</v>
          </cell>
          <cell r="L10" t="str">
            <v>S</v>
          </cell>
          <cell r="M10">
            <v>205</v>
          </cell>
          <cell r="O10">
            <v>32850</v>
          </cell>
          <cell r="P10">
            <v>30000</v>
          </cell>
        </row>
        <row r="11">
          <cell r="C11" t="str">
            <v>Frame</v>
          </cell>
          <cell r="D11">
            <v>7</v>
          </cell>
          <cell r="E11" t="str">
            <v>Allowance for structural steel frame</v>
          </cell>
          <cell r="F11">
            <v>1</v>
          </cell>
          <cell r="G11" t="str">
            <v>nr</v>
          </cell>
          <cell r="H11">
            <v>243698</v>
          </cell>
          <cell r="I11">
            <v>243698</v>
          </cell>
          <cell r="J11" t="str">
            <v>s4</v>
          </cell>
          <cell r="K11" t="str">
            <v>2A</v>
          </cell>
          <cell r="L11" t="str">
            <v>S</v>
          </cell>
          <cell r="M11">
            <v>205</v>
          </cell>
          <cell r="O11">
            <v>243698</v>
          </cell>
          <cell r="P11">
            <v>231500</v>
          </cell>
        </row>
        <row r="12">
          <cell r="C12" t="str">
            <v>Upper floors</v>
          </cell>
          <cell r="D12">
            <v>8</v>
          </cell>
          <cell r="E12" t="str">
            <v>Metal decking to 1st floor; type tbc</v>
          </cell>
          <cell r="F12">
            <v>193</v>
          </cell>
          <cell r="G12" t="str">
            <v>m2</v>
          </cell>
          <cell r="H12">
            <v>25</v>
          </cell>
          <cell r="I12">
            <v>4825</v>
          </cell>
          <cell r="J12" t="str">
            <v>s4</v>
          </cell>
          <cell r="K12" t="str">
            <v>2B</v>
          </cell>
          <cell r="L12" t="str">
            <v>S</v>
          </cell>
          <cell r="M12">
            <v>205</v>
          </cell>
          <cell r="O12">
            <v>25</v>
          </cell>
          <cell r="P12">
            <v>23</v>
          </cell>
        </row>
        <row r="13">
          <cell r="C13" t="str">
            <v>Upper floors</v>
          </cell>
          <cell r="D13">
            <v>9</v>
          </cell>
          <cell r="E13" t="str">
            <v>Concrete to above; thickness tbc</v>
          </cell>
          <cell r="F13">
            <v>193</v>
          </cell>
          <cell r="G13" t="str">
            <v>m2</v>
          </cell>
          <cell r="H13">
            <v>40</v>
          </cell>
          <cell r="I13">
            <v>7720</v>
          </cell>
          <cell r="J13" t="str">
            <v>s4</v>
          </cell>
          <cell r="K13" t="str">
            <v>2B</v>
          </cell>
          <cell r="L13" t="str">
            <v>S</v>
          </cell>
          <cell r="M13">
            <v>205</v>
          </cell>
          <cell r="O13">
            <v>40</v>
          </cell>
          <cell r="P13">
            <v>35</v>
          </cell>
        </row>
        <row r="14">
          <cell r="C14" t="str">
            <v>Roof</v>
          </cell>
          <cell r="D14">
            <v>10</v>
          </cell>
          <cell r="E14" t="str">
            <v>Roof covering</v>
          </cell>
          <cell r="F14">
            <v>2967</v>
          </cell>
          <cell r="G14" t="str">
            <v>m2</v>
          </cell>
          <cell r="H14">
            <v>50</v>
          </cell>
          <cell r="I14">
            <v>148350</v>
          </cell>
          <cell r="J14" t="str">
            <v>s3</v>
          </cell>
          <cell r="K14" t="str">
            <v>2C</v>
          </cell>
          <cell r="L14" t="str">
            <v>S</v>
          </cell>
          <cell r="M14">
            <v>205</v>
          </cell>
          <cell r="O14">
            <v>50</v>
          </cell>
          <cell r="P14">
            <v>48</v>
          </cell>
        </row>
        <row r="15">
          <cell r="C15" t="str">
            <v>Roof</v>
          </cell>
          <cell r="D15">
            <v>11</v>
          </cell>
          <cell r="E15" t="str">
            <v>e.o. for rooflights</v>
          </cell>
          <cell r="F15">
            <v>600</v>
          </cell>
          <cell r="G15" t="str">
            <v>m2</v>
          </cell>
          <cell r="H15">
            <v>381</v>
          </cell>
          <cell r="I15">
            <v>228600</v>
          </cell>
          <cell r="J15" t="str">
            <v>s3</v>
          </cell>
          <cell r="K15" t="str">
            <v>2C</v>
          </cell>
          <cell r="L15" t="str">
            <v>S</v>
          </cell>
          <cell r="M15">
            <v>205</v>
          </cell>
          <cell r="O15">
            <v>381</v>
          </cell>
          <cell r="P15">
            <v>364</v>
          </cell>
        </row>
        <row r="16">
          <cell r="C16" t="str">
            <v>Roof</v>
          </cell>
          <cell r="D16">
            <v>12</v>
          </cell>
          <cell r="E16" t="str">
            <v>Bullnose eaves, soffit &amp; fascia / gutters</v>
          </cell>
          <cell r="F16">
            <v>224</v>
          </cell>
          <cell r="G16" t="str">
            <v>m</v>
          </cell>
          <cell r="H16">
            <v>172</v>
          </cell>
          <cell r="I16">
            <v>38528</v>
          </cell>
          <cell r="J16" t="str">
            <v>s3</v>
          </cell>
          <cell r="K16" t="str">
            <v>2C</v>
          </cell>
          <cell r="L16" t="str">
            <v>S</v>
          </cell>
          <cell r="M16">
            <v>205</v>
          </cell>
          <cell r="O16">
            <v>172</v>
          </cell>
          <cell r="P16">
            <v>165</v>
          </cell>
        </row>
        <row r="17">
          <cell r="C17" t="str">
            <v>Roof</v>
          </cell>
          <cell r="D17">
            <v>13</v>
          </cell>
          <cell r="E17" t="str">
            <v>Verge detail</v>
          </cell>
          <cell r="F17">
            <v>60</v>
          </cell>
          <cell r="G17" t="str">
            <v>m</v>
          </cell>
          <cell r="H17">
            <v>73</v>
          </cell>
          <cell r="I17">
            <v>4380</v>
          </cell>
          <cell r="J17" t="str">
            <v>s3</v>
          </cell>
          <cell r="K17" t="str">
            <v>2C</v>
          </cell>
          <cell r="L17" t="str">
            <v>S</v>
          </cell>
          <cell r="M17">
            <v>205</v>
          </cell>
          <cell r="O17">
            <v>73</v>
          </cell>
          <cell r="P17">
            <v>70</v>
          </cell>
        </row>
        <row r="18">
          <cell r="C18" t="str">
            <v>Roof</v>
          </cell>
          <cell r="D18">
            <v>14</v>
          </cell>
          <cell r="E18" t="str">
            <v>Downpipes; main roof; allowance of 10nr</v>
          </cell>
          <cell r="F18">
            <v>90</v>
          </cell>
          <cell r="G18" t="str">
            <v>m</v>
          </cell>
          <cell r="H18">
            <v>135</v>
          </cell>
          <cell r="I18">
            <v>12150</v>
          </cell>
          <cell r="J18" t="str">
            <v>s3</v>
          </cell>
          <cell r="K18" t="str">
            <v>2C</v>
          </cell>
          <cell r="L18" t="str">
            <v>S</v>
          </cell>
          <cell r="M18">
            <v>205</v>
          </cell>
          <cell r="O18">
            <v>135</v>
          </cell>
          <cell r="P18">
            <v>128</v>
          </cell>
        </row>
        <row r="19">
          <cell r="C19" t="str">
            <v>Roof</v>
          </cell>
          <cell r="D19">
            <v>15</v>
          </cell>
          <cell r="E19" t="str">
            <v>Roof covering to Plant Room &amp; Brake Test</v>
          </cell>
          <cell r="F19">
            <v>263</v>
          </cell>
          <cell r="G19" t="str">
            <v>m2</v>
          </cell>
          <cell r="H19">
            <v>50</v>
          </cell>
          <cell r="I19">
            <v>13150</v>
          </cell>
          <cell r="J19" t="str">
            <v>s3</v>
          </cell>
          <cell r="K19" t="str">
            <v>2C</v>
          </cell>
          <cell r="L19" t="str">
            <v>S</v>
          </cell>
          <cell r="M19">
            <v>205</v>
          </cell>
          <cell r="O19">
            <v>50</v>
          </cell>
          <cell r="P19">
            <v>48</v>
          </cell>
        </row>
        <row r="20">
          <cell r="C20" t="str">
            <v>Roof</v>
          </cell>
          <cell r="D20">
            <v>16</v>
          </cell>
          <cell r="E20" t="str">
            <v>Bullnose eaves, soffit &amp; fascia / gutters</v>
          </cell>
          <cell r="F20">
            <v>18.5</v>
          </cell>
          <cell r="G20" t="str">
            <v>m</v>
          </cell>
          <cell r="H20">
            <v>172</v>
          </cell>
          <cell r="I20">
            <v>3182</v>
          </cell>
          <cell r="J20" t="str">
            <v>s3</v>
          </cell>
          <cell r="K20" t="str">
            <v>2C</v>
          </cell>
          <cell r="L20" t="str">
            <v>S</v>
          </cell>
          <cell r="M20">
            <v>205</v>
          </cell>
          <cell r="O20">
            <v>172</v>
          </cell>
          <cell r="P20">
            <v>165</v>
          </cell>
        </row>
        <row r="21">
          <cell r="C21" t="str">
            <v>Roof</v>
          </cell>
          <cell r="D21">
            <v>17</v>
          </cell>
          <cell r="E21" t="str">
            <v>Verge detail</v>
          </cell>
          <cell r="F21">
            <v>18.5</v>
          </cell>
          <cell r="G21" t="str">
            <v>m</v>
          </cell>
          <cell r="H21">
            <v>73</v>
          </cell>
          <cell r="I21">
            <v>1350.5</v>
          </cell>
          <cell r="J21" t="str">
            <v>s3</v>
          </cell>
          <cell r="K21" t="str">
            <v>2C</v>
          </cell>
          <cell r="L21" t="str">
            <v>S</v>
          </cell>
          <cell r="M21">
            <v>205</v>
          </cell>
          <cell r="O21">
            <v>73</v>
          </cell>
          <cell r="P21">
            <v>70</v>
          </cell>
        </row>
        <row r="22">
          <cell r="C22" t="str">
            <v>Roof</v>
          </cell>
          <cell r="D22">
            <v>18</v>
          </cell>
          <cell r="E22" t="str">
            <v>Downpipes to Plant Room &amp; Brake Test</v>
          </cell>
          <cell r="F22">
            <v>32</v>
          </cell>
          <cell r="G22" t="str">
            <v>m</v>
          </cell>
          <cell r="H22">
            <v>135</v>
          </cell>
          <cell r="I22">
            <v>4320</v>
          </cell>
          <cell r="J22" t="str">
            <v>s3</v>
          </cell>
          <cell r="K22" t="str">
            <v>2C</v>
          </cell>
          <cell r="L22" t="str">
            <v>S</v>
          </cell>
          <cell r="M22">
            <v>205</v>
          </cell>
          <cell r="O22">
            <v>135</v>
          </cell>
          <cell r="P22">
            <v>128</v>
          </cell>
        </row>
        <row r="23">
          <cell r="C23" t="str">
            <v>Stairs</v>
          </cell>
          <cell r="D23">
            <v>19</v>
          </cell>
          <cell r="E23" t="str">
            <v>PCC stair unit to 1st floor</v>
          </cell>
          <cell r="F23">
            <v>1</v>
          </cell>
          <cell r="G23" t="str">
            <v>nr</v>
          </cell>
          <cell r="H23">
            <v>5000</v>
          </cell>
          <cell r="I23">
            <v>5000</v>
          </cell>
          <cell r="J23" t="str">
            <v>s4</v>
          </cell>
          <cell r="K23" t="str">
            <v>2D</v>
          </cell>
          <cell r="L23" t="str">
            <v>S</v>
          </cell>
          <cell r="M23">
            <v>205</v>
          </cell>
          <cell r="O23">
            <v>5000</v>
          </cell>
          <cell r="P23">
            <v>4500</v>
          </cell>
        </row>
        <row r="24">
          <cell r="C24" t="str">
            <v>External walls</v>
          </cell>
          <cell r="D24">
            <v>20</v>
          </cell>
          <cell r="E24" t="str">
            <v>Brick/block cavity wall to perimeter</v>
          </cell>
          <cell r="F24">
            <v>470</v>
          </cell>
          <cell r="G24" t="str">
            <v>m2</v>
          </cell>
          <cell r="H24">
            <v>150</v>
          </cell>
          <cell r="I24">
            <v>70500</v>
          </cell>
          <cell r="J24" t="str">
            <v>s13</v>
          </cell>
          <cell r="K24" t="str">
            <v>2E</v>
          </cell>
          <cell r="L24" t="str">
            <v>S</v>
          </cell>
          <cell r="M24">
            <v>205</v>
          </cell>
          <cell r="O24">
            <v>150</v>
          </cell>
          <cell r="P24">
            <v>144</v>
          </cell>
        </row>
        <row r="25">
          <cell r="C25" t="str">
            <v>External walls</v>
          </cell>
          <cell r="D25">
            <v>21</v>
          </cell>
          <cell r="E25" t="str">
            <v>Cladding</v>
          </cell>
          <cell r="F25">
            <v>1536</v>
          </cell>
          <cell r="G25" t="str">
            <v>m2</v>
          </cell>
          <cell r="H25">
            <v>134</v>
          </cell>
          <cell r="I25">
            <v>205824</v>
          </cell>
          <cell r="J25" t="str">
            <v>s3</v>
          </cell>
          <cell r="K25" t="str">
            <v>2E</v>
          </cell>
          <cell r="L25" t="str">
            <v>S</v>
          </cell>
          <cell r="M25">
            <v>205</v>
          </cell>
          <cell r="O25">
            <v>134</v>
          </cell>
          <cell r="P25">
            <v>127.5</v>
          </cell>
        </row>
        <row r="26">
          <cell r="C26" t="str">
            <v>External walls</v>
          </cell>
          <cell r="D26">
            <v>22</v>
          </cell>
          <cell r="E26" t="str">
            <v>Scaffolding</v>
          </cell>
          <cell r="F26">
            <v>470</v>
          </cell>
          <cell r="G26" t="str">
            <v>m2</v>
          </cell>
          <cell r="H26">
            <v>25</v>
          </cell>
          <cell r="I26">
            <v>11750</v>
          </cell>
          <cell r="J26" t="str">
            <v>s13</v>
          </cell>
          <cell r="K26" t="str">
            <v>2E</v>
          </cell>
          <cell r="L26" t="str">
            <v>S</v>
          </cell>
          <cell r="M26">
            <v>205</v>
          </cell>
          <cell r="O26">
            <v>25</v>
          </cell>
          <cell r="P26">
            <v>23.75</v>
          </cell>
        </row>
        <row r="27">
          <cell r="C27" t="str">
            <v>Windows + external doors</v>
          </cell>
          <cell r="D27">
            <v>23</v>
          </cell>
          <cell r="E27" t="str">
            <v>Single leaf doorset; 0.9m x 2.1m</v>
          </cell>
          <cell r="F27">
            <v>11</v>
          </cell>
          <cell r="G27" t="str">
            <v>nr</v>
          </cell>
          <cell r="H27">
            <v>900</v>
          </cell>
          <cell r="I27">
            <v>9900</v>
          </cell>
          <cell r="J27" t="str">
            <v>s5</v>
          </cell>
          <cell r="K27" t="str">
            <v>2F</v>
          </cell>
          <cell r="L27" t="str">
            <v>S</v>
          </cell>
          <cell r="M27">
            <v>205</v>
          </cell>
          <cell r="O27">
            <v>900</v>
          </cell>
          <cell r="P27">
            <v>750</v>
          </cell>
        </row>
        <row r="28">
          <cell r="C28" t="str">
            <v>Windows + external doors</v>
          </cell>
          <cell r="D28">
            <v>24</v>
          </cell>
          <cell r="E28" t="str">
            <v>Leaf &amp; half doorset; 1.2m x 2.1m</v>
          </cell>
          <cell r="F28">
            <v>0</v>
          </cell>
          <cell r="G28" t="str">
            <v>nr</v>
          </cell>
          <cell r="H28">
            <v>1150</v>
          </cell>
          <cell r="I28">
            <v>0</v>
          </cell>
          <cell r="J28" t="str">
            <v>s5</v>
          </cell>
          <cell r="K28" t="str">
            <v>2F</v>
          </cell>
          <cell r="L28" t="str">
            <v>S</v>
          </cell>
          <cell r="M28">
            <v>205</v>
          </cell>
          <cell r="O28">
            <v>1150</v>
          </cell>
          <cell r="P28">
            <v>950</v>
          </cell>
        </row>
        <row r="29">
          <cell r="C29" t="str">
            <v>Windows + external doors</v>
          </cell>
          <cell r="D29">
            <v>25</v>
          </cell>
          <cell r="E29" t="str">
            <v>Double leaf doorset; 1.8m x 2.1m</v>
          </cell>
          <cell r="F29">
            <v>1</v>
          </cell>
          <cell r="G29" t="str">
            <v>nr</v>
          </cell>
          <cell r="H29">
            <v>1500</v>
          </cell>
          <cell r="I29">
            <v>1500</v>
          </cell>
          <cell r="J29" t="str">
            <v>s5</v>
          </cell>
          <cell r="K29" t="str">
            <v>2F</v>
          </cell>
          <cell r="L29" t="str">
            <v>S</v>
          </cell>
          <cell r="M29">
            <v>205</v>
          </cell>
          <cell r="O29">
            <v>1500</v>
          </cell>
          <cell r="P29">
            <v>1200</v>
          </cell>
        </row>
        <row r="30">
          <cell r="C30" t="str">
            <v>Windows + external doors</v>
          </cell>
          <cell r="D30">
            <v>26</v>
          </cell>
          <cell r="E30" t="str">
            <v>Window; double glazed; 1.2m x 1.2m</v>
          </cell>
          <cell r="F30">
            <v>15</v>
          </cell>
          <cell r="G30" t="str">
            <v>nr</v>
          </cell>
          <cell r="H30">
            <v>500</v>
          </cell>
          <cell r="I30">
            <v>7500</v>
          </cell>
          <cell r="J30" t="str">
            <v>s5</v>
          </cell>
          <cell r="K30" t="str">
            <v>2F</v>
          </cell>
          <cell r="L30" t="str">
            <v>S</v>
          </cell>
          <cell r="M30">
            <v>205</v>
          </cell>
          <cell r="O30">
            <v>500</v>
          </cell>
          <cell r="P30">
            <v>470</v>
          </cell>
        </row>
        <row r="31">
          <cell r="C31" t="str">
            <v>Windows + external doors</v>
          </cell>
          <cell r="D31">
            <v>27</v>
          </cell>
          <cell r="E31" t="str">
            <v>Window; double glazed; 0.8m x 1.2m</v>
          </cell>
          <cell r="F31">
            <v>5</v>
          </cell>
          <cell r="G31" t="str">
            <v>nr</v>
          </cell>
          <cell r="H31">
            <v>350</v>
          </cell>
          <cell r="I31">
            <v>1750</v>
          </cell>
          <cell r="J31" t="str">
            <v>s5</v>
          </cell>
          <cell r="K31" t="str">
            <v>2F</v>
          </cell>
          <cell r="L31" t="str">
            <v>S</v>
          </cell>
          <cell r="M31">
            <v>205</v>
          </cell>
          <cell r="O31">
            <v>350</v>
          </cell>
          <cell r="P31">
            <v>330</v>
          </cell>
        </row>
        <row r="32">
          <cell r="C32" t="str">
            <v>Windows + external doors</v>
          </cell>
          <cell r="D32">
            <v>28</v>
          </cell>
          <cell r="E32" t="str">
            <v>Roller shutters to fit opening 4.4 x 4.0m</v>
          </cell>
          <cell r="F32">
            <v>20</v>
          </cell>
          <cell r="G32" t="str">
            <v>nr</v>
          </cell>
          <cell r="H32">
            <v>4000</v>
          </cell>
          <cell r="I32">
            <v>80000</v>
          </cell>
          <cell r="J32" t="str">
            <v>s5</v>
          </cell>
          <cell r="K32" t="str">
            <v>2F</v>
          </cell>
          <cell r="L32" t="str">
            <v>S</v>
          </cell>
          <cell r="M32">
            <v>205</v>
          </cell>
          <cell r="O32">
            <v>4000</v>
          </cell>
          <cell r="P32">
            <v>3648</v>
          </cell>
        </row>
        <row r="33">
          <cell r="C33" t="str">
            <v>Internal walls + partitions</v>
          </cell>
          <cell r="D33">
            <v>29</v>
          </cell>
          <cell r="E33" t="str">
            <v>Blockwork partitions; assumed 9.0m high</v>
          </cell>
          <cell r="F33">
            <v>3251</v>
          </cell>
          <cell r="G33" t="str">
            <v>m2</v>
          </cell>
          <cell r="H33">
            <v>50</v>
          </cell>
          <cell r="I33">
            <v>162550</v>
          </cell>
          <cell r="J33" t="str">
            <v>s13</v>
          </cell>
          <cell r="K33" t="str">
            <v>2G</v>
          </cell>
          <cell r="L33" t="str">
            <v>S</v>
          </cell>
          <cell r="M33">
            <v>205</v>
          </cell>
          <cell r="O33">
            <v>50</v>
          </cell>
          <cell r="P33">
            <v>48</v>
          </cell>
        </row>
        <row r="34">
          <cell r="C34" t="str">
            <v>Internal walls + partitions</v>
          </cell>
          <cell r="D34">
            <v>30</v>
          </cell>
          <cell r="E34" t="str">
            <v>Blockwork partitions; assumed 4.5m high</v>
          </cell>
          <cell r="F34">
            <v>774</v>
          </cell>
          <cell r="G34" t="str">
            <v>m2</v>
          </cell>
          <cell r="H34">
            <v>50</v>
          </cell>
          <cell r="I34">
            <v>38700</v>
          </cell>
          <cell r="J34" t="str">
            <v>s13</v>
          </cell>
          <cell r="K34" t="str">
            <v>2G</v>
          </cell>
          <cell r="L34" t="str">
            <v>S</v>
          </cell>
          <cell r="M34">
            <v>205</v>
          </cell>
          <cell r="O34">
            <v>50</v>
          </cell>
          <cell r="P34">
            <v>48</v>
          </cell>
        </row>
        <row r="35">
          <cell r="C35" t="str">
            <v>Internal walls + partitions</v>
          </cell>
          <cell r="D35">
            <v>31</v>
          </cell>
          <cell r="E35" t="str">
            <v>Scaffolding</v>
          </cell>
          <cell r="F35">
            <v>4025</v>
          </cell>
          <cell r="G35" t="str">
            <v>m2</v>
          </cell>
          <cell r="H35">
            <v>25</v>
          </cell>
          <cell r="I35">
            <v>100625</v>
          </cell>
          <cell r="J35" t="str">
            <v>s13</v>
          </cell>
          <cell r="K35" t="str">
            <v>2G</v>
          </cell>
          <cell r="L35" t="str">
            <v>S</v>
          </cell>
          <cell r="M35">
            <v>205</v>
          </cell>
          <cell r="O35">
            <v>25</v>
          </cell>
          <cell r="P35">
            <v>23.75</v>
          </cell>
        </row>
        <row r="36">
          <cell r="C36" t="str">
            <v>Internal doors</v>
          </cell>
          <cell r="D36">
            <v>32</v>
          </cell>
          <cell r="E36" t="str">
            <v>Single leaf doorset; 0.9m x 2.1m</v>
          </cell>
          <cell r="F36">
            <v>34</v>
          </cell>
          <cell r="G36" t="str">
            <v>nr</v>
          </cell>
          <cell r="H36">
            <v>375</v>
          </cell>
          <cell r="I36">
            <v>12750</v>
          </cell>
          <cell r="J36" t="str">
            <v>s8</v>
          </cell>
          <cell r="K36" t="str">
            <v>2H</v>
          </cell>
          <cell r="L36" t="str">
            <v>S</v>
          </cell>
          <cell r="M36">
            <v>205</v>
          </cell>
          <cell r="O36">
            <v>375</v>
          </cell>
          <cell r="P36">
            <v>350</v>
          </cell>
        </row>
        <row r="37">
          <cell r="C37" t="str">
            <v>Internal doors</v>
          </cell>
          <cell r="D37">
            <v>33</v>
          </cell>
          <cell r="E37" t="str">
            <v>Leaf &amp; half doorset; 1.2m x 2.1m</v>
          </cell>
          <cell r="F37">
            <v>4</v>
          </cell>
          <cell r="G37" t="str">
            <v>nr</v>
          </cell>
          <cell r="H37">
            <v>575</v>
          </cell>
          <cell r="I37">
            <v>2300</v>
          </cell>
          <cell r="J37" t="str">
            <v>s8</v>
          </cell>
          <cell r="K37" t="str">
            <v>2H</v>
          </cell>
          <cell r="L37" t="str">
            <v>S</v>
          </cell>
          <cell r="M37">
            <v>205</v>
          </cell>
          <cell r="O37">
            <v>575</v>
          </cell>
          <cell r="P37">
            <v>537.5</v>
          </cell>
        </row>
        <row r="38">
          <cell r="C38" t="str">
            <v>Internal doors</v>
          </cell>
          <cell r="D38">
            <v>34</v>
          </cell>
          <cell r="E38" t="str">
            <v>Double leaf doorset; 1.8m x 2.1m</v>
          </cell>
          <cell r="F38">
            <v>3</v>
          </cell>
          <cell r="G38" t="str">
            <v>nr</v>
          </cell>
          <cell r="H38">
            <v>675</v>
          </cell>
          <cell r="I38">
            <v>2025</v>
          </cell>
          <cell r="J38" t="str">
            <v>s8</v>
          </cell>
          <cell r="K38" t="str">
            <v>2H</v>
          </cell>
          <cell r="L38" t="str">
            <v>S</v>
          </cell>
          <cell r="M38">
            <v>205</v>
          </cell>
          <cell r="O38">
            <v>675</v>
          </cell>
          <cell r="P38">
            <v>625</v>
          </cell>
        </row>
        <row r="39">
          <cell r="C39" t="str">
            <v>Wall finishes</v>
          </cell>
          <cell r="D39">
            <v>35</v>
          </cell>
          <cell r="E39" t="str">
            <v>Plaster + paint to walls</v>
          </cell>
          <cell r="F39">
            <v>1081</v>
          </cell>
          <cell r="G39" t="str">
            <v>m2</v>
          </cell>
          <cell r="H39">
            <v>16</v>
          </cell>
          <cell r="I39">
            <v>17296</v>
          </cell>
          <cell r="J39" t="str">
            <v>s10</v>
          </cell>
          <cell r="K39" t="str">
            <v>3A</v>
          </cell>
          <cell r="L39" t="str">
            <v>F</v>
          </cell>
          <cell r="M39">
            <v>205</v>
          </cell>
          <cell r="O39">
            <v>16</v>
          </cell>
          <cell r="P39">
            <v>15</v>
          </cell>
        </row>
        <row r="40">
          <cell r="C40" t="str">
            <v>Wall finishes</v>
          </cell>
          <cell r="D40">
            <v>36</v>
          </cell>
          <cell r="E40" t="str">
            <v>Painting to fairfaced blockwork</v>
          </cell>
          <cell r="F40">
            <v>6342</v>
          </cell>
          <cell r="G40" t="str">
            <v>m2</v>
          </cell>
          <cell r="H40">
            <v>5</v>
          </cell>
          <cell r="I40">
            <v>31710</v>
          </cell>
          <cell r="J40" t="str">
            <v>s10</v>
          </cell>
          <cell r="K40" t="str">
            <v>3A</v>
          </cell>
          <cell r="L40" t="str">
            <v>F</v>
          </cell>
          <cell r="M40">
            <v>205</v>
          </cell>
          <cell r="O40">
            <v>5</v>
          </cell>
          <cell r="P40">
            <v>3.5</v>
          </cell>
        </row>
        <row r="41">
          <cell r="C41" t="str">
            <v>Wall finishes</v>
          </cell>
          <cell r="D41">
            <v>37</v>
          </cell>
          <cell r="E41" t="str">
            <v>Soft timber skirting to office areas</v>
          </cell>
          <cell r="F41">
            <v>393</v>
          </cell>
          <cell r="G41" t="str">
            <v>m</v>
          </cell>
          <cell r="H41">
            <v>8.5</v>
          </cell>
          <cell r="I41">
            <v>3340.5</v>
          </cell>
          <cell r="J41" t="str">
            <v>s7</v>
          </cell>
          <cell r="K41" t="str">
            <v>3A</v>
          </cell>
          <cell r="L41" t="str">
            <v>F</v>
          </cell>
          <cell r="M41">
            <v>205</v>
          </cell>
          <cell r="O41">
            <v>8.5</v>
          </cell>
          <cell r="P41">
            <v>7.95</v>
          </cell>
        </row>
        <row r="42">
          <cell r="C42" t="str">
            <v>Floor finishes</v>
          </cell>
          <cell r="D42">
            <v>38</v>
          </cell>
          <cell r="E42" t="str">
            <v xml:space="preserve">Carpet/Vinyl/Lino to office areas </v>
          </cell>
          <cell r="F42">
            <v>278</v>
          </cell>
          <cell r="G42" t="str">
            <v>m2</v>
          </cell>
          <cell r="H42">
            <v>25</v>
          </cell>
          <cell r="I42">
            <v>6950</v>
          </cell>
          <cell r="J42" t="str">
            <v>s7</v>
          </cell>
          <cell r="K42" t="str">
            <v>3B</v>
          </cell>
          <cell r="L42" t="str">
            <v>F</v>
          </cell>
          <cell r="M42">
            <v>205</v>
          </cell>
          <cell r="O42">
            <v>25</v>
          </cell>
          <cell r="P42">
            <v>23</v>
          </cell>
        </row>
        <row r="43">
          <cell r="C43" t="str">
            <v>Floor finishes</v>
          </cell>
          <cell r="D43">
            <v>39</v>
          </cell>
          <cell r="E43" t="str">
            <v>Ceramic tiling to toilet areas inc skirtings</v>
          </cell>
          <cell r="F43">
            <v>130</v>
          </cell>
          <cell r="G43" t="str">
            <v>m2</v>
          </cell>
          <cell r="H43">
            <v>55</v>
          </cell>
          <cell r="I43">
            <v>7150</v>
          </cell>
          <cell r="J43" t="str">
            <v>s7</v>
          </cell>
          <cell r="K43" t="str">
            <v>3B</v>
          </cell>
          <cell r="L43" t="str">
            <v>F</v>
          </cell>
          <cell r="M43">
            <v>205</v>
          </cell>
          <cell r="O43">
            <v>55</v>
          </cell>
          <cell r="P43">
            <v>50</v>
          </cell>
        </row>
        <row r="44">
          <cell r="C44" t="str">
            <v>Floor finishes</v>
          </cell>
          <cell r="D44">
            <v>40</v>
          </cell>
          <cell r="E44" t="str">
            <v>Painting concrete to all other areas</v>
          </cell>
          <cell r="F44">
            <v>3015</v>
          </cell>
          <cell r="G44" t="str">
            <v>m2</v>
          </cell>
          <cell r="H44">
            <v>7</v>
          </cell>
          <cell r="I44">
            <v>21105</v>
          </cell>
          <cell r="J44" t="str">
            <v>s7</v>
          </cell>
          <cell r="K44" t="str">
            <v>3B</v>
          </cell>
          <cell r="L44" t="str">
            <v>F</v>
          </cell>
          <cell r="M44">
            <v>205</v>
          </cell>
          <cell r="O44">
            <v>7</v>
          </cell>
          <cell r="P44">
            <v>6.5</v>
          </cell>
        </row>
        <row r="45">
          <cell r="C45" t="str">
            <v>Ceiling finishes</v>
          </cell>
          <cell r="D45">
            <v>41</v>
          </cell>
          <cell r="E45" t="str">
            <v>Ceilings to office areas</v>
          </cell>
          <cell r="F45">
            <v>408</v>
          </cell>
          <cell r="G45" t="str">
            <v>m2</v>
          </cell>
          <cell r="H45">
            <v>20</v>
          </cell>
          <cell r="I45">
            <v>8160</v>
          </cell>
          <cell r="J45" t="str">
            <v>s10</v>
          </cell>
          <cell r="K45" t="str">
            <v>3C</v>
          </cell>
          <cell r="L45" t="str">
            <v>F</v>
          </cell>
          <cell r="M45">
            <v>205</v>
          </cell>
          <cell r="O45">
            <v>20</v>
          </cell>
          <cell r="P45">
            <v>16.5</v>
          </cell>
        </row>
        <row r="46">
          <cell r="C46" t="str">
            <v>FF+E</v>
          </cell>
          <cell r="D46">
            <v>42</v>
          </cell>
          <cell r="E46" t="str">
            <v>General fixtures/fittings</v>
          </cell>
          <cell r="F46">
            <v>1</v>
          </cell>
          <cell r="G46" t="str">
            <v>item</v>
          </cell>
          <cell r="H46">
            <v>56743</v>
          </cell>
          <cell r="I46">
            <v>56743</v>
          </cell>
          <cell r="J46" t="str">
            <v>s9</v>
          </cell>
          <cell r="K46" t="str">
            <v>4</v>
          </cell>
          <cell r="L46" t="str">
            <v>FFE</v>
          </cell>
          <cell r="M46">
            <v>205</v>
          </cell>
          <cell r="O46">
            <v>56743</v>
          </cell>
          <cell r="P46">
            <v>54000</v>
          </cell>
        </row>
        <row r="47">
          <cell r="C47" t="str">
            <v>FF+E</v>
          </cell>
          <cell r="D47">
            <v>43</v>
          </cell>
          <cell r="E47" t="str">
            <v>Allowance for specialist workshop equipment</v>
          </cell>
          <cell r="F47">
            <v>1</v>
          </cell>
          <cell r="G47" t="str">
            <v>sum</v>
          </cell>
          <cell r="H47">
            <v>0</v>
          </cell>
          <cell r="I47">
            <v>0</v>
          </cell>
          <cell r="J47" t="str">
            <v>s9</v>
          </cell>
          <cell r="K47">
            <v>4</v>
          </cell>
          <cell r="L47" t="str">
            <v>ME</v>
          </cell>
          <cell r="M47">
            <v>205</v>
          </cell>
          <cell r="O47">
            <v>0</v>
          </cell>
          <cell r="P47">
            <v>0</v>
          </cell>
        </row>
        <row r="48">
          <cell r="C48" t="str">
            <v>FF+E</v>
          </cell>
          <cell r="D48">
            <v>44</v>
          </cell>
          <cell r="E48" t="str">
            <v>Allowance for specialist Roller Brake Tester</v>
          </cell>
          <cell r="F48">
            <v>1</v>
          </cell>
          <cell r="G48" t="str">
            <v>sum</v>
          </cell>
          <cell r="H48">
            <v>0</v>
          </cell>
          <cell r="I48">
            <v>0</v>
          </cell>
          <cell r="J48" t="str">
            <v>s9</v>
          </cell>
          <cell r="K48">
            <v>4</v>
          </cell>
          <cell r="L48" t="str">
            <v>ME</v>
          </cell>
          <cell r="M48">
            <v>205</v>
          </cell>
          <cell r="O48">
            <v>0</v>
          </cell>
          <cell r="P48">
            <v>0</v>
          </cell>
        </row>
        <row r="49">
          <cell r="C49" t="str">
            <v>Sanitary appliances</v>
          </cell>
          <cell r="D49">
            <v>45</v>
          </cell>
          <cell r="E49" t="str">
            <v>Allowance for sanitary ware</v>
          </cell>
          <cell r="F49">
            <v>1</v>
          </cell>
          <cell r="G49" t="str">
            <v>sum</v>
          </cell>
          <cell r="H49">
            <v>15654</v>
          </cell>
          <cell r="I49">
            <v>15654</v>
          </cell>
          <cell r="J49" t="str">
            <v>s1</v>
          </cell>
          <cell r="K49" t="str">
            <v>5A</v>
          </cell>
          <cell r="L49" t="str">
            <v>ME</v>
          </cell>
          <cell r="M49">
            <v>205</v>
          </cell>
          <cell r="O49">
            <v>15654</v>
          </cell>
          <cell r="P49">
            <v>14723</v>
          </cell>
        </row>
        <row r="50">
          <cell r="C50" t="str">
            <v>Services equipment</v>
          </cell>
          <cell r="D50">
            <v>46</v>
          </cell>
          <cell r="E50" t="str">
            <v>Services equipment</v>
          </cell>
          <cell r="F50">
            <v>1</v>
          </cell>
          <cell r="G50" t="str">
            <v>sum</v>
          </cell>
          <cell r="H50">
            <v>0</v>
          </cell>
          <cell r="I50">
            <v>0</v>
          </cell>
          <cell r="J50" t="str">
            <v>s1</v>
          </cell>
          <cell r="K50" t="str">
            <v>5B</v>
          </cell>
          <cell r="L50" t="str">
            <v>ME</v>
          </cell>
          <cell r="M50">
            <v>205</v>
          </cell>
          <cell r="O50">
            <v>0</v>
          </cell>
          <cell r="P50">
            <v>0</v>
          </cell>
        </row>
        <row r="51">
          <cell r="C51" t="str">
            <v>Disposal installations</v>
          </cell>
          <cell r="D51">
            <v>47</v>
          </cell>
          <cell r="E51" t="str">
            <v>Disposal installations</v>
          </cell>
          <cell r="F51">
            <v>1</v>
          </cell>
          <cell r="G51" t="str">
            <v>sum</v>
          </cell>
          <cell r="H51">
            <v>25585</v>
          </cell>
          <cell r="I51">
            <v>25585</v>
          </cell>
          <cell r="J51" t="str">
            <v>s1</v>
          </cell>
          <cell r="K51" t="str">
            <v>5C</v>
          </cell>
          <cell r="L51" t="str">
            <v>ME</v>
          </cell>
          <cell r="M51">
            <v>205</v>
          </cell>
          <cell r="O51">
            <v>25585</v>
          </cell>
          <cell r="P51">
            <v>24528</v>
          </cell>
        </row>
        <row r="52">
          <cell r="C52" t="str">
            <v>Water installations</v>
          </cell>
          <cell r="D52">
            <v>48</v>
          </cell>
          <cell r="E52" t="str">
            <v>Water installations</v>
          </cell>
          <cell r="F52">
            <v>1</v>
          </cell>
          <cell r="G52" t="str">
            <v>sum</v>
          </cell>
          <cell r="H52">
            <v>56388</v>
          </cell>
          <cell r="I52">
            <v>56388</v>
          </cell>
          <cell r="J52" t="str">
            <v>s1</v>
          </cell>
          <cell r="K52" t="str">
            <v>5D</v>
          </cell>
          <cell r="L52" t="str">
            <v>ME</v>
          </cell>
          <cell r="M52">
            <v>205</v>
          </cell>
          <cell r="O52">
            <v>56388</v>
          </cell>
          <cell r="P52">
            <v>53349</v>
          </cell>
        </row>
        <row r="53">
          <cell r="C53" t="str">
            <v>Heat source</v>
          </cell>
          <cell r="D53">
            <v>49</v>
          </cell>
          <cell r="E53" t="str">
            <v>Heat source</v>
          </cell>
          <cell r="F53">
            <v>1</v>
          </cell>
          <cell r="G53" t="str">
            <v>sum</v>
          </cell>
          <cell r="H53">
            <v>36248</v>
          </cell>
          <cell r="I53">
            <v>36248</v>
          </cell>
          <cell r="J53" t="str">
            <v>s1</v>
          </cell>
          <cell r="K53" t="str">
            <v>5E</v>
          </cell>
          <cell r="L53" t="str">
            <v>ME</v>
          </cell>
          <cell r="M53">
            <v>205</v>
          </cell>
          <cell r="O53">
            <v>36248</v>
          </cell>
          <cell r="P53">
            <v>34339</v>
          </cell>
        </row>
        <row r="54">
          <cell r="C54" t="str">
            <v>Space heating</v>
          </cell>
          <cell r="D54">
            <v>50</v>
          </cell>
          <cell r="E54" t="str">
            <v>Allowance for space heating</v>
          </cell>
          <cell r="F54">
            <v>1</v>
          </cell>
          <cell r="G54" t="str">
            <v>sum</v>
          </cell>
          <cell r="H54">
            <v>16018</v>
          </cell>
          <cell r="I54">
            <v>16018</v>
          </cell>
          <cell r="J54" t="str">
            <v>s1</v>
          </cell>
          <cell r="K54" t="str">
            <v>5F</v>
          </cell>
          <cell r="L54" t="str">
            <v>ME</v>
          </cell>
          <cell r="M54">
            <v>205</v>
          </cell>
          <cell r="O54">
            <v>16018</v>
          </cell>
          <cell r="P54">
            <v>14717</v>
          </cell>
        </row>
        <row r="55">
          <cell r="C55" t="str">
            <v>Ventilating systems</v>
          </cell>
          <cell r="D55">
            <v>51</v>
          </cell>
          <cell r="E55" t="str">
            <v>Allowance for ventilation systems</v>
          </cell>
          <cell r="F55">
            <v>1</v>
          </cell>
          <cell r="G55" t="str">
            <v>sum</v>
          </cell>
          <cell r="H55">
            <v>244889</v>
          </cell>
          <cell r="I55">
            <v>244889</v>
          </cell>
          <cell r="J55" t="str">
            <v>s1</v>
          </cell>
          <cell r="K55" t="str">
            <v>5G</v>
          </cell>
          <cell r="L55" t="str">
            <v>ME</v>
          </cell>
          <cell r="M55">
            <v>205</v>
          </cell>
          <cell r="O55">
            <v>244889</v>
          </cell>
          <cell r="P55">
            <v>233017</v>
          </cell>
        </row>
        <row r="56">
          <cell r="C56" t="str">
            <v>Electrical installations</v>
          </cell>
          <cell r="D56">
            <v>52</v>
          </cell>
          <cell r="E56" t="str">
            <v>Allowance for electrical installations</v>
          </cell>
          <cell r="F56">
            <v>1</v>
          </cell>
          <cell r="G56" t="str">
            <v>sum</v>
          </cell>
          <cell r="H56">
            <v>305559</v>
          </cell>
          <cell r="I56">
            <v>305559</v>
          </cell>
          <cell r="J56" t="str">
            <v>s1</v>
          </cell>
          <cell r="K56" t="str">
            <v>5H</v>
          </cell>
          <cell r="L56" t="str">
            <v>ME</v>
          </cell>
          <cell r="M56">
            <v>205</v>
          </cell>
          <cell r="O56">
            <v>305559</v>
          </cell>
          <cell r="P56">
            <v>288207</v>
          </cell>
        </row>
        <row r="57">
          <cell r="C57" t="str">
            <v>Gas installation</v>
          </cell>
          <cell r="D57">
            <v>53</v>
          </cell>
          <cell r="E57" t="str">
            <v>Gas installation</v>
          </cell>
          <cell r="F57">
            <v>1</v>
          </cell>
          <cell r="G57" t="str">
            <v>sum</v>
          </cell>
          <cell r="H57">
            <v>9153</v>
          </cell>
          <cell r="I57">
            <v>9153</v>
          </cell>
          <cell r="J57" t="str">
            <v>s1</v>
          </cell>
          <cell r="K57" t="str">
            <v>5I</v>
          </cell>
          <cell r="L57" t="str">
            <v>ME</v>
          </cell>
          <cell r="M57">
            <v>205</v>
          </cell>
          <cell r="O57">
            <v>9153</v>
          </cell>
          <cell r="P57">
            <v>8585</v>
          </cell>
        </row>
        <row r="58">
          <cell r="C58" t="str">
            <v>Frame</v>
          </cell>
          <cell r="D58">
            <v>54</v>
          </cell>
          <cell r="E58" t="str">
            <v>Gantry crane to vehicle repair</v>
          </cell>
          <cell r="F58">
            <v>1</v>
          </cell>
          <cell r="G58" t="str">
            <v>sum</v>
          </cell>
          <cell r="H58">
            <v>60000</v>
          </cell>
          <cell r="I58">
            <v>60000</v>
          </cell>
          <cell r="J58" t="str">
            <v>s4</v>
          </cell>
          <cell r="K58" t="str">
            <v>5J</v>
          </cell>
          <cell r="L58" t="str">
            <v>ME</v>
          </cell>
          <cell r="M58">
            <v>205</v>
          </cell>
          <cell r="O58">
            <v>60000</v>
          </cell>
          <cell r="P58">
            <v>60000</v>
          </cell>
        </row>
        <row r="59">
          <cell r="C59" t="str">
            <v>Lifts</v>
          </cell>
          <cell r="D59">
            <v>55</v>
          </cell>
          <cell r="E59" t="str">
            <v>Lifts</v>
          </cell>
          <cell r="F59">
            <v>1</v>
          </cell>
          <cell r="G59" t="str">
            <v>sum</v>
          </cell>
          <cell r="H59">
            <v>23750</v>
          </cell>
          <cell r="I59">
            <v>23750</v>
          </cell>
          <cell r="J59" t="str">
            <v>s1</v>
          </cell>
          <cell r="K59" t="str">
            <v>5J</v>
          </cell>
          <cell r="L59" t="str">
            <v>ME</v>
          </cell>
          <cell r="M59">
            <v>205</v>
          </cell>
          <cell r="O59">
            <v>23750</v>
          </cell>
          <cell r="P59">
            <v>21850</v>
          </cell>
        </row>
        <row r="60">
          <cell r="C60" t="str">
            <v>Protective installations</v>
          </cell>
          <cell r="D60">
            <v>56</v>
          </cell>
          <cell r="E60" t="str">
            <v>Protective installations</v>
          </cell>
          <cell r="F60">
            <v>1</v>
          </cell>
          <cell r="G60" t="str">
            <v>sum</v>
          </cell>
          <cell r="H60">
            <v>9750</v>
          </cell>
          <cell r="I60">
            <v>9750</v>
          </cell>
          <cell r="J60" t="str">
            <v>s1</v>
          </cell>
          <cell r="K60" t="str">
            <v>5K</v>
          </cell>
          <cell r="L60" t="str">
            <v>ME</v>
          </cell>
          <cell r="M60">
            <v>205</v>
          </cell>
          <cell r="O60">
            <v>9750</v>
          </cell>
          <cell r="P60">
            <v>9197</v>
          </cell>
        </row>
        <row r="61">
          <cell r="C61" t="str">
            <v>Communication installations</v>
          </cell>
          <cell r="D61">
            <v>57</v>
          </cell>
          <cell r="E61" t="str">
            <v>Communication installations</v>
          </cell>
          <cell r="F61">
            <v>1</v>
          </cell>
          <cell r="G61" t="str">
            <v>sum</v>
          </cell>
          <cell r="H61">
            <v>88252</v>
          </cell>
          <cell r="I61">
            <v>88252</v>
          </cell>
          <cell r="J61" t="str">
            <v>s1</v>
          </cell>
          <cell r="K61" t="str">
            <v>5L</v>
          </cell>
          <cell r="L61" t="str">
            <v>ME</v>
          </cell>
          <cell r="M61">
            <v>205</v>
          </cell>
          <cell r="O61">
            <v>88252</v>
          </cell>
          <cell r="P61">
            <v>83395</v>
          </cell>
        </row>
        <row r="62">
          <cell r="C62" t="str">
            <v>Special installations</v>
          </cell>
          <cell r="D62">
            <v>58</v>
          </cell>
          <cell r="E62" t="str">
            <v>Special installations</v>
          </cell>
          <cell r="F62">
            <v>1</v>
          </cell>
          <cell r="G62" t="str">
            <v>sum</v>
          </cell>
          <cell r="H62">
            <v>96113</v>
          </cell>
          <cell r="I62">
            <v>96113</v>
          </cell>
          <cell r="J62" t="str">
            <v>s1</v>
          </cell>
          <cell r="K62" t="str">
            <v>5M</v>
          </cell>
          <cell r="L62" t="str">
            <v>ME</v>
          </cell>
          <cell r="M62">
            <v>205</v>
          </cell>
          <cell r="O62">
            <v>96113</v>
          </cell>
          <cell r="P62">
            <v>90754</v>
          </cell>
        </row>
        <row r="63">
          <cell r="C63" t="str">
            <v>Special installations</v>
          </cell>
          <cell r="D63">
            <v>59</v>
          </cell>
          <cell r="E63" t="str">
            <v>Specialist garage equipment</v>
          </cell>
          <cell r="F63">
            <v>1</v>
          </cell>
          <cell r="G63" t="str">
            <v>sum</v>
          </cell>
          <cell r="H63">
            <v>71250</v>
          </cell>
          <cell r="I63">
            <v>71250</v>
          </cell>
          <cell r="J63" t="str">
            <v>s1</v>
          </cell>
          <cell r="K63" t="str">
            <v>5M</v>
          </cell>
          <cell r="L63" t="str">
            <v>ME</v>
          </cell>
          <cell r="M63">
            <v>205</v>
          </cell>
          <cell r="O63">
            <v>71250</v>
          </cell>
          <cell r="P63">
            <v>61750</v>
          </cell>
        </row>
        <row r="64">
          <cell r="C64" t="str">
            <v>Builder's work</v>
          </cell>
          <cell r="D64">
            <v>60</v>
          </cell>
          <cell r="E64" t="str">
            <v>BWIC M+E</v>
          </cell>
          <cell r="F64">
            <v>1</v>
          </cell>
          <cell r="G64" t="str">
            <v>sum</v>
          </cell>
          <cell r="H64">
            <v>66407</v>
          </cell>
          <cell r="I64">
            <v>66407</v>
          </cell>
          <cell r="J64" t="str">
            <v>s1</v>
          </cell>
          <cell r="K64" t="str">
            <v>5N</v>
          </cell>
          <cell r="L64" t="str">
            <v>ME</v>
          </cell>
          <cell r="M64">
            <v>205</v>
          </cell>
          <cell r="O64">
            <v>66407</v>
          </cell>
          <cell r="P64">
            <v>44574</v>
          </cell>
        </row>
        <row r="65">
          <cell r="C65" t="str">
            <v>Site works</v>
          </cell>
          <cell r="D65">
            <v>61</v>
          </cell>
          <cell r="E65" t="str">
            <v>Bollards to vehicle entrances</v>
          </cell>
          <cell r="F65">
            <v>40</v>
          </cell>
          <cell r="G65" t="str">
            <v>nr</v>
          </cell>
          <cell r="H65">
            <v>250</v>
          </cell>
          <cell r="I65">
            <v>10000</v>
          </cell>
          <cell r="J65" t="str">
            <v>s2</v>
          </cell>
          <cell r="K65" t="str">
            <v>6A</v>
          </cell>
          <cell r="M65">
            <v>205</v>
          </cell>
          <cell r="O65">
            <v>250</v>
          </cell>
          <cell r="P65">
            <v>235</v>
          </cell>
        </row>
        <row r="66">
          <cell r="C66" t="str">
            <v>Sub-structure</v>
          </cell>
          <cell r="D66">
            <v>62</v>
          </cell>
          <cell r="E66" t="str">
            <v>Strip foundations to perimeter; size tbc</v>
          </cell>
          <cell r="F66">
            <v>208</v>
          </cell>
          <cell r="G66" t="str">
            <v>m</v>
          </cell>
          <cell r="H66">
            <v>130</v>
          </cell>
          <cell r="I66">
            <v>27040</v>
          </cell>
          <cell r="J66" t="str">
            <v>s2</v>
          </cell>
          <cell r="K66" t="str">
            <v>1</v>
          </cell>
          <cell r="L66" t="str">
            <v>S</v>
          </cell>
          <cell r="M66">
            <v>213</v>
          </cell>
          <cell r="O66">
            <v>130</v>
          </cell>
          <cell r="P66">
            <v>122</v>
          </cell>
        </row>
        <row r="67">
          <cell r="C67" t="str">
            <v>Sub-structure</v>
          </cell>
          <cell r="D67">
            <v>63</v>
          </cell>
          <cell r="E67" t="str">
            <v>Column bases; size tbc</v>
          </cell>
          <cell r="F67">
            <v>29</v>
          </cell>
          <cell r="G67" t="str">
            <v>nr</v>
          </cell>
          <cell r="H67">
            <v>2500</v>
          </cell>
          <cell r="I67">
            <v>72500</v>
          </cell>
          <cell r="J67" t="str">
            <v>s2</v>
          </cell>
          <cell r="K67" t="str">
            <v>1</v>
          </cell>
          <cell r="L67" t="str">
            <v>S</v>
          </cell>
          <cell r="M67">
            <v>213</v>
          </cell>
          <cell r="O67">
            <v>2500</v>
          </cell>
          <cell r="P67">
            <v>2300</v>
          </cell>
        </row>
        <row r="68">
          <cell r="C68" t="str">
            <v>Sub-structure</v>
          </cell>
          <cell r="D68">
            <v>64</v>
          </cell>
          <cell r="E68" t="str">
            <v>Ground floor slab; thickness tbc</v>
          </cell>
          <cell r="F68">
            <v>1313</v>
          </cell>
          <cell r="G68" t="str">
            <v>m2</v>
          </cell>
          <cell r="H68">
            <v>70</v>
          </cell>
          <cell r="I68">
            <v>91910</v>
          </cell>
          <cell r="J68" t="str">
            <v>s2</v>
          </cell>
          <cell r="K68" t="str">
            <v>1</v>
          </cell>
          <cell r="L68" t="str">
            <v>S</v>
          </cell>
          <cell r="M68">
            <v>213</v>
          </cell>
          <cell r="O68">
            <v>70</v>
          </cell>
          <cell r="P68">
            <v>67</v>
          </cell>
        </row>
        <row r="69">
          <cell r="C69" t="str">
            <v>Sub-structure</v>
          </cell>
          <cell r="D69">
            <v>65</v>
          </cell>
          <cell r="E69" t="str">
            <v>GFS thickening under internal walls</v>
          </cell>
          <cell r="F69">
            <v>352</v>
          </cell>
          <cell r="G69" t="str">
            <v>m</v>
          </cell>
          <cell r="H69">
            <v>100</v>
          </cell>
          <cell r="I69">
            <v>35200</v>
          </cell>
          <cell r="J69" t="str">
            <v>s2</v>
          </cell>
          <cell r="K69" t="str">
            <v>1</v>
          </cell>
          <cell r="L69" t="str">
            <v>S</v>
          </cell>
          <cell r="M69">
            <v>213</v>
          </cell>
          <cell r="O69">
            <v>100</v>
          </cell>
          <cell r="P69">
            <v>95.5</v>
          </cell>
        </row>
        <row r="70">
          <cell r="C70" t="str">
            <v>Frame</v>
          </cell>
          <cell r="D70">
            <v>66</v>
          </cell>
          <cell r="E70" t="str">
            <v>Allowance for structural steel frame</v>
          </cell>
          <cell r="F70">
            <v>1</v>
          </cell>
          <cell r="G70" t="str">
            <v>nr</v>
          </cell>
          <cell r="H70">
            <v>146537</v>
          </cell>
          <cell r="I70">
            <v>146537</v>
          </cell>
          <cell r="J70" t="str">
            <v>s4</v>
          </cell>
          <cell r="K70" t="str">
            <v>2A</v>
          </cell>
          <cell r="L70" t="str">
            <v>S</v>
          </cell>
          <cell r="M70">
            <v>213</v>
          </cell>
          <cell r="O70">
            <v>146537</v>
          </cell>
          <cell r="P70">
            <v>140000</v>
          </cell>
        </row>
        <row r="71">
          <cell r="C71" t="str">
            <v>Upper floors</v>
          </cell>
          <cell r="D71">
            <v>67</v>
          </cell>
          <cell r="E71" t="str">
            <v>Metal decking to 1st floor; type tbc</v>
          </cell>
          <cell r="F71">
            <v>347</v>
          </cell>
          <cell r="G71" t="str">
            <v>m2</v>
          </cell>
          <cell r="H71">
            <v>25</v>
          </cell>
          <cell r="I71">
            <v>8675</v>
          </cell>
          <cell r="J71" t="str">
            <v>s4</v>
          </cell>
          <cell r="K71" t="str">
            <v>2B</v>
          </cell>
          <cell r="L71" t="str">
            <v>S</v>
          </cell>
          <cell r="M71">
            <v>213</v>
          </cell>
          <cell r="O71">
            <v>25</v>
          </cell>
          <cell r="P71">
            <v>23</v>
          </cell>
        </row>
        <row r="72">
          <cell r="C72" t="str">
            <v>Upper floors</v>
          </cell>
          <cell r="D72">
            <v>68</v>
          </cell>
          <cell r="E72" t="str">
            <v>Concrete to above; thickness tbc</v>
          </cell>
          <cell r="F72">
            <v>347</v>
          </cell>
          <cell r="G72" t="str">
            <v>m2</v>
          </cell>
          <cell r="H72">
            <v>40</v>
          </cell>
          <cell r="I72">
            <v>13880</v>
          </cell>
          <cell r="J72" t="str">
            <v>s4</v>
          </cell>
          <cell r="K72" t="str">
            <v>2B</v>
          </cell>
          <cell r="L72" t="str">
            <v>S</v>
          </cell>
          <cell r="M72">
            <v>213</v>
          </cell>
          <cell r="O72">
            <v>40</v>
          </cell>
          <cell r="P72">
            <v>35</v>
          </cell>
        </row>
        <row r="73">
          <cell r="C73" t="str">
            <v>Roof</v>
          </cell>
          <cell r="D73">
            <v>69</v>
          </cell>
          <cell r="E73" t="str">
            <v>Main roof area on plan</v>
          </cell>
          <cell r="F73">
            <v>1372</v>
          </cell>
          <cell r="G73" t="str">
            <v>m2</v>
          </cell>
          <cell r="H73">
            <v>50</v>
          </cell>
          <cell r="I73">
            <v>68600</v>
          </cell>
          <cell r="J73" t="str">
            <v>s3</v>
          </cell>
          <cell r="K73" t="str">
            <v>2C</v>
          </cell>
          <cell r="L73" t="str">
            <v>S</v>
          </cell>
          <cell r="M73">
            <v>213</v>
          </cell>
          <cell r="O73">
            <v>50</v>
          </cell>
          <cell r="P73">
            <v>48</v>
          </cell>
        </row>
        <row r="74">
          <cell r="C74" t="str">
            <v>Roof</v>
          </cell>
          <cell r="D74">
            <v>70</v>
          </cell>
          <cell r="E74" t="str">
            <v>Bullnose eaves, soffit &amp; fascia / gutters</v>
          </cell>
          <cell r="F74">
            <v>114.5</v>
          </cell>
          <cell r="G74" t="str">
            <v>m</v>
          </cell>
          <cell r="H74">
            <v>172</v>
          </cell>
          <cell r="I74">
            <v>19694</v>
          </cell>
          <cell r="J74" t="str">
            <v>s3</v>
          </cell>
          <cell r="K74" t="str">
            <v>2C</v>
          </cell>
          <cell r="L74" t="str">
            <v>S</v>
          </cell>
          <cell r="M74">
            <v>213</v>
          </cell>
          <cell r="O74">
            <v>172</v>
          </cell>
          <cell r="P74">
            <v>165</v>
          </cell>
        </row>
        <row r="75">
          <cell r="C75" t="str">
            <v>Roof</v>
          </cell>
          <cell r="D75">
            <v>71</v>
          </cell>
          <cell r="E75" t="str">
            <v>Verge detail</v>
          </cell>
          <cell r="F75">
            <v>82.8</v>
          </cell>
          <cell r="G75" t="str">
            <v>m</v>
          </cell>
          <cell r="H75">
            <v>73</v>
          </cell>
          <cell r="I75">
            <v>6044.4</v>
          </cell>
          <cell r="J75" t="str">
            <v>s3</v>
          </cell>
          <cell r="K75" t="str">
            <v>2C</v>
          </cell>
          <cell r="L75" t="str">
            <v>S</v>
          </cell>
          <cell r="M75">
            <v>213</v>
          </cell>
          <cell r="O75">
            <v>73</v>
          </cell>
          <cell r="P75">
            <v>70</v>
          </cell>
        </row>
        <row r="76">
          <cell r="C76" t="str">
            <v>Roof</v>
          </cell>
          <cell r="D76">
            <v>72</v>
          </cell>
          <cell r="E76" t="str">
            <v>Downpipes; main roof; allowance of 10nr</v>
          </cell>
          <cell r="F76">
            <v>108</v>
          </cell>
          <cell r="G76" t="str">
            <v>m</v>
          </cell>
          <cell r="H76">
            <v>135</v>
          </cell>
          <cell r="I76">
            <v>14580</v>
          </cell>
          <cell r="J76" t="str">
            <v>s3</v>
          </cell>
          <cell r="K76" t="str">
            <v>2C</v>
          </cell>
          <cell r="L76" t="str">
            <v>S</v>
          </cell>
          <cell r="M76">
            <v>213</v>
          </cell>
          <cell r="O76">
            <v>135</v>
          </cell>
          <cell r="P76">
            <v>128</v>
          </cell>
        </row>
        <row r="77">
          <cell r="C77" t="str">
            <v>Roof</v>
          </cell>
          <cell r="D77">
            <v>73</v>
          </cell>
          <cell r="E77" t="str">
            <v>E/o soffit between brick projections</v>
          </cell>
          <cell r="F77">
            <v>148</v>
          </cell>
          <cell r="G77" t="str">
            <v>m</v>
          </cell>
          <cell r="H77">
            <v>60</v>
          </cell>
          <cell r="I77">
            <v>8880</v>
          </cell>
          <cell r="J77" t="str">
            <v>s3</v>
          </cell>
          <cell r="K77" t="str">
            <v>2C</v>
          </cell>
          <cell r="L77" t="str">
            <v>S</v>
          </cell>
          <cell r="M77">
            <v>213</v>
          </cell>
          <cell r="O77">
            <v>60</v>
          </cell>
          <cell r="P77">
            <v>57</v>
          </cell>
        </row>
        <row r="78">
          <cell r="C78" t="str">
            <v>Roof</v>
          </cell>
          <cell r="D78">
            <v>74</v>
          </cell>
          <cell r="E78" t="str">
            <v>Allowance for roof lights above main hall</v>
          </cell>
          <cell r="F78">
            <v>0</v>
          </cell>
          <cell r="G78" t="str">
            <v>nr</v>
          </cell>
          <cell r="H78">
            <v>380</v>
          </cell>
          <cell r="I78">
            <v>0</v>
          </cell>
          <cell r="J78" t="str">
            <v>s3</v>
          </cell>
          <cell r="K78" t="str">
            <v>2C</v>
          </cell>
          <cell r="L78" t="str">
            <v>S</v>
          </cell>
          <cell r="M78">
            <v>213</v>
          </cell>
          <cell r="O78">
            <v>380</v>
          </cell>
          <cell r="P78">
            <v>364</v>
          </cell>
        </row>
        <row r="79">
          <cell r="C79" t="str">
            <v>Stairs</v>
          </cell>
          <cell r="D79">
            <v>75</v>
          </cell>
          <cell r="E79" t="str">
            <v>PCC stair unit to 1st floor (1nr landing)</v>
          </cell>
          <cell r="F79">
            <v>1</v>
          </cell>
          <cell r="G79" t="str">
            <v>nr</v>
          </cell>
          <cell r="H79">
            <v>5000</v>
          </cell>
          <cell r="I79">
            <v>5000</v>
          </cell>
          <cell r="J79" t="str">
            <v>s4</v>
          </cell>
          <cell r="K79" t="str">
            <v>2D</v>
          </cell>
          <cell r="L79" t="str">
            <v>S</v>
          </cell>
          <cell r="M79">
            <v>213</v>
          </cell>
          <cell r="O79">
            <v>5000</v>
          </cell>
          <cell r="P79">
            <v>4500</v>
          </cell>
        </row>
        <row r="80">
          <cell r="C80" t="str">
            <v>Stairs</v>
          </cell>
          <cell r="D80">
            <v>76</v>
          </cell>
          <cell r="E80" t="str">
            <v>PCC stair unit to 1st floor (2nr landings)</v>
          </cell>
          <cell r="F80">
            <v>1</v>
          </cell>
          <cell r="G80" t="str">
            <v>nr</v>
          </cell>
          <cell r="H80">
            <v>6000</v>
          </cell>
          <cell r="I80">
            <v>6000</v>
          </cell>
          <cell r="J80" t="str">
            <v>s4</v>
          </cell>
          <cell r="K80" t="str">
            <v>2D</v>
          </cell>
          <cell r="L80" t="str">
            <v>S</v>
          </cell>
          <cell r="M80">
            <v>213</v>
          </cell>
          <cell r="O80">
            <v>6000</v>
          </cell>
          <cell r="P80">
            <v>4500</v>
          </cell>
        </row>
        <row r="81">
          <cell r="C81" t="str">
            <v>External walls</v>
          </cell>
          <cell r="D81">
            <v>77</v>
          </cell>
          <cell r="E81" t="str">
            <v>Brick/block cavity wall to perimeter</v>
          </cell>
          <cell r="F81">
            <v>562</v>
          </cell>
          <cell r="G81" t="str">
            <v>m2</v>
          </cell>
          <cell r="H81">
            <v>150</v>
          </cell>
          <cell r="I81">
            <v>84300</v>
          </cell>
          <cell r="J81" t="str">
            <v>s13</v>
          </cell>
          <cell r="K81" t="str">
            <v>2E</v>
          </cell>
          <cell r="L81" t="str">
            <v>S</v>
          </cell>
          <cell r="M81">
            <v>213</v>
          </cell>
          <cell r="O81">
            <v>150</v>
          </cell>
          <cell r="P81">
            <v>144</v>
          </cell>
        </row>
        <row r="82">
          <cell r="C82" t="str">
            <v>External walls</v>
          </cell>
          <cell r="D82">
            <v>78</v>
          </cell>
          <cell r="E82" t="str">
            <v>E/o projections to columns; 0.7x0.5x0.7</v>
          </cell>
          <cell r="F82">
            <v>13</v>
          </cell>
          <cell r="G82" t="str">
            <v>nr</v>
          </cell>
          <cell r="H82">
            <v>500</v>
          </cell>
          <cell r="I82">
            <v>6500</v>
          </cell>
          <cell r="J82" t="str">
            <v>s13</v>
          </cell>
          <cell r="K82" t="str">
            <v>2E</v>
          </cell>
          <cell r="L82" t="str">
            <v>S</v>
          </cell>
          <cell r="M82">
            <v>213</v>
          </cell>
          <cell r="O82">
            <v>500</v>
          </cell>
          <cell r="P82">
            <v>480</v>
          </cell>
        </row>
        <row r="83">
          <cell r="C83" t="str">
            <v>External walls</v>
          </cell>
          <cell r="D83">
            <v>79</v>
          </cell>
          <cell r="E83" t="str">
            <v>E/o projections to columns; 0.8x0.9x0.8</v>
          </cell>
          <cell r="F83">
            <v>16</v>
          </cell>
          <cell r="G83" t="str">
            <v>nr</v>
          </cell>
          <cell r="H83">
            <v>800</v>
          </cell>
          <cell r="I83">
            <v>12800</v>
          </cell>
          <cell r="J83" t="str">
            <v>s13</v>
          </cell>
          <cell r="K83" t="str">
            <v>2E</v>
          </cell>
          <cell r="L83" t="str">
            <v>S</v>
          </cell>
          <cell r="M83">
            <v>213</v>
          </cell>
          <cell r="O83">
            <v>800</v>
          </cell>
          <cell r="P83">
            <v>768</v>
          </cell>
        </row>
        <row r="84">
          <cell r="C84" t="str">
            <v>External walls</v>
          </cell>
          <cell r="D84">
            <v>80</v>
          </cell>
          <cell r="E84" t="str">
            <v>Cladding</v>
          </cell>
          <cell r="F84">
            <v>1084</v>
          </cell>
          <cell r="G84" t="str">
            <v>m2</v>
          </cell>
          <cell r="H84">
            <v>134</v>
          </cell>
          <cell r="I84">
            <v>145256</v>
          </cell>
          <cell r="J84" t="str">
            <v>s3</v>
          </cell>
          <cell r="K84" t="str">
            <v>2E</v>
          </cell>
          <cell r="L84" t="str">
            <v>S</v>
          </cell>
          <cell r="M84">
            <v>213</v>
          </cell>
          <cell r="O84">
            <v>134</v>
          </cell>
          <cell r="P84">
            <v>127.5</v>
          </cell>
        </row>
        <row r="85">
          <cell r="C85" t="str">
            <v>External walls</v>
          </cell>
          <cell r="D85">
            <v>81</v>
          </cell>
          <cell r="E85" t="str">
            <v>E/o projections to columns; 0.7x0.5x0.7</v>
          </cell>
          <cell r="F85">
            <v>13</v>
          </cell>
          <cell r="G85" t="str">
            <v>nr</v>
          </cell>
          <cell r="H85">
            <v>500</v>
          </cell>
          <cell r="I85">
            <v>6500</v>
          </cell>
          <cell r="J85" t="str">
            <v>s3</v>
          </cell>
          <cell r="K85" t="str">
            <v>2E</v>
          </cell>
          <cell r="L85" t="str">
            <v>S</v>
          </cell>
          <cell r="M85">
            <v>213</v>
          </cell>
          <cell r="O85">
            <v>500</v>
          </cell>
          <cell r="P85">
            <v>480</v>
          </cell>
        </row>
        <row r="86">
          <cell r="C86" t="str">
            <v>External walls</v>
          </cell>
          <cell r="D86">
            <v>82</v>
          </cell>
          <cell r="E86" t="str">
            <v>E/o projections to columns; 0.8x0.9x0.8</v>
          </cell>
          <cell r="F86">
            <v>16</v>
          </cell>
          <cell r="G86" t="str">
            <v>nr</v>
          </cell>
          <cell r="H86">
            <v>800</v>
          </cell>
          <cell r="I86">
            <v>12800</v>
          </cell>
          <cell r="J86" t="str">
            <v>s3</v>
          </cell>
          <cell r="K86" t="str">
            <v>2E</v>
          </cell>
          <cell r="L86" t="str">
            <v>S</v>
          </cell>
          <cell r="M86">
            <v>213</v>
          </cell>
          <cell r="O86">
            <v>800</v>
          </cell>
          <cell r="P86">
            <v>768</v>
          </cell>
        </row>
        <row r="87">
          <cell r="C87" t="str">
            <v>External walls</v>
          </cell>
          <cell r="D87">
            <v>83</v>
          </cell>
          <cell r="E87" t="str">
            <v>Scaffolding</v>
          </cell>
          <cell r="F87">
            <v>562</v>
          </cell>
          <cell r="G87" t="str">
            <v>m2</v>
          </cell>
          <cell r="H87">
            <v>25</v>
          </cell>
          <cell r="I87">
            <v>14050</v>
          </cell>
          <cell r="J87" t="str">
            <v>s13</v>
          </cell>
          <cell r="K87" t="str">
            <v>2E</v>
          </cell>
          <cell r="L87" t="str">
            <v>S</v>
          </cell>
          <cell r="M87">
            <v>213</v>
          </cell>
          <cell r="O87">
            <v>25</v>
          </cell>
          <cell r="P87">
            <v>23.75</v>
          </cell>
        </row>
        <row r="88">
          <cell r="C88" t="str">
            <v>Windows + external doors</v>
          </cell>
          <cell r="D88">
            <v>84</v>
          </cell>
          <cell r="E88" t="str">
            <v>Single leaf doorset; 0.9m x 2.1m</v>
          </cell>
          <cell r="F88">
            <v>4</v>
          </cell>
          <cell r="G88" t="str">
            <v>nr</v>
          </cell>
          <cell r="H88">
            <v>900</v>
          </cell>
          <cell r="I88">
            <v>3600</v>
          </cell>
          <cell r="J88" t="str">
            <v>s5</v>
          </cell>
          <cell r="K88" t="str">
            <v>2F</v>
          </cell>
          <cell r="L88" t="str">
            <v>S</v>
          </cell>
          <cell r="M88">
            <v>213</v>
          </cell>
          <cell r="O88">
            <v>900</v>
          </cell>
          <cell r="P88">
            <v>750</v>
          </cell>
        </row>
        <row r="89">
          <cell r="C89" t="str">
            <v>Windows + external doors</v>
          </cell>
          <cell r="D89">
            <v>85</v>
          </cell>
          <cell r="E89" t="str">
            <v>Leaf &amp; half doorset; 1.2m x 2.1m</v>
          </cell>
          <cell r="F89">
            <v>0</v>
          </cell>
          <cell r="G89" t="str">
            <v>nr</v>
          </cell>
          <cell r="H89">
            <v>1150</v>
          </cell>
          <cell r="I89">
            <v>0</v>
          </cell>
          <cell r="J89" t="str">
            <v>s5</v>
          </cell>
          <cell r="K89" t="str">
            <v>2F</v>
          </cell>
          <cell r="L89" t="str">
            <v>S</v>
          </cell>
          <cell r="M89">
            <v>213</v>
          </cell>
          <cell r="O89">
            <v>1150</v>
          </cell>
          <cell r="P89">
            <v>950</v>
          </cell>
        </row>
        <row r="90">
          <cell r="C90" t="str">
            <v>Windows + external doors</v>
          </cell>
          <cell r="D90">
            <v>86</v>
          </cell>
          <cell r="E90" t="str">
            <v>Double leaf doorset; 1.8m x 2.1m</v>
          </cell>
          <cell r="F90">
            <v>2</v>
          </cell>
          <cell r="G90" t="str">
            <v>nr</v>
          </cell>
          <cell r="H90">
            <v>1500</v>
          </cell>
          <cell r="I90">
            <v>3000</v>
          </cell>
          <cell r="J90" t="str">
            <v>s5</v>
          </cell>
          <cell r="K90" t="str">
            <v>2F</v>
          </cell>
          <cell r="L90" t="str">
            <v>S</v>
          </cell>
          <cell r="M90">
            <v>213</v>
          </cell>
          <cell r="O90">
            <v>1500</v>
          </cell>
          <cell r="P90">
            <v>1200</v>
          </cell>
        </row>
        <row r="91">
          <cell r="C91" t="str">
            <v>Windows + external doors</v>
          </cell>
          <cell r="D91">
            <v>87</v>
          </cell>
          <cell r="E91" t="str">
            <v>Window; double glazed; 0.9m x 1.2m</v>
          </cell>
          <cell r="F91">
            <v>2</v>
          </cell>
          <cell r="G91" t="str">
            <v>nr</v>
          </cell>
          <cell r="H91">
            <v>350</v>
          </cell>
          <cell r="I91">
            <v>700</v>
          </cell>
          <cell r="J91" t="str">
            <v>s5</v>
          </cell>
          <cell r="K91" t="str">
            <v>2F</v>
          </cell>
          <cell r="L91" t="str">
            <v>S</v>
          </cell>
          <cell r="M91">
            <v>213</v>
          </cell>
          <cell r="O91">
            <v>350</v>
          </cell>
          <cell r="P91">
            <v>330</v>
          </cell>
        </row>
        <row r="92">
          <cell r="C92" t="str">
            <v>Windows + external doors</v>
          </cell>
          <cell r="D92">
            <v>88</v>
          </cell>
          <cell r="E92" t="str">
            <v>Window; double glazed; 1.3m x 1.2m</v>
          </cell>
          <cell r="F92">
            <v>11</v>
          </cell>
          <cell r="G92" t="str">
            <v>nr</v>
          </cell>
          <cell r="H92">
            <v>500</v>
          </cell>
          <cell r="I92">
            <v>5500</v>
          </cell>
          <cell r="J92" t="str">
            <v>s5</v>
          </cell>
          <cell r="K92" t="str">
            <v>2F</v>
          </cell>
          <cell r="L92" t="str">
            <v>S</v>
          </cell>
          <cell r="M92">
            <v>213</v>
          </cell>
          <cell r="O92">
            <v>500</v>
          </cell>
          <cell r="P92">
            <v>470</v>
          </cell>
        </row>
        <row r="93">
          <cell r="C93" t="str">
            <v>Windows + external doors</v>
          </cell>
          <cell r="D93">
            <v>89</v>
          </cell>
          <cell r="E93" t="str">
            <v>Window; double glazed; 1.8m x 1.2m</v>
          </cell>
          <cell r="F93">
            <v>3</v>
          </cell>
          <cell r="G93" t="str">
            <v>nr</v>
          </cell>
          <cell r="H93">
            <v>750</v>
          </cell>
          <cell r="I93">
            <v>2250</v>
          </cell>
          <cell r="J93" t="str">
            <v>s5</v>
          </cell>
          <cell r="K93" t="str">
            <v>2F</v>
          </cell>
          <cell r="L93" t="str">
            <v>S</v>
          </cell>
          <cell r="M93">
            <v>213</v>
          </cell>
          <cell r="O93">
            <v>750</v>
          </cell>
          <cell r="P93">
            <v>710</v>
          </cell>
        </row>
        <row r="94">
          <cell r="C94" t="str">
            <v>Internal walls + partitions</v>
          </cell>
          <cell r="D94">
            <v>90</v>
          </cell>
          <cell r="E94" t="str">
            <v>Blockwork to GF; assumed 4m high</v>
          </cell>
          <cell r="F94">
            <v>929</v>
          </cell>
          <cell r="G94" t="str">
            <v>m2</v>
          </cell>
          <cell r="H94">
            <v>50</v>
          </cell>
          <cell r="I94">
            <v>46450</v>
          </cell>
          <cell r="J94" t="str">
            <v>s13</v>
          </cell>
          <cell r="K94" t="str">
            <v>2G</v>
          </cell>
          <cell r="L94" t="str">
            <v>S</v>
          </cell>
          <cell r="M94">
            <v>213</v>
          </cell>
          <cell r="O94">
            <v>50</v>
          </cell>
          <cell r="P94">
            <v>48</v>
          </cell>
        </row>
        <row r="95">
          <cell r="C95" t="str">
            <v>Internal walls + partitions</v>
          </cell>
          <cell r="D95">
            <v>91</v>
          </cell>
          <cell r="E95" t="str">
            <v>Blockwork to 1F; assumed 4m high</v>
          </cell>
          <cell r="F95">
            <v>479</v>
          </cell>
          <cell r="G95" t="str">
            <v>m2</v>
          </cell>
          <cell r="H95">
            <v>50</v>
          </cell>
          <cell r="I95">
            <v>23950</v>
          </cell>
          <cell r="J95" t="str">
            <v>s13</v>
          </cell>
          <cell r="K95" t="str">
            <v>2G</v>
          </cell>
          <cell r="L95" t="str">
            <v>S</v>
          </cell>
          <cell r="M95">
            <v>213</v>
          </cell>
          <cell r="O95">
            <v>50</v>
          </cell>
          <cell r="P95">
            <v>48</v>
          </cell>
        </row>
        <row r="96">
          <cell r="C96" t="str">
            <v>Internal walls + partitions</v>
          </cell>
          <cell r="D96">
            <v>92</v>
          </cell>
          <cell r="E96" t="str">
            <v>Lift Shaft walls</v>
          </cell>
          <cell r="F96">
            <v>67</v>
          </cell>
          <cell r="G96" t="str">
            <v>m2</v>
          </cell>
          <cell r="H96">
            <v>75</v>
          </cell>
          <cell r="I96">
            <v>5025</v>
          </cell>
          <cell r="J96" t="str">
            <v>s13</v>
          </cell>
          <cell r="K96" t="str">
            <v>2G</v>
          </cell>
          <cell r="L96" t="str">
            <v>S</v>
          </cell>
          <cell r="M96">
            <v>213</v>
          </cell>
          <cell r="O96">
            <v>75</v>
          </cell>
          <cell r="P96">
            <v>72</v>
          </cell>
        </row>
        <row r="97">
          <cell r="C97" t="str">
            <v>Internal walls + partitions</v>
          </cell>
          <cell r="D97">
            <v>93</v>
          </cell>
          <cell r="E97" t="str">
            <v>Walls to Spectators Gallery</v>
          </cell>
          <cell r="F97">
            <v>26</v>
          </cell>
          <cell r="G97" t="str">
            <v>m2</v>
          </cell>
          <cell r="H97">
            <v>50</v>
          </cell>
          <cell r="I97">
            <v>1300</v>
          </cell>
          <cell r="J97" t="str">
            <v>s13</v>
          </cell>
          <cell r="K97" t="str">
            <v>2G</v>
          </cell>
          <cell r="L97" t="str">
            <v>S</v>
          </cell>
          <cell r="M97">
            <v>213</v>
          </cell>
          <cell r="O97">
            <v>50</v>
          </cell>
          <cell r="P97">
            <v>48</v>
          </cell>
        </row>
        <row r="98">
          <cell r="C98" t="str">
            <v>Internal walls + partitions</v>
          </cell>
          <cell r="D98">
            <v>94</v>
          </cell>
          <cell r="E98" t="str">
            <v>Glazed screen to Spectators Gallery</v>
          </cell>
          <cell r="F98">
            <v>60</v>
          </cell>
          <cell r="G98" t="str">
            <v>m2</v>
          </cell>
          <cell r="H98">
            <v>600</v>
          </cell>
          <cell r="I98">
            <v>36000</v>
          </cell>
          <cell r="J98" t="str">
            <v>s5</v>
          </cell>
          <cell r="K98" t="str">
            <v>2G</v>
          </cell>
          <cell r="L98" t="str">
            <v>S</v>
          </cell>
          <cell r="M98">
            <v>213</v>
          </cell>
          <cell r="O98">
            <v>600</v>
          </cell>
          <cell r="P98">
            <v>450</v>
          </cell>
        </row>
        <row r="99">
          <cell r="C99" t="str">
            <v>Internal walls + partitions</v>
          </cell>
          <cell r="D99">
            <v>95</v>
          </cell>
          <cell r="E99" t="str">
            <v>Scaffolding</v>
          </cell>
          <cell r="F99">
            <v>1475</v>
          </cell>
          <cell r="G99" t="str">
            <v>m2</v>
          </cell>
          <cell r="H99">
            <v>25</v>
          </cell>
          <cell r="I99">
            <v>36875</v>
          </cell>
          <cell r="J99" t="str">
            <v>s13</v>
          </cell>
          <cell r="K99" t="str">
            <v>2G</v>
          </cell>
          <cell r="L99" t="str">
            <v>S</v>
          </cell>
          <cell r="M99">
            <v>213</v>
          </cell>
          <cell r="O99">
            <v>25</v>
          </cell>
          <cell r="P99">
            <v>23.75</v>
          </cell>
        </row>
        <row r="100">
          <cell r="C100" t="str">
            <v>Internal doors</v>
          </cell>
          <cell r="D100">
            <v>96</v>
          </cell>
          <cell r="E100" t="str">
            <v>Single leaf doorset; 0.9m x 2.1m</v>
          </cell>
          <cell r="F100">
            <v>33</v>
          </cell>
          <cell r="G100" t="str">
            <v>nr</v>
          </cell>
          <cell r="H100">
            <v>375</v>
          </cell>
          <cell r="I100">
            <v>12375</v>
          </cell>
          <cell r="J100" t="str">
            <v>s8</v>
          </cell>
          <cell r="K100" t="str">
            <v>2H</v>
          </cell>
          <cell r="L100" t="str">
            <v>S</v>
          </cell>
          <cell r="M100">
            <v>213</v>
          </cell>
          <cell r="O100">
            <v>375</v>
          </cell>
          <cell r="P100">
            <v>350</v>
          </cell>
        </row>
        <row r="101">
          <cell r="C101" t="str">
            <v>Internal doors</v>
          </cell>
          <cell r="D101">
            <v>97</v>
          </cell>
          <cell r="E101" t="str">
            <v>Leaf &amp; half doorset; 1.2m x 2.1m</v>
          </cell>
          <cell r="F101">
            <v>0</v>
          </cell>
          <cell r="G101" t="str">
            <v>nr</v>
          </cell>
          <cell r="H101">
            <v>575</v>
          </cell>
          <cell r="I101">
            <v>0</v>
          </cell>
          <cell r="J101" t="str">
            <v>s8</v>
          </cell>
          <cell r="K101" t="str">
            <v>2H</v>
          </cell>
          <cell r="L101" t="str">
            <v>S</v>
          </cell>
          <cell r="M101">
            <v>213</v>
          </cell>
          <cell r="O101">
            <v>575</v>
          </cell>
          <cell r="P101">
            <v>537.5</v>
          </cell>
        </row>
        <row r="102">
          <cell r="C102" t="str">
            <v>Internal doors</v>
          </cell>
          <cell r="D102">
            <v>98</v>
          </cell>
          <cell r="E102" t="str">
            <v>Double leaf doorset; 1.8m x 2.1m</v>
          </cell>
          <cell r="F102">
            <v>6</v>
          </cell>
          <cell r="G102" t="str">
            <v>nr</v>
          </cell>
          <cell r="H102">
            <v>675</v>
          </cell>
          <cell r="I102">
            <v>4050</v>
          </cell>
          <cell r="J102" t="str">
            <v>s8</v>
          </cell>
          <cell r="K102" t="str">
            <v>2H</v>
          </cell>
          <cell r="L102" t="str">
            <v>S</v>
          </cell>
          <cell r="M102">
            <v>213</v>
          </cell>
          <cell r="O102">
            <v>675</v>
          </cell>
          <cell r="P102">
            <v>625</v>
          </cell>
        </row>
        <row r="103">
          <cell r="C103" t="str">
            <v>Internal doors</v>
          </cell>
          <cell r="D103">
            <v>99</v>
          </cell>
          <cell r="E103" t="str">
            <v>Glazed reception screen/hatch; 1.8x1.0m</v>
          </cell>
          <cell r="F103">
            <v>2</v>
          </cell>
          <cell r="G103" t="str">
            <v>nr</v>
          </cell>
          <cell r="H103">
            <v>1000</v>
          </cell>
          <cell r="I103">
            <v>2000</v>
          </cell>
          <cell r="J103" t="str">
            <v>s8</v>
          </cell>
          <cell r="K103" t="str">
            <v>2H</v>
          </cell>
          <cell r="L103" t="str">
            <v>S</v>
          </cell>
          <cell r="M103">
            <v>213</v>
          </cell>
          <cell r="O103">
            <v>1000</v>
          </cell>
          <cell r="P103">
            <v>800</v>
          </cell>
        </row>
        <row r="104">
          <cell r="C104" t="str">
            <v>FF+E</v>
          </cell>
          <cell r="D104">
            <v>100</v>
          </cell>
          <cell r="E104" t="str">
            <v>Basketball and other equipment</v>
          </cell>
          <cell r="F104">
            <v>1</v>
          </cell>
          <cell r="G104" t="str">
            <v>nr</v>
          </cell>
          <cell r="H104">
            <v>10000</v>
          </cell>
          <cell r="I104">
            <v>10000</v>
          </cell>
          <cell r="J104" t="str">
            <v>s9</v>
          </cell>
          <cell r="K104">
            <v>4</v>
          </cell>
          <cell r="L104" t="str">
            <v>S</v>
          </cell>
          <cell r="M104">
            <v>213</v>
          </cell>
          <cell r="O104">
            <v>10000</v>
          </cell>
          <cell r="P104">
            <v>9500</v>
          </cell>
        </row>
        <row r="105">
          <cell r="C105" t="str">
            <v>FF+E</v>
          </cell>
          <cell r="D105">
            <v>101</v>
          </cell>
          <cell r="E105" t="str">
            <v>Lockers etc</v>
          </cell>
          <cell r="F105">
            <v>3</v>
          </cell>
          <cell r="G105" t="str">
            <v>nr</v>
          </cell>
          <cell r="H105">
            <v>6000</v>
          </cell>
          <cell r="I105">
            <v>18000</v>
          </cell>
          <cell r="J105" t="str">
            <v>s9</v>
          </cell>
          <cell r="K105">
            <v>4</v>
          </cell>
          <cell r="L105" t="str">
            <v>S</v>
          </cell>
          <cell r="M105">
            <v>213</v>
          </cell>
          <cell r="O105">
            <v>6000</v>
          </cell>
          <cell r="P105">
            <v>5700</v>
          </cell>
        </row>
        <row r="106">
          <cell r="C106" t="str">
            <v>Wall finishes</v>
          </cell>
          <cell r="D106">
            <v>102</v>
          </cell>
          <cell r="E106" t="str">
            <v>Plaster + paint to office walls</v>
          </cell>
          <cell r="F106">
            <v>107</v>
          </cell>
          <cell r="G106" t="str">
            <v>m2</v>
          </cell>
          <cell r="H106">
            <v>16</v>
          </cell>
          <cell r="I106">
            <v>1712</v>
          </cell>
          <cell r="J106" t="str">
            <v>s10</v>
          </cell>
          <cell r="K106" t="str">
            <v>3A</v>
          </cell>
          <cell r="L106" t="str">
            <v>F</v>
          </cell>
          <cell r="M106">
            <v>213</v>
          </cell>
          <cell r="O106">
            <v>16</v>
          </cell>
          <cell r="P106">
            <v>15</v>
          </cell>
        </row>
        <row r="107">
          <cell r="C107" t="str">
            <v>Wall finishes</v>
          </cell>
          <cell r="D107">
            <v>103</v>
          </cell>
          <cell r="E107" t="str">
            <v>Painting to fairfaced blockwork</v>
          </cell>
          <cell r="F107">
            <v>1139</v>
          </cell>
          <cell r="G107" t="str">
            <v>m2</v>
          </cell>
          <cell r="H107">
            <v>5</v>
          </cell>
          <cell r="I107">
            <v>5695</v>
          </cell>
          <cell r="J107" t="str">
            <v>s10</v>
          </cell>
          <cell r="K107" t="str">
            <v>3A</v>
          </cell>
          <cell r="L107" t="str">
            <v>F</v>
          </cell>
          <cell r="M107">
            <v>213</v>
          </cell>
          <cell r="O107">
            <v>5</v>
          </cell>
          <cell r="P107">
            <v>3.5</v>
          </cell>
        </row>
        <row r="108">
          <cell r="C108" t="str">
            <v>Wall finishes</v>
          </cell>
          <cell r="D108">
            <v>104</v>
          </cell>
          <cell r="E108" t="str">
            <v>Ceramic tiling to toilet etc areas</v>
          </cell>
          <cell r="F108">
            <v>1049</v>
          </cell>
          <cell r="G108" t="str">
            <v>m2</v>
          </cell>
          <cell r="H108">
            <v>55</v>
          </cell>
          <cell r="I108">
            <v>57695</v>
          </cell>
          <cell r="J108" t="str">
            <v>s10</v>
          </cell>
          <cell r="K108" t="str">
            <v>3A</v>
          </cell>
          <cell r="L108" t="str">
            <v>F</v>
          </cell>
          <cell r="M108">
            <v>213</v>
          </cell>
          <cell r="O108">
            <v>55</v>
          </cell>
          <cell r="P108">
            <v>50</v>
          </cell>
        </row>
        <row r="109">
          <cell r="C109" t="str">
            <v>Wall finishes</v>
          </cell>
          <cell r="D109">
            <v>105</v>
          </cell>
          <cell r="E109" t="str">
            <v>"Hard plaster" to sports hall &amp; squash</v>
          </cell>
          <cell r="F109">
            <v>1112</v>
          </cell>
          <cell r="G109" t="str">
            <v>m2</v>
          </cell>
          <cell r="H109">
            <v>75</v>
          </cell>
          <cell r="I109">
            <v>83400</v>
          </cell>
          <cell r="J109" t="str">
            <v>s10</v>
          </cell>
          <cell r="K109" t="str">
            <v>3A</v>
          </cell>
          <cell r="L109" t="str">
            <v>F</v>
          </cell>
          <cell r="M109">
            <v>213</v>
          </cell>
          <cell r="O109">
            <v>75</v>
          </cell>
          <cell r="P109">
            <v>70</v>
          </cell>
        </row>
        <row r="110">
          <cell r="C110" t="str">
            <v>Wall finishes</v>
          </cell>
          <cell r="D110">
            <v>106</v>
          </cell>
          <cell r="E110" t="str">
            <v>Soft timber skirting to office areas</v>
          </cell>
          <cell r="F110">
            <v>40</v>
          </cell>
          <cell r="G110" t="str">
            <v>m</v>
          </cell>
          <cell r="H110">
            <v>8.5</v>
          </cell>
          <cell r="I110">
            <v>340</v>
          </cell>
          <cell r="J110" t="str">
            <v>s7</v>
          </cell>
          <cell r="K110" t="str">
            <v>3A</v>
          </cell>
          <cell r="L110" t="str">
            <v>F</v>
          </cell>
          <cell r="M110">
            <v>213</v>
          </cell>
          <cell r="O110">
            <v>8.5</v>
          </cell>
          <cell r="P110">
            <v>7.95</v>
          </cell>
        </row>
        <row r="111">
          <cell r="C111" t="str">
            <v>Floor finishes</v>
          </cell>
          <cell r="D111">
            <v>107</v>
          </cell>
          <cell r="E111" t="str">
            <v xml:space="preserve">Carpet/Vinyl/Lino to office areas </v>
          </cell>
          <cell r="F111">
            <v>47</v>
          </cell>
          <cell r="G111" t="str">
            <v>m2</v>
          </cell>
          <cell r="H111">
            <v>25</v>
          </cell>
          <cell r="I111">
            <v>1175</v>
          </cell>
          <cell r="J111" t="str">
            <v>s7</v>
          </cell>
          <cell r="K111" t="str">
            <v>3B</v>
          </cell>
          <cell r="L111" t="str">
            <v>F</v>
          </cell>
          <cell r="M111">
            <v>213</v>
          </cell>
          <cell r="O111">
            <v>25</v>
          </cell>
          <cell r="P111">
            <v>23</v>
          </cell>
        </row>
        <row r="112">
          <cell r="C112" t="str">
            <v>Floor finishes</v>
          </cell>
          <cell r="D112">
            <v>108</v>
          </cell>
          <cell r="E112" t="str">
            <v>Ceramic tiling to toilet areas inc skirtings</v>
          </cell>
          <cell r="F112">
            <v>273</v>
          </cell>
          <cell r="G112" t="str">
            <v>m2</v>
          </cell>
          <cell r="H112">
            <v>55</v>
          </cell>
          <cell r="I112">
            <v>15015</v>
          </cell>
          <cell r="J112" t="str">
            <v>s7</v>
          </cell>
          <cell r="K112" t="str">
            <v>3B</v>
          </cell>
          <cell r="L112" t="str">
            <v>F</v>
          </cell>
          <cell r="M112">
            <v>213</v>
          </cell>
          <cell r="O112">
            <v>55</v>
          </cell>
          <cell r="P112">
            <v>50</v>
          </cell>
        </row>
        <row r="113">
          <cell r="C113" t="str">
            <v>Floor finishes</v>
          </cell>
          <cell r="D113">
            <v>109</v>
          </cell>
          <cell r="E113" t="str">
            <v>Sports flooring to main hall &amp; squash</v>
          </cell>
          <cell r="F113">
            <v>776</v>
          </cell>
          <cell r="G113" t="str">
            <v>m2</v>
          </cell>
          <cell r="H113">
            <v>78</v>
          </cell>
          <cell r="I113">
            <v>60528</v>
          </cell>
          <cell r="J113" t="str">
            <v>s7</v>
          </cell>
          <cell r="K113" t="str">
            <v>3B</v>
          </cell>
          <cell r="L113" t="str">
            <v>F</v>
          </cell>
          <cell r="M113">
            <v>213</v>
          </cell>
          <cell r="O113">
            <v>78</v>
          </cell>
          <cell r="P113">
            <v>75</v>
          </cell>
        </row>
        <row r="114">
          <cell r="C114" t="str">
            <v>Floor finishes</v>
          </cell>
          <cell r="D114">
            <v>110</v>
          </cell>
          <cell r="E114" t="str">
            <v>Painting concrete to all other areas</v>
          </cell>
          <cell r="F114">
            <v>440</v>
          </cell>
          <cell r="G114" t="str">
            <v>m2</v>
          </cell>
          <cell r="H114">
            <v>7</v>
          </cell>
          <cell r="I114">
            <v>3080</v>
          </cell>
          <cell r="J114" t="str">
            <v>s7</v>
          </cell>
          <cell r="K114" t="str">
            <v>3B</v>
          </cell>
          <cell r="L114" t="str">
            <v>F</v>
          </cell>
          <cell r="M114">
            <v>213</v>
          </cell>
          <cell r="O114">
            <v>7</v>
          </cell>
          <cell r="P114">
            <v>6.5</v>
          </cell>
        </row>
        <row r="115">
          <cell r="C115" t="str">
            <v>Ceiling finishes</v>
          </cell>
          <cell r="D115">
            <v>111</v>
          </cell>
          <cell r="E115" t="str">
            <v>Ceilings to office areas</v>
          </cell>
          <cell r="F115">
            <v>47</v>
          </cell>
          <cell r="G115" t="str">
            <v>m2</v>
          </cell>
          <cell r="H115">
            <v>20</v>
          </cell>
          <cell r="I115">
            <v>940</v>
          </cell>
          <cell r="J115" t="str">
            <v>s10</v>
          </cell>
          <cell r="K115" t="str">
            <v>3C</v>
          </cell>
          <cell r="L115" t="str">
            <v>F</v>
          </cell>
          <cell r="M115">
            <v>213</v>
          </cell>
          <cell r="O115">
            <v>20</v>
          </cell>
          <cell r="P115">
            <v>16.5</v>
          </cell>
        </row>
        <row r="116">
          <cell r="C116" t="str">
            <v>Ceiling finishes</v>
          </cell>
          <cell r="D116">
            <v>112</v>
          </cell>
          <cell r="E116" t="str">
            <v xml:space="preserve">Ceilings to wet areas </v>
          </cell>
          <cell r="F116">
            <v>273</v>
          </cell>
          <cell r="G116" t="str">
            <v>m2</v>
          </cell>
          <cell r="H116">
            <v>25</v>
          </cell>
          <cell r="I116">
            <v>6825</v>
          </cell>
          <cell r="J116" t="str">
            <v>s10</v>
          </cell>
          <cell r="K116" t="str">
            <v>3C</v>
          </cell>
          <cell r="L116" t="str">
            <v>F</v>
          </cell>
          <cell r="M116">
            <v>213</v>
          </cell>
          <cell r="O116">
            <v>25</v>
          </cell>
          <cell r="P116">
            <v>21.5</v>
          </cell>
        </row>
        <row r="117">
          <cell r="C117" t="str">
            <v>FF+E</v>
          </cell>
          <cell r="D117">
            <v>113</v>
          </cell>
          <cell r="E117" t="str">
            <v>General fixtures/fittings</v>
          </cell>
          <cell r="F117">
            <v>1</v>
          </cell>
          <cell r="G117" t="str">
            <v>item</v>
          </cell>
          <cell r="H117">
            <v>35283</v>
          </cell>
          <cell r="I117">
            <v>35283</v>
          </cell>
          <cell r="J117" t="str">
            <v>s9</v>
          </cell>
          <cell r="K117" t="str">
            <v>4</v>
          </cell>
          <cell r="L117" t="str">
            <v>FFE</v>
          </cell>
          <cell r="M117">
            <v>213</v>
          </cell>
          <cell r="O117">
            <v>35283</v>
          </cell>
          <cell r="P117">
            <v>33500</v>
          </cell>
        </row>
        <row r="118">
          <cell r="C118" t="str">
            <v>Sanitary appliances</v>
          </cell>
          <cell r="D118">
            <v>114</v>
          </cell>
          <cell r="E118" t="str">
            <v>Allowance for sanitary ware</v>
          </cell>
          <cell r="F118">
            <v>1</v>
          </cell>
          <cell r="G118" t="str">
            <v>sum</v>
          </cell>
          <cell r="H118">
            <v>33238</v>
          </cell>
          <cell r="I118">
            <v>33238</v>
          </cell>
          <cell r="J118" t="str">
            <v>s1</v>
          </cell>
          <cell r="K118" t="str">
            <v>5A</v>
          </cell>
          <cell r="L118" t="str">
            <v>ME</v>
          </cell>
          <cell r="M118">
            <v>213</v>
          </cell>
          <cell r="O118">
            <v>33238</v>
          </cell>
          <cell r="P118">
            <v>30516</v>
          </cell>
        </row>
        <row r="119">
          <cell r="C119" t="str">
            <v>Services equipment</v>
          </cell>
          <cell r="D119">
            <v>115</v>
          </cell>
          <cell r="E119" t="str">
            <v>Services equipment</v>
          </cell>
          <cell r="F119">
            <v>1</v>
          </cell>
          <cell r="G119" t="str">
            <v>sum</v>
          </cell>
          <cell r="H119">
            <v>0</v>
          </cell>
          <cell r="I119">
            <v>0</v>
          </cell>
          <cell r="J119" t="str">
            <v>s1</v>
          </cell>
          <cell r="K119" t="str">
            <v>5B</v>
          </cell>
          <cell r="L119" t="str">
            <v>ME</v>
          </cell>
          <cell r="M119">
            <v>213</v>
          </cell>
          <cell r="O119">
            <v>0</v>
          </cell>
          <cell r="P119">
            <v>0</v>
          </cell>
        </row>
        <row r="120">
          <cell r="C120" t="str">
            <v>Disposal installations</v>
          </cell>
          <cell r="D120">
            <v>116</v>
          </cell>
          <cell r="E120" t="str">
            <v>Disposal installations</v>
          </cell>
          <cell r="F120">
            <v>1</v>
          </cell>
          <cell r="G120" t="str">
            <v>sum</v>
          </cell>
          <cell r="H120">
            <v>31356</v>
          </cell>
          <cell r="I120">
            <v>31356</v>
          </cell>
          <cell r="J120" t="str">
            <v>s1</v>
          </cell>
          <cell r="K120" t="str">
            <v>5C</v>
          </cell>
          <cell r="L120" t="str">
            <v>ME</v>
          </cell>
          <cell r="M120">
            <v>213</v>
          </cell>
          <cell r="O120">
            <v>31356</v>
          </cell>
          <cell r="P120">
            <v>28108</v>
          </cell>
        </row>
        <row r="121">
          <cell r="C121" t="str">
            <v>Water installations</v>
          </cell>
          <cell r="D121">
            <v>117</v>
          </cell>
          <cell r="E121" t="str">
            <v>Water installations</v>
          </cell>
          <cell r="F121">
            <v>1</v>
          </cell>
          <cell r="G121" t="str">
            <v>sum</v>
          </cell>
          <cell r="H121">
            <v>48760</v>
          </cell>
          <cell r="I121">
            <v>48760</v>
          </cell>
          <cell r="J121" t="str">
            <v>s1</v>
          </cell>
          <cell r="K121" t="str">
            <v>5D</v>
          </cell>
          <cell r="L121" t="str">
            <v>ME</v>
          </cell>
          <cell r="M121">
            <v>213</v>
          </cell>
          <cell r="O121">
            <v>48760</v>
          </cell>
          <cell r="P121">
            <v>43368</v>
          </cell>
        </row>
        <row r="122">
          <cell r="C122" t="str">
            <v>Heat source</v>
          </cell>
          <cell r="D122">
            <v>118</v>
          </cell>
          <cell r="E122" t="str">
            <v>Heat source</v>
          </cell>
          <cell r="F122">
            <v>1</v>
          </cell>
          <cell r="G122" t="str">
            <v>sum</v>
          </cell>
          <cell r="H122">
            <v>77943</v>
          </cell>
          <cell r="I122">
            <v>77943</v>
          </cell>
          <cell r="J122" t="str">
            <v>s1</v>
          </cell>
          <cell r="K122" t="str">
            <v>5E</v>
          </cell>
          <cell r="L122" t="str">
            <v>ME</v>
          </cell>
          <cell r="M122">
            <v>213</v>
          </cell>
          <cell r="O122">
            <v>77943</v>
          </cell>
          <cell r="P122">
            <v>70673</v>
          </cell>
        </row>
        <row r="123">
          <cell r="C123" t="str">
            <v>Space heating</v>
          </cell>
          <cell r="D123">
            <v>119</v>
          </cell>
          <cell r="E123" t="str">
            <v>Allowance for space heating</v>
          </cell>
          <cell r="F123">
            <v>1</v>
          </cell>
          <cell r="G123" t="str">
            <v>sum</v>
          </cell>
          <cell r="H123">
            <v>3921</v>
          </cell>
          <cell r="I123">
            <v>3921</v>
          </cell>
          <cell r="J123" t="str">
            <v>s1</v>
          </cell>
          <cell r="K123" t="str">
            <v>5F</v>
          </cell>
          <cell r="L123" t="str">
            <v>ME</v>
          </cell>
          <cell r="M123">
            <v>213</v>
          </cell>
          <cell r="O123">
            <v>3921</v>
          </cell>
          <cell r="P123">
            <v>3211</v>
          </cell>
        </row>
        <row r="124">
          <cell r="C124" t="str">
            <v>Ventilating systems</v>
          </cell>
          <cell r="D124">
            <v>120</v>
          </cell>
          <cell r="E124" t="str">
            <v>Allowance for ventilation systems</v>
          </cell>
          <cell r="F124">
            <v>1</v>
          </cell>
          <cell r="G124" t="str">
            <v>sum</v>
          </cell>
          <cell r="H124">
            <v>64015</v>
          </cell>
          <cell r="I124">
            <v>64015</v>
          </cell>
          <cell r="J124" t="str">
            <v>s1</v>
          </cell>
          <cell r="K124" t="str">
            <v>5G</v>
          </cell>
          <cell r="L124" t="str">
            <v>ME</v>
          </cell>
          <cell r="M124">
            <v>213</v>
          </cell>
          <cell r="O124">
            <v>64015</v>
          </cell>
          <cell r="P124">
            <v>57823</v>
          </cell>
        </row>
        <row r="125">
          <cell r="C125" t="str">
            <v>Electrical installations</v>
          </cell>
          <cell r="D125">
            <v>121</v>
          </cell>
          <cell r="E125" t="str">
            <v>Allowance for electrical installations</v>
          </cell>
          <cell r="F125">
            <v>1</v>
          </cell>
          <cell r="G125" t="str">
            <v>sum</v>
          </cell>
          <cell r="H125">
            <v>197250</v>
          </cell>
          <cell r="I125">
            <v>197250</v>
          </cell>
          <cell r="J125" t="str">
            <v>s1</v>
          </cell>
          <cell r="K125" t="str">
            <v>5H</v>
          </cell>
          <cell r="L125" t="str">
            <v>ME</v>
          </cell>
          <cell r="M125">
            <v>213</v>
          </cell>
          <cell r="O125">
            <v>197250</v>
          </cell>
          <cell r="P125">
            <v>176681</v>
          </cell>
        </row>
        <row r="126">
          <cell r="C126" t="str">
            <v>Gas installation</v>
          </cell>
          <cell r="D126">
            <v>122</v>
          </cell>
          <cell r="E126" t="str">
            <v>Gas installation</v>
          </cell>
          <cell r="F126">
            <v>1</v>
          </cell>
          <cell r="G126" t="str">
            <v>sum</v>
          </cell>
          <cell r="H126">
            <v>4227</v>
          </cell>
          <cell r="I126">
            <v>4227</v>
          </cell>
          <cell r="J126" t="str">
            <v>s1</v>
          </cell>
          <cell r="K126" t="str">
            <v>5I</v>
          </cell>
          <cell r="L126" t="str">
            <v>ME</v>
          </cell>
          <cell r="M126">
            <v>213</v>
          </cell>
          <cell r="O126">
            <v>4227</v>
          </cell>
          <cell r="P126">
            <v>4015</v>
          </cell>
        </row>
        <row r="127">
          <cell r="C127" t="str">
            <v>Lifts</v>
          </cell>
          <cell r="D127">
            <v>123</v>
          </cell>
          <cell r="E127" t="str">
            <v>Lifts</v>
          </cell>
          <cell r="F127">
            <v>1</v>
          </cell>
          <cell r="G127" t="str">
            <v>sum</v>
          </cell>
          <cell r="H127">
            <v>25000</v>
          </cell>
          <cell r="I127">
            <v>25000</v>
          </cell>
          <cell r="J127" t="str">
            <v>s1</v>
          </cell>
          <cell r="K127" t="str">
            <v>5J</v>
          </cell>
          <cell r="L127" t="str">
            <v>ME</v>
          </cell>
          <cell r="M127">
            <v>213</v>
          </cell>
          <cell r="O127">
            <v>25000</v>
          </cell>
          <cell r="P127">
            <v>21850</v>
          </cell>
        </row>
        <row r="128">
          <cell r="C128" t="str">
            <v>Protective installations</v>
          </cell>
          <cell r="D128">
            <v>124</v>
          </cell>
          <cell r="E128" t="str">
            <v>Protective installations</v>
          </cell>
          <cell r="F128">
            <v>1</v>
          </cell>
          <cell r="G128" t="str">
            <v>sum</v>
          </cell>
          <cell r="H128">
            <v>7845</v>
          </cell>
          <cell r="I128">
            <v>7845</v>
          </cell>
          <cell r="J128" t="str">
            <v>s1</v>
          </cell>
          <cell r="K128" t="str">
            <v>5K</v>
          </cell>
          <cell r="L128" t="str">
            <v>ME</v>
          </cell>
          <cell r="M128">
            <v>213</v>
          </cell>
          <cell r="O128">
            <v>7845</v>
          </cell>
          <cell r="P128">
            <v>7067</v>
          </cell>
        </row>
        <row r="129">
          <cell r="C129" t="str">
            <v>Communication installations</v>
          </cell>
          <cell r="D129">
            <v>125</v>
          </cell>
          <cell r="E129" t="str">
            <v>Communication installations</v>
          </cell>
          <cell r="F129">
            <v>1</v>
          </cell>
          <cell r="G129" t="str">
            <v>sum</v>
          </cell>
          <cell r="H129">
            <v>59937</v>
          </cell>
          <cell r="I129">
            <v>59937</v>
          </cell>
          <cell r="J129" t="str">
            <v>s1</v>
          </cell>
          <cell r="K129" t="str">
            <v>5L</v>
          </cell>
          <cell r="L129" t="str">
            <v>ME</v>
          </cell>
          <cell r="M129">
            <v>213</v>
          </cell>
          <cell r="O129">
            <v>59937</v>
          </cell>
          <cell r="P129">
            <v>54610</v>
          </cell>
        </row>
        <row r="130">
          <cell r="C130" t="str">
            <v>Special installations</v>
          </cell>
          <cell r="D130">
            <v>126</v>
          </cell>
          <cell r="E130" t="str">
            <v>Special installations</v>
          </cell>
          <cell r="F130">
            <v>1</v>
          </cell>
          <cell r="G130" t="str">
            <v>sum</v>
          </cell>
          <cell r="H130">
            <v>28827</v>
          </cell>
          <cell r="I130">
            <v>28827</v>
          </cell>
          <cell r="J130" t="str">
            <v>s1</v>
          </cell>
          <cell r="K130" t="str">
            <v>5M</v>
          </cell>
          <cell r="L130" t="str">
            <v>ME</v>
          </cell>
          <cell r="M130">
            <v>213</v>
          </cell>
          <cell r="O130">
            <v>28827</v>
          </cell>
          <cell r="P130">
            <v>25699</v>
          </cell>
        </row>
        <row r="131">
          <cell r="C131" t="str">
            <v>Builder's work</v>
          </cell>
          <cell r="D131">
            <v>127</v>
          </cell>
          <cell r="E131" t="str">
            <v>BWIC M+E</v>
          </cell>
          <cell r="F131">
            <v>1</v>
          </cell>
          <cell r="G131" t="str">
            <v>sum</v>
          </cell>
          <cell r="H131">
            <v>40762.33</v>
          </cell>
          <cell r="I131">
            <v>40762.33</v>
          </cell>
          <cell r="J131" t="str">
            <v>s1</v>
          </cell>
          <cell r="K131" t="str">
            <v>5N</v>
          </cell>
          <cell r="L131" t="str">
            <v>ME</v>
          </cell>
          <cell r="M131">
            <v>213</v>
          </cell>
          <cell r="O131">
            <v>40762.33</v>
          </cell>
          <cell r="P131">
            <v>24872</v>
          </cell>
        </row>
        <row r="132">
          <cell r="C132" t="str">
            <v>Sub-structure</v>
          </cell>
          <cell r="D132">
            <v>128</v>
          </cell>
          <cell r="E132" t="str">
            <v>Strip foundations to perimeter; size tbc</v>
          </cell>
          <cell r="F132">
            <v>231</v>
          </cell>
          <cell r="G132" t="str">
            <v>m</v>
          </cell>
          <cell r="H132">
            <v>130</v>
          </cell>
          <cell r="I132">
            <v>30030</v>
          </cell>
          <cell r="J132" t="str">
            <v>s2</v>
          </cell>
          <cell r="K132" t="str">
            <v>1</v>
          </cell>
          <cell r="L132" t="str">
            <v>S</v>
          </cell>
          <cell r="M132">
            <v>212</v>
          </cell>
          <cell r="O132">
            <v>130</v>
          </cell>
          <cell r="P132">
            <v>122</v>
          </cell>
        </row>
        <row r="133">
          <cell r="C133" t="str">
            <v>Sub-structure</v>
          </cell>
          <cell r="D133">
            <v>129</v>
          </cell>
          <cell r="E133" t="str">
            <v>Column bases; size tbc</v>
          </cell>
          <cell r="F133">
            <v>27</v>
          </cell>
          <cell r="G133" t="str">
            <v>nr</v>
          </cell>
          <cell r="H133">
            <v>2500</v>
          </cell>
          <cell r="I133">
            <v>67500</v>
          </cell>
          <cell r="J133" t="str">
            <v>s2</v>
          </cell>
          <cell r="K133" t="str">
            <v>1</v>
          </cell>
          <cell r="L133" t="str">
            <v>S</v>
          </cell>
          <cell r="M133">
            <v>212</v>
          </cell>
          <cell r="O133">
            <v>2500</v>
          </cell>
          <cell r="P133">
            <v>2300</v>
          </cell>
        </row>
        <row r="134">
          <cell r="C134" t="str">
            <v>Sub-structure</v>
          </cell>
          <cell r="D134">
            <v>130</v>
          </cell>
          <cell r="E134" t="str">
            <v>Ground floor slab; thickness tbc</v>
          </cell>
          <cell r="F134">
            <v>1659</v>
          </cell>
          <cell r="G134" t="str">
            <v>m2</v>
          </cell>
          <cell r="H134">
            <v>70</v>
          </cell>
          <cell r="I134">
            <v>116130</v>
          </cell>
          <cell r="J134" t="str">
            <v>s2</v>
          </cell>
          <cell r="K134" t="str">
            <v>1</v>
          </cell>
          <cell r="L134" t="str">
            <v>S</v>
          </cell>
          <cell r="M134">
            <v>212</v>
          </cell>
          <cell r="O134">
            <v>70</v>
          </cell>
          <cell r="P134">
            <v>67</v>
          </cell>
        </row>
        <row r="135">
          <cell r="C135" t="str">
            <v>Sub-structure</v>
          </cell>
          <cell r="D135">
            <v>131</v>
          </cell>
          <cell r="E135" t="str">
            <v>GFS thickening under internal walls</v>
          </cell>
          <cell r="F135">
            <v>287</v>
          </cell>
          <cell r="G135" t="str">
            <v>m</v>
          </cell>
          <cell r="H135">
            <v>100</v>
          </cell>
          <cell r="I135">
            <v>28700</v>
          </cell>
          <cell r="J135" t="str">
            <v>s2</v>
          </cell>
          <cell r="K135" t="str">
            <v>1</v>
          </cell>
          <cell r="L135" t="str">
            <v>S</v>
          </cell>
          <cell r="M135">
            <v>212</v>
          </cell>
          <cell r="O135">
            <v>100</v>
          </cell>
          <cell r="P135">
            <v>95.5</v>
          </cell>
        </row>
        <row r="136">
          <cell r="C136" t="str">
            <v>Frame</v>
          </cell>
          <cell r="D136">
            <v>132</v>
          </cell>
          <cell r="E136" t="str">
            <v>Allowance for structural steel frame</v>
          </cell>
          <cell r="F136">
            <v>1</v>
          </cell>
          <cell r="G136" t="str">
            <v>nr</v>
          </cell>
          <cell r="H136">
            <v>95193</v>
          </cell>
          <cell r="I136">
            <v>95193</v>
          </cell>
          <cell r="J136" t="str">
            <v>s4</v>
          </cell>
          <cell r="K136" t="str">
            <v>2A</v>
          </cell>
          <cell r="L136" t="str">
            <v>S</v>
          </cell>
          <cell r="M136">
            <v>212</v>
          </cell>
          <cell r="O136">
            <v>95193</v>
          </cell>
          <cell r="P136">
            <v>90000</v>
          </cell>
        </row>
        <row r="137">
          <cell r="C137" t="str">
            <v>Roof</v>
          </cell>
          <cell r="D137">
            <v>133</v>
          </cell>
          <cell r="E137" t="str">
            <v>Roof area on plan</v>
          </cell>
          <cell r="F137">
            <v>1659</v>
          </cell>
          <cell r="G137" t="str">
            <v>m2</v>
          </cell>
          <cell r="H137">
            <v>50</v>
          </cell>
          <cell r="I137">
            <v>82950</v>
          </cell>
          <cell r="J137" t="str">
            <v>s3</v>
          </cell>
          <cell r="K137" t="str">
            <v>2C</v>
          </cell>
          <cell r="L137" t="str">
            <v>S</v>
          </cell>
          <cell r="M137">
            <v>212</v>
          </cell>
          <cell r="O137">
            <v>50</v>
          </cell>
          <cell r="P137">
            <v>48</v>
          </cell>
        </row>
        <row r="138">
          <cell r="C138" t="str">
            <v>Roof</v>
          </cell>
          <cell r="D138">
            <v>134</v>
          </cell>
          <cell r="E138" t="str">
            <v>e.o. for rooflights</v>
          </cell>
          <cell r="F138">
            <v>332</v>
          </cell>
          <cell r="G138" t="str">
            <v>m2</v>
          </cell>
          <cell r="H138">
            <v>381</v>
          </cell>
          <cell r="I138">
            <v>126492</v>
          </cell>
          <cell r="J138" t="str">
            <v>s3</v>
          </cell>
          <cell r="K138" t="str">
            <v>2C</v>
          </cell>
          <cell r="L138" t="str">
            <v>S</v>
          </cell>
          <cell r="M138">
            <v>212</v>
          </cell>
          <cell r="O138">
            <v>381</v>
          </cell>
          <cell r="P138">
            <v>364</v>
          </cell>
        </row>
        <row r="139">
          <cell r="C139" t="str">
            <v>Roof</v>
          </cell>
          <cell r="D139">
            <v>135</v>
          </cell>
          <cell r="E139" t="str">
            <v>Bullnose eaves, soffit &amp; fascia / gutters</v>
          </cell>
          <cell r="F139">
            <v>105</v>
          </cell>
          <cell r="G139" t="str">
            <v>m</v>
          </cell>
          <cell r="H139">
            <v>193</v>
          </cell>
          <cell r="I139">
            <v>20265</v>
          </cell>
          <cell r="J139" t="str">
            <v>s3</v>
          </cell>
          <cell r="K139" t="str">
            <v>2C</v>
          </cell>
          <cell r="L139" t="str">
            <v>S</v>
          </cell>
          <cell r="M139">
            <v>212</v>
          </cell>
          <cell r="O139">
            <v>193</v>
          </cell>
          <cell r="P139">
            <v>185</v>
          </cell>
        </row>
        <row r="140">
          <cell r="C140" t="str">
            <v>Roof</v>
          </cell>
          <cell r="D140">
            <v>136</v>
          </cell>
          <cell r="E140" t="str">
            <v>Verge detail</v>
          </cell>
          <cell r="F140">
            <v>60</v>
          </cell>
          <cell r="G140" t="str">
            <v>m</v>
          </cell>
          <cell r="H140">
            <v>73</v>
          </cell>
          <cell r="I140">
            <v>4380</v>
          </cell>
          <cell r="J140" t="str">
            <v>s3</v>
          </cell>
          <cell r="K140" t="str">
            <v>2C</v>
          </cell>
          <cell r="L140" t="str">
            <v>S</v>
          </cell>
          <cell r="M140">
            <v>212</v>
          </cell>
          <cell r="O140">
            <v>73</v>
          </cell>
          <cell r="P140">
            <v>70</v>
          </cell>
        </row>
        <row r="141">
          <cell r="C141" t="str">
            <v>Roof</v>
          </cell>
          <cell r="D141">
            <v>137</v>
          </cell>
          <cell r="E141" t="str">
            <v>Downpipes; main roof; allowance of 8nr</v>
          </cell>
          <cell r="F141">
            <v>80</v>
          </cell>
          <cell r="G141" t="str">
            <v>m</v>
          </cell>
          <cell r="H141">
            <v>135</v>
          </cell>
          <cell r="I141">
            <v>10800</v>
          </cell>
          <cell r="J141" t="str">
            <v>s3</v>
          </cell>
          <cell r="K141" t="str">
            <v>2C</v>
          </cell>
          <cell r="L141" t="str">
            <v>S</v>
          </cell>
          <cell r="M141">
            <v>212</v>
          </cell>
          <cell r="O141">
            <v>135</v>
          </cell>
          <cell r="P141">
            <v>128</v>
          </cell>
        </row>
        <row r="142">
          <cell r="C142" t="str">
            <v>Roof</v>
          </cell>
          <cell r="D142">
            <v>138</v>
          </cell>
          <cell r="E142" t="str">
            <v>Allowance for bird netting to covered pkg</v>
          </cell>
          <cell r="F142">
            <v>434</v>
          </cell>
          <cell r="G142" t="str">
            <v>m2</v>
          </cell>
          <cell r="H142">
            <v>5</v>
          </cell>
          <cell r="I142">
            <v>2170</v>
          </cell>
          <cell r="J142" t="str">
            <v>s3</v>
          </cell>
          <cell r="K142" t="str">
            <v>2C</v>
          </cell>
          <cell r="L142" t="str">
            <v>S</v>
          </cell>
          <cell r="M142">
            <v>212</v>
          </cell>
          <cell r="O142">
            <v>5</v>
          </cell>
          <cell r="P142">
            <v>4.75</v>
          </cell>
        </row>
        <row r="143">
          <cell r="C143" t="str">
            <v>External walls</v>
          </cell>
          <cell r="D143">
            <v>139</v>
          </cell>
          <cell r="E143" t="str">
            <v>Brick/block cavity wall to perimeter</v>
          </cell>
          <cell r="F143">
            <v>500</v>
          </cell>
          <cell r="G143" t="str">
            <v>m2</v>
          </cell>
          <cell r="H143">
            <v>150</v>
          </cell>
          <cell r="I143">
            <v>75000</v>
          </cell>
          <cell r="J143" t="str">
            <v>s13</v>
          </cell>
          <cell r="K143" t="str">
            <v>2E</v>
          </cell>
          <cell r="L143" t="str">
            <v>S</v>
          </cell>
          <cell r="M143">
            <v>212</v>
          </cell>
          <cell r="O143">
            <v>150</v>
          </cell>
          <cell r="P143">
            <v>144</v>
          </cell>
        </row>
        <row r="144">
          <cell r="C144" t="str">
            <v>External walls</v>
          </cell>
          <cell r="D144">
            <v>140</v>
          </cell>
          <cell r="E144" t="str">
            <v>Cladding</v>
          </cell>
          <cell r="F144">
            <v>473</v>
          </cell>
          <cell r="G144" t="str">
            <v>m2</v>
          </cell>
          <cell r="H144">
            <v>134</v>
          </cell>
          <cell r="I144">
            <v>63382</v>
          </cell>
          <cell r="J144" t="str">
            <v>s3</v>
          </cell>
          <cell r="K144" t="str">
            <v>2E</v>
          </cell>
          <cell r="L144" t="str">
            <v>S</v>
          </cell>
          <cell r="M144">
            <v>212</v>
          </cell>
          <cell r="O144">
            <v>134</v>
          </cell>
          <cell r="P144">
            <v>127.5</v>
          </cell>
        </row>
        <row r="145">
          <cell r="C145" t="str">
            <v>External walls</v>
          </cell>
          <cell r="D145">
            <v>141</v>
          </cell>
          <cell r="E145" t="str">
            <v>Scaffolding</v>
          </cell>
          <cell r="F145">
            <v>500</v>
          </cell>
          <cell r="G145" t="str">
            <v>m2</v>
          </cell>
          <cell r="H145">
            <v>25</v>
          </cell>
          <cell r="I145">
            <v>12500</v>
          </cell>
          <cell r="J145" t="str">
            <v>s13</v>
          </cell>
          <cell r="K145" t="str">
            <v>2E</v>
          </cell>
          <cell r="L145" t="str">
            <v>S</v>
          </cell>
          <cell r="M145">
            <v>212</v>
          </cell>
          <cell r="O145">
            <v>25</v>
          </cell>
          <cell r="P145">
            <v>23.75</v>
          </cell>
        </row>
        <row r="146">
          <cell r="C146" t="str">
            <v>Windows + external doors</v>
          </cell>
          <cell r="D146">
            <v>142</v>
          </cell>
          <cell r="E146" t="str">
            <v>Single leaf doorset; 0.9m x 2.1m</v>
          </cell>
          <cell r="F146">
            <v>7</v>
          </cell>
          <cell r="G146" t="str">
            <v>nr</v>
          </cell>
          <cell r="H146">
            <v>900</v>
          </cell>
          <cell r="I146">
            <v>6300</v>
          </cell>
          <cell r="J146" t="str">
            <v>s5</v>
          </cell>
          <cell r="K146" t="str">
            <v>2F</v>
          </cell>
          <cell r="L146" t="str">
            <v>S</v>
          </cell>
          <cell r="M146">
            <v>212</v>
          </cell>
          <cell r="O146">
            <v>900</v>
          </cell>
          <cell r="P146">
            <v>750</v>
          </cell>
        </row>
        <row r="147">
          <cell r="C147" t="str">
            <v>Windows + external doors</v>
          </cell>
          <cell r="D147">
            <v>143</v>
          </cell>
          <cell r="E147" t="str">
            <v>Leaf &amp; half doorset; 1.2m x 2.1m</v>
          </cell>
          <cell r="F147">
            <v>4</v>
          </cell>
          <cell r="G147" t="str">
            <v>nr</v>
          </cell>
          <cell r="H147">
            <v>1150</v>
          </cell>
          <cell r="I147">
            <v>4600</v>
          </cell>
          <cell r="J147" t="str">
            <v>s5</v>
          </cell>
          <cell r="K147" t="str">
            <v>2F</v>
          </cell>
          <cell r="L147" t="str">
            <v>S</v>
          </cell>
          <cell r="M147">
            <v>212</v>
          </cell>
          <cell r="O147">
            <v>1150</v>
          </cell>
          <cell r="P147">
            <v>950</v>
          </cell>
        </row>
        <row r="148">
          <cell r="C148" t="str">
            <v>Windows + external doors</v>
          </cell>
          <cell r="D148">
            <v>144</v>
          </cell>
          <cell r="E148" t="str">
            <v>Double leaf doorset; 1.8m x 2.1m</v>
          </cell>
          <cell r="F148">
            <v>13</v>
          </cell>
          <cell r="G148" t="str">
            <v>nr</v>
          </cell>
          <cell r="H148">
            <v>1500</v>
          </cell>
          <cell r="I148">
            <v>19500</v>
          </cell>
          <cell r="J148" t="str">
            <v>s5</v>
          </cell>
          <cell r="K148" t="str">
            <v>2F</v>
          </cell>
          <cell r="L148" t="str">
            <v>S</v>
          </cell>
          <cell r="M148">
            <v>212</v>
          </cell>
          <cell r="O148">
            <v>1500</v>
          </cell>
          <cell r="P148">
            <v>1200</v>
          </cell>
        </row>
        <row r="149">
          <cell r="C149" t="str">
            <v>Windows + external doors</v>
          </cell>
          <cell r="D149">
            <v>145</v>
          </cell>
          <cell r="E149" t="str">
            <v>Window; double glazed; 1.2m x 1.2m</v>
          </cell>
          <cell r="F149">
            <v>11</v>
          </cell>
          <cell r="G149" t="str">
            <v>nr</v>
          </cell>
          <cell r="H149">
            <v>500</v>
          </cell>
          <cell r="I149">
            <v>5500</v>
          </cell>
          <cell r="J149" t="str">
            <v>s5</v>
          </cell>
          <cell r="K149" t="str">
            <v>2F</v>
          </cell>
          <cell r="L149" t="str">
            <v>S</v>
          </cell>
          <cell r="M149">
            <v>212</v>
          </cell>
          <cell r="O149">
            <v>500</v>
          </cell>
          <cell r="P149">
            <v>470</v>
          </cell>
        </row>
        <row r="150">
          <cell r="C150" t="str">
            <v>Windows + external doors</v>
          </cell>
          <cell r="D150">
            <v>146</v>
          </cell>
          <cell r="E150" t="str">
            <v>Window; double glazed; 0.8m x 1.2m</v>
          </cell>
          <cell r="F150">
            <v>6</v>
          </cell>
          <cell r="G150" t="str">
            <v>nr</v>
          </cell>
          <cell r="H150">
            <v>350</v>
          </cell>
          <cell r="I150">
            <v>2100</v>
          </cell>
          <cell r="J150" t="str">
            <v>s5</v>
          </cell>
          <cell r="K150" t="str">
            <v>2F</v>
          </cell>
          <cell r="L150" t="str">
            <v>S</v>
          </cell>
          <cell r="M150">
            <v>212</v>
          </cell>
          <cell r="O150">
            <v>350</v>
          </cell>
          <cell r="P150">
            <v>330</v>
          </cell>
        </row>
        <row r="151">
          <cell r="C151" t="str">
            <v>Windows + external doors</v>
          </cell>
          <cell r="D151">
            <v>147</v>
          </cell>
          <cell r="E151" t="str">
            <v>Roller shutters to fit opening 4.2 x 4.0m</v>
          </cell>
          <cell r="F151">
            <v>4</v>
          </cell>
          <cell r="G151" t="str">
            <v>nr</v>
          </cell>
          <cell r="H151">
            <v>4000</v>
          </cell>
          <cell r="I151">
            <v>16000</v>
          </cell>
          <cell r="J151" t="str">
            <v>s5</v>
          </cell>
          <cell r="K151" t="str">
            <v>2F</v>
          </cell>
          <cell r="L151" t="str">
            <v>S</v>
          </cell>
          <cell r="M151">
            <v>212</v>
          </cell>
          <cell r="O151">
            <v>4000</v>
          </cell>
          <cell r="P151">
            <v>3648</v>
          </cell>
        </row>
        <row r="152">
          <cell r="C152" t="str">
            <v>Internal walls + partitions</v>
          </cell>
          <cell r="D152">
            <v>148</v>
          </cell>
          <cell r="E152" t="str">
            <v>Blockwork partitions; assumed 5m high</v>
          </cell>
          <cell r="F152">
            <v>1433</v>
          </cell>
          <cell r="G152" t="str">
            <v>m2</v>
          </cell>
          <cell r="H152">
            <v>50</v>
          </cell>
          <cell r="I152">
            <v>71650</v>
          </cell>
          <cell r="J152" t="str">
            <v>s13</v>
          </cell>
          <cell r="K152" t="str">
            <v>2G</v>
          </cell>
          <cell r="L152" t="str">
            <v>S</v>
          </cell>
          <cell r="M152">
            <v>212</v>
          </cell>
          <cell r="O152">
            <v>50</v>
          </cell>
          <cell r="P152">
            <v>48</v>
          </cell>
        </row>
        <row r="153">
          <cell r="C153" t="str">
            <v>Internal walls + partitions</v>
          </cell>
          <cell r="D153">
            <v>149</v>
          </cell>
          <cell r="E153" t="str">
            <v>Scaffolding</v>
          </cell>
          <cell r="F153">
            <v>1433</v>
          </cell>
          <cell r="G153" t="str">
            <v>m2</v>
          </cell>
          <cell r="H153">
            <v>25</v>
          </cell>
          <cell r="I153">
            <v>35825</v>
          </cell>
          <cell r="J153" t="str">
            <v>s13</v>
          </cell>
          <cell r="K153" t="str">
            <v>2G</v>
          </cell>
          <cell r="L153" t="str">
            <v>S</v>
          </cell>
          <cell r="M153">
            <v>212</v>
          </cell>
          <cell r="O153">
            <v>25</v>
          </cell>
          <cell r="P153">
            <v>23.75</v>
          </cell>
        </row>
        <row r="154">
          <cell r="C154" t="str">
            <v>Internal doors</v>
          </cell>
          <cell r="D154">
            <v>150</v>
          </cell>
          <cell r="E154" t="str">
            <v>Single leaf doorset; 0.9m x 2.1m</v>
          </cell>
          <cell r="F154">
            <v>21</v>
          </cell>
          <cell r="G154" t="str">
            <v>nr</v>
          </cell>
          <cell r="H154">
            <v>375</v>
          </cell>
          <cell r="I154">
            <v>7875</v>
          </cell>
          <cell r="J154" t="str">
            <v>s8</v>
          </cell>
          <cell r="K154" t="str">
            <v>2H</v>
          </cell>
          <cell r="L154" t="str">
            <v>S</v>
          </cell>
          <cell r="M154">
            <v>212</v>
          </cell>
          <cell r="O154">
            <v>375</v>
          </cell>
          <cell r="P154">
            <v>350</v>
          </cell>
        </row>
        <row r="155">
          <cell r="C155" t="str">
            <v>Internal doors</v>
          </cell>
          <cell r="D155">
            <v>151</v>
          </cell>
          <cell r="E155" t="str">
            <v>Leaf &amp; half doorset; 1.2m x 2.1m</v>
          </cell>
          <cell r="F155">
            <v>1</v>
          </cell>
          <cell r="G155" t="str">
            <v>nr</v>
          </cell>
          <cell r="H155">
            <v>575</v>
          </cell>
          <cell r="I155">
            <v>575</v>
          </cell>
          <cell r="J155" t="str">
            <v>s8</v>
          </cell>
          <cell r="K155" t="str">
            <v>2H</v>
          </cell>
          <cell r="L155" t="str">
            <v>S</v>
          </cell>
          <cell r="M155">
            <v>212</v>
          </cell>
          <cell r="O155">
            <v>575</v>
          </cell>
          <cell r="P155">
            <v>537.5</v>
          </cell>
        </row>
        <row r="156">
          <cell r="C156" t="str">
            <v>Internal doors</v>
          </cell>
          <cell r="D156">
            <v>152</v>
          </cell>
          <cell r="E156" t="str">
            <v>Double leaf doorset; 1.8m x 2.1m</v>
          </cell>
          <cell r="F156">
            <v>0</v>
          </cell>
          <cell r="G156" t="str">
            <v>nr</v>
          </cell>
          <cell r="H156">
            <v>675</v>
          </cell>
          <cell r="I156">
            <v>0</v>
          </cell>
          <cell r="J156" t="str">
            <v>s8</v>
          </cell>
          <cell r="K156" t="str">
            <v>2H</v>
          </cell>
          <cell r="L156" t="str">
            <v>S</v>
          </cell>
          <cell r="M156">
            <v>212</v>
          </cell>
          <cell r="O156">
            <v>675</v>
          </cell>
          <cell r="P156">
            <v>625</v>
          </cell>
        </row>
        <row r="157">
          <cell r="C157" t="str">
            <v>Wall finishes</v>
          </cell>
          <cell r="D157">
            <v>153</v>
          </cell>
          <cell r="E157" t="str">
            <v>Plaster + paint to office walls</v>
          </cell>
          <cell r="F157">
            <v>393</v>
          </cell>
          <cell r="G157" t="str">
            <v>m2</v>
          </cell>
          <cell r="H157">
            <v>16</v>
          </cell>
          <cell r="I157">
            <v>6288</v>
          </cell>
          <cell r="J157" t="str">
            <v>s10</v>
          </cell>
          <cell r="K157" t="str">
            <v>3A</v>
          </cell>
          <cell r="L157" t="str">
            <v>F</v>
          </cell>
          <cell r="M157">
            <v>212</v>
          </cell>
          <cell r="O157">
            <v>16</v>
          </cell>
          <cell r="P157">
            <v>15</v>
          </cell>
        </row>
        <row r="158">
          <cell r="C158" t="str">
            <v>Wall finishes</v>
          </cell>
          <cell r="D158">
            <v>154</v>
          </cell>
          <cell r="E158" t="str">
            <v>Painting to fairfaced blockwork</v>
          </cell>
          <cell r="F158">
            <v>2587</v>
          </cell>
          <cell r="G158" t="str">
            <v>m2</v>
          </cell>
          <cell r="H158">
            <v>5</v>
          </cell>
          <cell r="I158">
            <v>12935</v>
          </cell>
          <cell r="J158" t="str">
            <v>s10</v>
          </cell>
          <cell r="K158" t="str">
            <v>3A</v>
          </cell>
          <cell r="L158" t="str">
            <v>F</v>
          </cell>
          <cell r="M158">
            <v>212</v>
          </cell>
          <cell r="O158">
            <v>5</v>
          </cell>
          <cell r="P158">
            <v>3.5</v>
          </cell>
        </row>
        <row r="159">
          <cell r="C159" t="str">
            <v>Wall finishes</v>
          </cell>
          <cell r="D159">
            <v>155</v>
          </cell>
          <cell r="E159" t="str">
            <v>Soft timber skirting to office areas</v>
          </cell>
          <cell r="F159">
            <v>142</v>
          </cell>
          <cell r="G159" t="str">
            <v>m</v>
          </cell>
          <cell r="H159">
            <v>8.5</v>
          </cell>
          <cell r="I159">
            <v>1207</v>
          </cell>
          <cell r="J159" t="str">
            <v>s7</v>
          </cell>
          <cell r="K159" t="str">
            <v>3A</v>
          </cell>
          <cell r="L159" t="str">
            <v>F</v>
          </cell>
          <cell r="M159">
            <v>212</v>
          </cell>
          <cell r="O159">
            <v>8.5</v>
          </cell>
          <cell r="P159">
            <v>7.95</v>
          </cell>
        </row>
        <row r="160">
          <cell r="C160" t="str">
            <v>Floor finishes</v>
          </cell>
          <cell r="D160">
            <v>156</v>
          </cell>
          <cell r="E160" t="str">
            <v xml:space="preserve">Carpet/Vinyl/Lino to office areas </v>
          </cell>
          <cell r="F160">
            <v>183</v>
          </cell>
          <cell r="G160" t="str">
            <v>m2</v>
          </cell>
          <cell r="H160">
            <v>25</v>
          </cell>
          <cell r="I160">
            <v>4575</v>
          </cell>
          <cell r="J160" t="str">
            <v>s7</v>
          </cell>
          <cell r="K160" t="str">
            <v>3B</v>
          </cell>
          <cell r="L160" t="str">
            <v>F</v>
          </cell>
          <cell r="M160">
            <v>212</v>
          </cell>
          <cell r="O160">
            <v>25</v>
          </cell>
          <cell r="P160">
            <v>23</v>
          </cell>
        </row>
        <row r="161">
          <cell r="C161" t="str">
            <v>Floor finishes</v>
          </cell>
          <cell r="D161">
            <v>157</v>
          </cell>
          <cell r="E161" t="str">
            <v>Ceramic tiling to toilet areas inc skirtings</v>
          </cell>
          <cell r="F161">
            <v>65</v>
          </cell>
          <cell r="G161" t="str">
            <v>m2</v>
          </cell>
          <cell r="H161">
            <v>55</v>
          </cell>
          <cell r="I161">
            <v>3575</v>
          </cell>
          <cell r="J161" t="str">
            <v>s7</v>
          </cell>
          <cell r="K161" t="str">
            <v>3B</v>
          </cell>
          <cell r="L161" t="str">
            <v>F</v>
          </cell>
          <cell r="M161">
            <v>212</v>
          </cell>
          <cell r="O161">
            <v>55</v>
          </cell>
          <cell r="P161">
            <v>50</v>
          </cell>
        </row>
        <row r="162">
          <cell r="C162" t="str">
            <v>Floor finishes</v>
          </cell>
          <cell r="D162">
            <v>158</v>
          </cell>
          <cell r="E162" t="str">
            <v>Painting concrete to all other areas</v>
          </cell>
          <cell r="F162">
            <v>1411</v>
          </cell>
          <cell r="G162" t="str">
            <v>m</v>
          </cell>
          <cell r="H162">
            <v>7</v>
          </cell>
          <cell r="I162">
            <v>9877</v>
          </cell>
          <cell r="J162" t="str">
            <v>s7</v>
          </cell>
          <cell r="K162" t="str">
            <v>3B</v>
          </cell>
          <cell r="L162" t="str">
            <v>F</v>
          </cell>
          <cell r="M162">
            <v>212</v>
          </cell>
          <cell r="O162">
            <v>7</v>
          </cell>
          <cell r="P162">
            <v>6.5</v>
          </cell>
        </row>
        <row r="163">
          <cell r="C163" t="str">
            <v>Ceiling finishes</v>
          </cell>
          <cell r="D163">
            <v>159</v>
          </cell>
          <cell r="E163" t="str">
            <v>Ceilings to office areas</v>
          </cell>
          <cell r="F163">
            <v>242</v>
          </cell>
          <cell r="G163" t="str">
            <v>m2</v>
          </cell>
          <cell r="H163">
            <v>20</v>
          </cell>
          <cell r="I163">
            <v>4840</v>
          </cell>
          <cell r="J163" t="str">
            <v>s10</v>
          </cell>
          <cell r="K163" t="str">
            <v>3C</v>
          </cell>
          <cell r="L163" t="str">
            <v>F</v>
          </cell>
          <cell r="M163">
            <v>212</v>
          </cell>
          <cell r="O163">
            <v>20</v>
          </cell>
          <cell r="P163">
            <v>16.5</v>
          </cell>
        </row>
        <row r="164">
          <cell r="C164" t="str">
            <v>Ceiling finishes</v>
          </cell>
          <cell r="D164">
            <v>160</v>
          </cell>
          <cell r="E164" t="str">
            <v>Ceiling to ''main block''</v>
          </cell>
          <cell r="F164">
            <v>80</v>
          </cell>
          <cell r="G164" t="str">
            <v>m2</v>
          </cell>
          <cell r="H164">
            <v>20</v>
          </cell>
          <cell r="I164">
            <v>1600</v>
          </cell>
          <cell r="J164" t="str">
            <v>s10</v>
          </cell>
          <cell r="K164" t="str">
            <v>3C</v>
          </cell>
          <cell r="L164" t="str">
            <v>F</v>
          </cell>
          <cell r="M164">
            <v>212</v>
          </cell>
          <cell r="O164">
            <v>20</v>
          </cell>
          <cell r="P164">
            <v>16.5</v>
          </cell>
        </row>
        <row r="165">
          <cell r="C165" t="str">
            <v>FF+E</v>
          </cell>
          <cell r="D165">
            <v>161</v>
          </cell>
          <cell r="E165" t="str">
            <v>General fixtures/fittings</v>
          </cell>
          <cell r="F165">
            <v>1</v>
          </cell>
          <cell r="G165" t="str">
            <v>item</v>
          </cell>
          <cell r="H165">
            <v>35448</v>
          </cell>
          <cell r="I165">
            <v>35448</v>
          </cell>
          <cell r="J165" t="str">
            <v>s9</v>
          </cell>
          <cell r="K165" t="str">
            <v>4</v>
          </cell>
          <cell r="L165" t="str">
            <v>FFE</v>
          </cell>
          <cell r="M165">
            <v>212</v>
          </cell>
          <cell r="O165">
            <v>35448</v>
          </cell>
          <cell r="P165">
            <v>33500</v>
          </cell>
        </row>
        <row r="166">
          <cell r="C166" t="str">
            <v>Sanitary appliances</v>
          </cell>
          <cell r="D166">
            <v>162</v>
          </cell>
          <cell r="E166" t="str">
            <v>Allowance for sanitary ware</v>
          </cell>
          <cell r="F166">
            <v>1</v>
          </cell>
          <cell r="G166" t="str">
            <v>sum</v>
          </cell>
          <cell r="H166">
            <v>10643</v>
          </cell>
          <cell r="I166">
            <v>10643</v>
          </cell>
          <cell r="J166" t="str">
            <v>s1</v>
          </cell>
          <cell r="K166" t="str">
            <v>5A</v>
          </cell>
          <cell r="L166" t="str">
            <v>ME</v>
          </cell>
          <cell r="M166">
            <v>212</v>
          </cell>
          <cell r="O166">
            <v>10643</v>
          </cell>
          <cell r="P166">
            <v>9881</v>
          </cell>
        </row>
        <row r="167">
          <cell r="C167" t="str">
            <v>Services equipment</v>
          </cell>
          <cell r="D167">
            <v>163</v>
          </cell>
          <cell r="E167" t="str">
            <v>Services equipment</v>
          </cell>
          <cell r="F167">
            <v>1</v>
          </cell>
          <cell r="G167" t="str">
            <v>sum</v>
          </cell>
          <cell r="H167">
            <v>0</v>
          </cell>
          <cell r="I167">
            <v>0</v>
          </cell>
          <cell r="J167" t="str">
            <v>s1</v>
          </cell>
          <cell r="K167" t="str">
            <v>5B</v>
          </cell>
          <cell r="L167" t="str">
            <v>ME</v>
          </cell>
          <cell r="M167">
            <v>212</v>
          </cell>
          <cell r="O167">
            <v>0</v>
          </cell>
          <cell r="P167">
            <v>0</v>
          </cell>
        </row>
        <row r="168">
          <cell r="C168" t="str">
            <v>Disposal installations</v>
          </cell>
          <cell r="D168">
            <v>164</v>
          </cell>
          <cell r="E168" t="str">
            <v>Disposal installations</v>
          </cell>
          <cell r="F168">
            <v>1</v>
          </cell>
          <cell r="G168" t="str">
            <v>sum</v>
          </cell>
          <cell r="H168">
            <v>24985</v>
          </cell>
          <cell r="I168">
            <v>24985</v>
          </cell>
          <cell r="J168" t="str">
            <v>s1</v>
          </cell>
          <cell r="K168" t="str">
            <v>5C</v>
          </cell>
          <cell r="L168" t="str">
            <v>ME</v>
          </cell>
          <cell r="M168">
            <v>212</v>
          </cell>
          <cell r="O168">
            <v>24985</v>
          </cell>
          <cell r="P168">
            <v>22572</v>
          </cell>
        </row>
        <row r="169">
          <cell r="C169" t="str">
            <v>Water installations</v>
          </cell>
          <cell r="D169">
            <v>165</v>
          </cell>
          <cell r="E169" t="str">
            <v>Water installations</v>
          </cell>
          <cell r="F169">
            <v>1</v>
          </cell>
          <cell r="G169" t="str">
            <v>sum</v>
          </cell>
          <cell r="H169">
            <v>20321</v>
          </cell>
          <cell r="I169">
            <v>20321</v>
          </cell>
          <cell r="J169" t="str">
            <v>s1</v>
          </cell>
          <cell r="K169" t="str">
            <v>5D</v>
          </cell>
          <cell r="L169" t="str">
            <v>ME</v>
          </cell>
          <cell r="M169">
            <v>212</v>
          </cell>
          <cell r="O169">
            <v>20321</v>
          </cell>
          <cell r="P169">
            <v>17869</v>
          </cell>
        </row>
        <row r="170">
          <cell r="C170" t="str">
            <v>Heat source</v>
          </cell>
          <cell r="D170">
            <v>166</v>
          </cell>
          <cell r="E170" t="str">
            <v>Heat source</v>
          </cell>
          <cell r="F170">
            <v>1</v>
          </cell>
          <cell r="G170" t="str">
            <v>sum</v>
          </cell>
          <cell r="H170">
            <v>26928</v>
          </cell>
          <cell r="I170">
            <v>26928</v>
          </cell>
          <cell r="J170" t="str">
            <v>s1</v>
          </cell>
          <cell r="K170" t="str">
            <v>5E</v>
          </cell>
          <cell r="L170" t="str">
            <v>ME</v>
          </cell>
          <cell r="M170">
            <v>212</v>
          </cell>
          <cell r="O170">
            <v>26928</v>
          </cell>
          <cell r="P170">
            <v>23512</v>
          </cell>
        </row>
        <row r="171">
          <cell r="C171" t="str">
            <v>Space heating</v>
          </cell>
          <cell r="D171">
            <v>167</v>
          </cell>
          <cell r="E171" t="str">
            <v>Allowance for space heating</v>
          </cell>
          <cell r="F171">
            <v>1</v>
          </cell>
          <cell r="G171" t="str">
            <v>sum</v>
          </cell>
          <cell r="H171">
            <v>7535</v>
          </cell>
          <cell r="I171">
            <v>7535</v>
          </cell>
          <cell r="J171" t="str">
            <v>s1</v>
          </cell>
          <cell r="K171" t="str">
            <v>5F</v>
          </cell>
          <cell r="L171" t="str">
            <v>ME</v>
          </cell>
          <cell r="M171">
            <v>212</v>
          </cell>
          <cell r="O171">
            <v>7535</v>
          </cell>
          <cell r="P171">
            <v>6583</v>
          </cell>
        </row>
        <row r="172">
          <cell r="C172" t="str">
            <v>Ventilating systems</v>
          </cell>
          <cell r="D172">
            <v>168</v>
          </cell>
          <cell r="E172" t="str">
            <v>Allowance for ventilation systems</v>
          </cell>
          <cell r="F172">
            <v>1</v>
          </cell>
          <cell r="G172" t="str">
            <v>sum</v>
          </cell>
          <cell r="H172">
            <v>102671</v>
          </cell>
          <cell r="I172">
            <v>102671</v>
          </cell>
          <cell r="J172" t="str">
            <v>s1</v>
          </cell>
          <cell r="K172" t="str">
            <v>5G</v>
          </cell>
          <cell r="L172" t="str">
            <v>ME</v>
          </cell>
          <cell r="M172">
            <v>212</v>
          </cell>
          <cell r="O172">
            <v>102671</v>
          </cell>
          <cell r="P172">
            <v>102514</v>
          </cell>
        </row>
        <row r="173">
          <cell r="C173" t="str">
            <v>Electrical installations</v>
          </cell>
          <cell r="D173">
            <v>169</v>
          </cell>
          <cell r="E173" t="str">
            <v>Allowance for electrical installations</v>
          </cell>
          <cell r="F173">
            <v>1</v>
          </cell>
          <cell r="G173" t="str">
            <v>sum</v>
          </cell>
          <cell r="H173">
            <v>161469</v>
          </cell>
          <cell r="I173">
            <v>161469</v>
          </cell>
          <cell r="J173" t="str">
            <v>s1</v>
          </cell>
          <cell r="K173" t="str">
            <v>5H</v>
          </cell>
          <cell r="L173" t="str">
            <v>ME</v>
          </cell>
          <cell r="M173">
            <v>212</v>
          </cell>
          <cell r="O173">
            <v>161469</v>
          </cell>
          <cell r="P173">
            <v>141075</v>
          </cell>
        </row>
        <row r="174">
          <cell r="C174" t="str">
            <v>Gas installation</v>
          </cell>
          <cell r="D174">
            <v>170</v>
          </cell>
          <cell r="E174" t="str">
            <v>Gas installation</v>
          </cell>
          <cell r="F174">
            <v>1</v>
          </cell>
          <cell r="G174" t="str">
            <v>sum</v>
          </cell>
          <cell r="H174">
            <v>3465</v>
          </cell>
          <cell r="I174">
            <v>3465</v>
          </cell>
          <cell r="J174" t="str">
            <v>s1</v>
          </cell>
          <cell r="K174" t="str">
            <v>5I</v>
          </cell>
          <cell r="L174" t="str">
            <v>ME</v>
          </cell>
          <cell r="M174">
            <v>212</v>
          </cell>
          <cell r="O174">
            <v>3465</v>
          </cell>
          <cell r="P174">
            <v>3291</v>
          </cell>
        </row>
        <row r="175">
          <cell r="C175" t="str">
            <v>Lifts</v>
          </cell>
          <cell r="D175">
            <v>171</v>
          </cell>
          <cell r="E175" t="str">
            <v>Lifts</v>
          </cell>
          <cell r="F175">
            <v>1</v>
          </cell>
          <cell r="G175" t="str">
            <v>sum</v>
          </cell>
          <cell r="H175">
            <v>25000</v>
          </cell>
          <cell r="I175">
            <v>25000</v>
          </cell>
          <cell r="J175" t="str">
            <v>s1</v>
          </cell>
          <cell r="K175" t="str">
            <v>5J</v>
          </cell>
          <cell r="L175" t="str">
            <v>ME</v>
          </cell>
          <cell r="M175">
            <v>212</v>
          </cell>
          <cell r="O175">
            <v>25000</v>
          </cell>
          <cell r="P175">
            <v>21850</v>
          </cell>
        </row>
        <row r="176">
          <cell r="C176" t="str">
            <v>Protective installations</v>
          </cell>
          <cell r="D176">
            <v>172</v>
          </cell>
          <cell r="E176" t="str">
            <v>Protective installations</v>
          </cell>
          <cell r="F176">
            <v>1</v>
          </cell>
          <cell r="G176" t="str">
            <v>sum</v>
          </cell>
          <cell r="H176">
            <v>13741</v>
          </cell>
          <cell r="I176">
            <v>13741</v>
          </cell>
          <cell r="J176" t="str">
            <v>s1</v>
          </cell>
          <cell r="K176" t="str">
            <v>5K</v>
          </cell>
          <cell r="L176" t="str">
            <v>ME</v>
          </cell>
          <cell r="M176">
            <v>212</v>
          </cell>
          <cell r="O176">
            <v>13741</v>
          </cell>
          <cell r="P176">
            <v>12226</v>
          </cell>
        </row>
        <row r="177">
          <cell r="C177" t="str">
            <v>Communication installations</v>
          </cell>
          <cell r="D177">
            <v>173</v>
          </cell>
          <cell r="E177" t="str">
            <v>Communication installations</v>
          </cell>
          <cell r="F177">
            <v>1</v>
          </cell>
          <cell r="G177" t="str">
            <v>sum</v>
          </cell>
          <cell r="H177">
            <v>41928</v>
          </cell>
          <cell r="I177">
            <v>41928</v>
          </cell>
          <cell r="J177" t="str">
            <v>s1</v>
          </cell>
          <cell r="K177" t="str">
            <v>5L</v>
          </cell>
          <cell r="L177" t="str">
            <v>ME</v>
          </cell>
          <cell r="M177">
            <v>212</v>
          </cell>
          <cell r="O177">
            <v>41928</v>
          </cell>
          <cell r="P177">
            <v>37620</v>
          </cell>
        </row>
        <row r="178">
          <cell r="C178" t="str">
            <v>Special installations</v>
          </cell>
          <cell r="D178">
            <v>174</v>
          </cell>
          <cell r="E178" t="str">
            <v>Special installations</v>
          </cell>
          <cell r="F178">
            <v>1</v>
          </cell>
          <cell r="G178" t="str">
            <v>sum</v>
          </cell>
          <cell r="H178">
            <v>25992</v>
          </cell>
          <cell r="I178">
            <v>25992</v>
          </cell>
          <cell r="J178" t="str">
            <v>s1</v>
          </cell>
          <cell r="K178" t="str">
            <v>5M</v>
          </cell>
          <cell r="L178" t="str">
            <v>ME</v>
          </cell>
          <cell r="M178">
            <v>212</v>
          </cell>
          <cell r="O178">
            <v>25992</v>
          </cell>
          <cell r="P178">
            <v>23512</v>
          </cell>
        </row>
        <row r="179">
          <cell r="C179" t="str">
            <v>Builder's work</v>
          </cell>
          <cell r="D179">
            <v>175</v>
          </cell>
          <cell r="E179" t="str">
            <v>BWIC M+E</v>
          </cell>
          <cell r="F179">
            <v>1</v>
          </cell>
          <cell r="G179" t="str">
            <v>sum</v>
          </cell>
          <cell r="H179">
            <v>32527.46</v>
          </cell>
          <cell r="I179">
            <v>32527.46</v>
          </cell>
          <cell r="J179" t="str">
            <v>s1</v>
          </cell>
          <cell r="K179" t="str">
            <v>5N</v>
          </cell>
          <cell r="L179" t="str">
            <v>ME</v>
          </cell>
          <cell r="M179">
            <v>212</v>
          </cell>
          <cell r="O179">
            <v>32527.46</v>
          </cell>
          <cell r="P179">
            <v>20068</v>
          </cell>
        </row>
        <row r="180">
          <cell r="C180" t="str">
            <v>Site works</v>
          </cell>
          <cell r="D180">
            <v>176</v>
          </cell>
          <cell r="E180" t="str">
            <v>Bollards to vehicle entrances</v>
          </cell>
          <cell r="F180">
            <v>12</v>
          </cell>
          <cell r="G180" t="str">
            <v>nr</v>
          </cell>
          <cell r="H180">
            <v>250</v>
          </cell>
          <cell r="I180">
            <v>3000</v>
          </cell>
          <cell r="J180" t="str">
            <v>s2</v>
          </cell>
          <cell r="K180" t="str">
            <v>6A</v>
          </cell>
          <cell r="M180">
            <v>212</v>
          </cell>
          <cell r="O180">
            <v>250</v>
          </cell>
          <cell r="P180">
            <v>235</v>
          </cell>
        </row>
        <row r="181">
          <cell r="C181" t="str">
            <v>Sub-structure</v>
          </cell>
          <cell r="D181">
            <v>177</v>
          </cell>
          <cell r="E181" t="str">
            <v>Strip foundations to perimeter; size tbc</v>
          </cell>
          <cell r="F181">
            <v>612</v>
          </cell>
          <cell r="G181" t="str">
            <v>m</v>
          </cell>
          <cell r="H181">
            <v>130</v>
          </cell>
          <cell r="I181">
            <v>79560</v>
          </cell>
          <cell r="J181" t="str">
            <v>s2</v>
          </cell>
          <cell r="K181" t="str">
            <v>1</v>
          </cell>
          <cell r="L181" t="str">
            <v>S</v>
          </cell>
          <cell r="M181">
            <v>206</v>
          </cell>
          <cell r="O181">
            <v>130</v>
          </cell>
          <cell r="P181">
            <v>122</v>
          </cell>
        </row>
        <row r="182">
          <cell r="C182" t="str">
            <v>Sub-structure</v>
          </cell>
          <cell r="D182">
            <v>178</v>
          </cell>
          <cell r="E182" t="str">
            <v>Column bases; size tbc</v>
          </cell>
          <cell r="F182">
            <v>51</v>
          </cell>
          <cell r="G182" t="str">
            <v>nr</v>
          </cell>
          <cell r="H182">
            <v>2500</v>
          </cell>
          <cell r="I182">
            <v>127500</v>
          </cell>
          <cell r="J182" t="str">
            <v>s2</v>
          </cell>
          <cell r="K182" t="str">
            <v>1</v>
          </cell>
          <cell r="L182" t="str">
            <v>S</v>
          </cell>
          <cell r="M182">
            <v>206</v>
          </cell>
          <cell r="O182">
            <v>2500</v>
          </cell>
          <cell r="P182">
            <v>2300</v>
          </cell>
        </row>
        <row r="183">
          <cell r="C183" t="str">
            <v>Sub-structure</v>
          </cell>
          <cell r="D183">
            <v>179</v>
          </cell>
          <cell r="E183" t="str">
            <v>Ground floor slab; thickness tbc</v>
          </cell>
          <cell r="F183">
            <v>3318</v>
          </cell>
          <cell r="G183" t="str">
            <v>m2</v>
          </cell>
          <cell r="H183">
            <v>70</v>
          </cell>
          <cell r="I183">
            <v>232260</v>
          </cell>
          <cell r="J183" t="str">
            <v>s2</v>
          </cell>
          <cell r="K183" t="str">
            <v>1</v>
          </cell>
          <cell r="L183" t="str">
            <v>S</v>
          </cell>
          <cell r="M183">
            <v>206</v>
          </cell>
          <cell r="O183">
            <v>70</v>
          </cell>
          <cell r="P183">
            <v>67</v>
          </cell>
        </row>
        <row r="184">
          <cell r="C184" t="str">
            <v>Sub-structure</v>
          </cell>
          <cell r="D184">
            <v>180</v>
          </cell>
          <cell r="E184" t="str">
            <v>GFS thickening under internal walls</v>
          </cell>
          <cell r="F184">
            <v>350</v>
          </cell>
          <cell r="G184" t="str">
            <v>m</v>
          </cell>
          <cell r="H184">
            <v>100</v>
          </cell>
          <cell r="I184">
            <v>35000</v>
          </cell>
          <cell r="J184" t="str">
            <v>s2</v>
          </cell>
          <cell r="K184" t="str">
            <v>1</v>
          </cell>
          <cell r="L184" t="str">
            <v>S</v>
          </cell>
          <cell r="M184">
            <v>206</v>
          </cell>
          <cell r="O184">
            <v>100</v>
          </cell>
          <cell r="P184">
            <v>95.5</v>
          </cell>
        </row>
        <row r="185">
          <cell r="C185" t="str">
            <v>Frame</v>
          </cell>
          <cell r="D185">
            <v>181</v>
          </cell>
          <cell r="E185" t="str">
            <v>Allowance for structural steel frame</v>
          </cell>
          <cell r="F185">
            <v>1</v>
          </cell>
          <cell r="G185" t="str">
            <v>nr</v>
          </cell>
          <cell r="H185">
            <v>158872</v>
          </cell>
          <cell r="I185">
            <v>158872</v>
          </cell>
          <cell r="J185" t="str">
            <v>s4</v>
          </cell>
          <cell r="K185" t="str">
            <v>2A</v>
          </cell>
          <cell r="L185" t="str">
            <v>S</v>
          </cell>
          <cell r="M185">
            <v>206</v>
          </cell>
          <cell r="O185">
            <v>158872</v>
          </cell>
          <cell r="P185">
            <v>151000</v>
          </cell>
        </row>
        <row r="186">
          <cell r="C186" t="str">
            <v>Roof</v>
          </cell>
          <cell r="D186">
            <v>182</v>
          </cell>
          <cell r="E186" t="str">
            <v>Roof area on plan</v>
          </cell>
          <cell r="F186">
            <v>3318</v>
          </cell>
          <cell r="G186" t="str">
            <v>m2</v>
          </cell>
          <cell r="H186">
            <v>50</v>
          </cell>
          <cell r="I186">
            <v>165900</v>
          </cell>
          <cell r="J186" t="str">
            <v>s3</v>
          </cell>
          <cell r="K186" t="str">
            <v>2C</v>
          </cell>
          <cell r="L186" t="str">
            <v>S</v>
          </cell>
          <cell r="M186">
            <v>206</v>
          </cell>
          <cell r="O186">
            <v>50</v>
          </cell>
          <cell r="P186">
            <v>48</v>
          </cell>
        </row>
        <row r="187">
          <cell r="C187" t="str">
            <v>Roof</v>
          </cell>
          <cell r="D187">
            <v>183</v>
          </cell>
          <cell r="E187" t="str">
            <v>e.o. for rooflights</v>
          </cell>
          <cell r="F187">
            <v>670</v>
          </cell>
          <cell r="G187" t="str">
            <v>m2</v>
          </cell>
          <cell r="H187">
            <v>381</v>
          </cell>
          <cell r="I187">
            <v>255270</v>
          </cell>
          <cell r="J187" t="str">
            <v>s3</v>
          </cell>
          <cell r="K187" t="str">
            <v>2C</v>
          </cell>
          <cell r="L187" t="str">
            <v>S</v>
          </cell>
          <cell r="M187">
            <v>206</v>
          </cell>
          <cell r="O187">
            <v>381</v>
          </cell>
          <cell r="P187">
            <v>364</v>
          </cell>
        </row>
        <row r="188">
          <cell r="C188" t="str">
            <v>Roof</v>
          </cell>
          <cell r="D188">
            <v>184</v>
          </cell>
          <cell r="E188" t="str">
            <v>Bullnose eaves, soffit &amp; fascia / gutters</v>
          </cell>
          <cell r="F188">
            <v>210</v>
          </cell>
          <cell r="G188" t="str">
            <v>m</v>
          </cell>
          <cell r="H188">
            <v>193</v>
          </cell>
          <cell r="I188">
            <v>40530</v>
          </cell>
          <cell r="J188" t="str">
            <v>s3</v>
          </cell>
          <cell r="K188" t="str">
            <v>2C</v>
          </cell>
          <cell r="L188" t="str">
            <v>S</v>
          </cell>
          <cell r="M188">
            <v>206</v>
          </cell>
          <cell r="O188">
            <v>193</v>
          </cell>
          <cell r="P188">
            <v>185</v>
          </cell>
        </row>
        <row r="189">
          <cell r="C189" t="str">
            <v>Roof</v>
          </cell>
          <cell r="D189">
            <v>185</v>
          </cell>
          <cell r="E189" t="str">
            <v>Verge detail</v>
          </cell>
          <cell r="F189">
            <v>60</v>
          </cell>
          <cell r="G189" t="str">
            <v>m</v>
          </cell>
          <cell r="H189">
            <v>73</v>
          </cell>
          <cell r="I189">
            <v>4380</v>
          </cell>
          <cell r="J189" t="str">
            <v>s3</v>
          </cell>
          <cell r="K189" t="str">
            <v>2C</v>
          </cell>
          <cell r="L189" t="str">
            <v>S</v>
          </cell>
          <cell r="M189">
            <v>206</v>
          </cell>
          <cell r="O189">
            <v>73</v>
          </cell>
          <cell r="P189">
            <v>70</v>
          </cell>
        </row>
        <row r="190">
          <cell r="C190" t="str">
            <v>Roof</v>
          </cell>
          <cell r="D190">
            <v>186</v>
          </cell>
          <cell r="E190" t="str">
            <v>Downpipes; main roof; allowance of 8nr</v>
          </cell>
          <cell r="F190">
            <v>160</v>
          </cell>
          <cell r="G190" t="str">
            <v>m</v>
          </cell>
          <cell r="H190">
            <v>135</v>
          </cell>
          <cell r="I190">
            <v>21600</v>
          </cell>
          <cell r="J190" t="str">
            <v>s3</v>
          </cell>
          <cell r="K190" t="str">
            <v>2C</v>
          </cell>
          <cell r="L190" t="str">
            <v>S</v>
          </cell>
          <cell r="M190">
            <v>206</v>
          </cell>
          <cell r="O190">
            <v>135</v>
          </cell>
          <cell r="P190">
            <v>128</v>
          </cell>
        </row>
        <row r="191">
          <cell r="C191" t="str">
            <v>Roof</v>
          </cell>
          <cell r="D191">
            <v>187</v>
          </cell>
          <cell r="E191" t="str">
            <v>Allowance for bird netting to covered pkg</v>
          </cell>
          <cell r="F191">
            <v>868</v>
          </cell>
          <cell r="G191" t="str">
            <v>m2</v>
          </cell>
          <cell r="H191">
            <v>5</v>
          </cell>
          <cell r="I191">
            <v>4340</v>
          </cell>
          <cell r="J191" t="str">
            <v>s3</v>
          </cell>
          <cell r="K191" t="str">
            <v>2C</v>
          </cell>
          <cell r="L191" t="str">
            <v>S</v>
          </cell>
          <cell r="M191">
            <v>206</v>
          </cell>
          <cell r="O191">
            <v>5</v>
          </cell>
          <cell r="P191">
            <v>4.75</v>
          </cell>
        </row>
        <row r="192">
          <cell r="C192" t="str">
            <v>External walls</v>
          </cell>
          <cell r="D192">
            <v>188</v>
          </cell>
          <cell r="E192" t="str">
            <v>Brick/block cavity wall to perimeter</v>
          </cell>
          <cell r="F192">
            <v>665</v>
          </cell>
          <cell r="G192" t="str">
            <v>m2</v>
          </cell>
          <cell r="H192">
            <v>150</v>
          </cell>
          <cell r="I192">
            <v>99750</v>
          </cell>
          <cell r="J192" t="str">
            <v>s13</v>
          </cell>
          <cell r="K192" t="str">
            <v>2E</v>
          </cell>
          <cell r="L192" t="str">
            <v>S</v>
          </cell>
          <cell r="M192">
            <v>206</v>
          </cell>
          <cell r="O192">
            <v>150</v>
          </cell>
          <cell r="P192">
            <v>144</v>
          </cell>
        </row>
        <row r="193">
          <cell r="C193" t="str">
            <v>External walls</v>
          </cell>
          <cell r="D193">
            <v>189</v>
          </cell>
          <cell r="E193" t="str">
            <v>Cladding</v>
          </cell>
          <cell r="F193">
            <v>661</v>
          </cell>
          <cell r="G193" t="str">
            <v>m2</v>
          </cell>
          <cell r="H193">
            <v>134</v>
          </cell>
          <cell r="I193">
            <v>88574</v>
          </cell>
          <cell r="J193" t="str">
            <v>s3</v>
          </cell>
          <cell r="K193" t="str">
            <v>2E</v>
          </cell>
          <cell r="L193" t="str">
            <v>S</v>
          </cell>
          <cell r="M193">
            <v>206</v>
          </cell>
          <cell r="O193">
            <v>134</v>
          </cell>
          <cell r="P193">
            <v>127.5</v>
          </cell>
        </row>
        <row r="194">
          <cell r="C194" t="str">
            <v>External walls</v>
          </cell>
          <cell r="D194">
            <v>190</v>
          </cell>
          <cell r="E194" t="str">
            <v>Scaffolding</v>
          </cell>
          <cell r="F194">
            <v>665</v>
          </cell>
          <cell r="G194" t="str">
            <v>m2</v>
          </cell>
          <cell r="H194">
            <v>25</v>
          </cell>
          <cell r="I194">
            <v>16625</v>
          </cell>
          <cell r="J194" t="str">
            <v>s13</v>
          </cell>
          <cell r="K194" t="str">
            <v>2E</v>
          </cell>
          <cell r="L194" t="str">
            <v>S</v>
          </cell>
          <cell r="M194">
            <v>206</v>
          </cell>
          <cell r="O194">
            <v>25</v>
          </cell>
          <cell r="P194">
            <v>23.75</v>
          </cell>
        </row>
        <row r="195">
          <cell r="C195" t="str">
            <v>Windows + external doors</v>
          </cell>
          <cell r="D195">
            <v>191</v>
          </cell>
          <cell r="E195" t="str">
            <v>Single leaf doorset; 0.9m x 2.1m</v>
          </cell>
          <cell r="F195">
            <v>10</v>
          </cell>
          <cell r="G195" t="str">
            <v>nr</v>
          </cell>
          <cell r="H195">
            <v>900</v>
          </cell>
          <cell r="I195">
            <v>9000</v>
          </cell>
          <cell r="J195" t="str">
            <v>s5</v>
          </cell>
          <cell r="K195" t="str">
            <v>2F</v>
          </cell>
          <cell r="L195" t="str">
            <v>S</v>
          </cell>
          <cell r="M195">
            <v>206</v>
          </cell>
          <cell r="O195">
            <v>900</v>
          </cell>
          <cell r="P195">
            <v>750</v>
          </cell>
        </row>
        <row r="196">
          <cell r="C196" t="str">
            <v>Windows + external doors</v>
          </cell>
          <cell r="D196">
            <v>192</v>
          </cell>
          <cell r="E196" t="str">
            <v>Leaf &amp; half doorset; 1.2m x 2.1m</v>
          </cell>
          <cell r="F196">
            <v>6</v>
          </cell>
          <cell r="G196" t="str">
            <v>nr</v>
          </cell>
          <cell r="H196">
            <v>1150</v>
          </cell>
          <cell r="I196">
            <v>6900</v>
          </cell>
          <cell r="J196" t="str">
            <v>s5</v>
          </cell>
          <cell r="K196" t="str">
            <v>2F</v>
          </cell>
          <cell r="L196" t="str">
            <v>S</v>
          </cell>
          <cell r="M196">
            <v>206</v>
          </cell>
          <cell r="O196">
            <v>1150</v>
          </cell>
          <cell r="P196">
            <v>950</v>
          </cell>
        </row>
        <row r="197">
          <cell r="C197" t="str">
            <v>Windows + external doors</v>
          </cell>
          <cell r="D197">
            <v>193</v>
          </cell>
          <cell r="E197" t="str">
            <v>Double leaf doorset; 1.8m x 2.1m</v>
          </cell>
          <cell r="F197">
            <v>14</v>
          </cell>
          <cell r="G197" t="str">
            <v>nr</v>
          </cell>
          <cell r="H197">
            <v>1500</v>
          </cell>
          <cell r="I197">
            <v>21000</v>
          </cell>
          <cell r="J197" t="str">
            <v>s5</v>
          </cell>
          <cell r="K197" t="str">
            <v>2F</v>
          </cell>
          <cell r="L197" t="str">
            <v>S</v>
          </cell>
          <cell r="M197">
            <v>206</v>
          </cell>
          <cell r="O197">
            <v>1500</v>
          </cell>
          <cell r="P197">
            <v>1200</v>
          </cell>
        </row>
        <row r="198">
          <cell r="C198" t="str">
            <v>Windows + external doors</v>
          </cell>
          <cell r="D198">
            <v>194</v>
          </cell>
          <cell r="E198" t="str">
            <v>Window; double glazed; 1.2m x 1.2m</v>
          </cell>
          <cell r="F198">
            <v>22</v>
          </cell>
          <cell r="G198" t="str">
            <v>nr</v>
          </cell>
          <cell r="H198">
            <v>500</v>
          </cell>
          <cell r="I198">
            <v>11000</v>
          </cell>
          <cell r="J198" t="str">
            <v>s5</v>
          </cell>
          <cell r="K198" t="str">
            <v>2F</v>
          </cell>
          <cell r="L198" t="str">
            <v>S</v>
          </cell>
          <cell r="M198">
            <v>206</v>
          </cell>
          <cell r="O198">
            <v>500</v>
          </cell>
          <cell r="P198">
            <v>470</v>
          </cell>
        </row>
        <row r="199">
          <cell r="C199" t="str">
            <v>Windows + external doors</v>
          </cell>
          <cell r="D199">
            <v>195</v>
          </cell>
          <cell r="E199" t="str">
            <v>Window; double glazed; 0.8m x 1.2m</v>
          </cell>
          <cell r="F199">
            <v>8</v>
          </cell>
          <cell r="G199" t="str">
            <v>nr</v>
          </cell>
          <cell r="H199">
            <v>350</v>
          </cell>
          <cell r="I199">
            <v>2800</v>
          </cell>
          <cell r="J199" t="str">
            <v>s5</v>
          </cell>
          <cell r="K199" t="str">
            <v>2F</v>
          </cell>
          <cell r="L199" t="str">
            <v>S</v>
          </cell>
          <cell r="M199">
            <v>206</v>
          </cell>
          <cell r="O199">
            <v>350</v>
          </cell>
          <cell r="P199">
            <v>330</v>
          </cell>
        </row>
        <row r="200">
          <cell r="C200" t="str">
            <v>Windows + external doors</v>
          </cell>
          <cell r="D200">
            <v>196</v>
          </cell>
          <cell r="E200" t="str">
            <v>Roller shutters to fit opening 4.2 x 4.0m</v>
          </cell>
          <cell r="F200">
            <v>8</v>
          </cell>
          <cell r="G200" t="str">
            <v>nr</v>
          </cell>
          <cell r="H200">
            <v>4000</v>
          </cell>
          <cell r="I200">
            <v>32000</v>
          </cell>
          <cell r="J200" t="str">
            <v>s5</v>
          </cell>
          <cell r="K200" t="str">
            <v>2F</v>
          </cell>
          <cell r="L200" t="str">
            <v>S</v>
          </cell>
          <cell r="M200">
            <v>206</v>
          </cell>
          <cell r="O200">
            <v>4000</v>
          </cell>
          <cell r="P200">
            <v>3648</v>
          </cell>
        </row>
        <row r="201">
          <cell r="C201" t="str">
            <v>Internal walls + partitions</v>
          </cell>
          <cell r="D201">
            <v>197</v>
          </cell>
          <cell r="E201" t="str">
            <v>Blockwork partitions; assumed 5m high</v>
          </cell>
          <cell r="F201">
            <v>3486</v>
          </cell>
          <cell r="G201" t="str">
            <v>m2</v>
          </cell>
          <cell r="H201">
            <v>50</v>
          </cell>
          <cell r="I201">
            <v>174300</v>
          </cell>
          <cell r="J201" t="str">
            <v>s13</v>
          </cell>
          <cell r="K201" t="str">
            <v>2G</v>
          </cell>
          <cell r="L201" t="str">
            <v>S</v>
          </cell>
          <cell r="M201">
            <v>206</v>
          </cell>
          <cell r="O201">
            <v>50</v>
          </cell>
          <cell r="P201">
            <v>48</v>
          </cell>
        </row>
        <row r="202">
          <cell r="C202" t="str">
            <v>Internal walls + partitions</v>
          </cell>
          <cell r="D202">
            <v>198</v>
          </cell>
          <cell r="E202" t="str">
            <v>Scaffolding</v>
          </cell>
          <cell r="F202">
            <v>3486</v>
          </cell>
          <cell r="G202" t="str">
            <v>m2</v>
          </cell>
          <cell r="H202">
            <v>25</v>
          </cell>
          <cell r="I202">
            <v>87150</v>
          </cell>
          <cell r="J202" t="str">
            <v>s13</v>
          </cell>
          <cell r="K202" t="str">
            <v>2G</v>
          </cell>
          <cell r="L202" t="str">
            <v>S</v>
          </cell>
          <cell r="M202">
            <v>206</v>
          </cell>
          <cell r="O202">
            <v>25</v>
          </cell>
          <cell r="P202">
            <v>23.75</v>
          </cell>
        </row>
        <row r="203">
          <cell r="C203" t="str">
            <v>Internal doors</v>
          </cell>
          <cell r="D203">
            <v>199</v>
          </cell>
          <cell r="E203" t="str">
            <v>Single leaf doorset; 0.9m x 2.1m</v>
          </cell>
          <cell r="F203">
            <v>62</v>
          </cell>
          <cell r="G203" t="str">
            <v>nr</v>
          </cell>
          <cell r="H203">
            <v>375</v>
          </cell>
          <cell r="I203">
            <v>23250</v>
          </cell>
          <cell r="J203" t="str">
            <v>s8</v>
          </cell>
          <cell r="K203" t="str">
            <v>2H</v>
          </cell>
          <cell r="L203" t="str">
            <v>S</v>
          </cell>
          <cell r="M203">
            <v>206</v>
          </cell>
          <cell r="O203">
            <v>375</v>
          </cell>
          <cell r="P203">
            <v>350</v>
          </cell>
        </row>
        <row r="204">
          <cell r="C204" t="str">
            <v>Internal doors</v>
          </cell>
          <cell r="D204">
            <v>200</v>
          </cell>
          <cell r="E204" t="str">
            <v>Leaf &amp; half doorset; 1.2m x 2.1m</v>
          </cell>
          <cell r="F204">
            <v>4</v>
          </cell>
          <cell r="G204" t="str">
            <v>nr</v>
          </cell>
          <cell r="H204">
            <v>575</v>
          </cell>
          <cell r="I204">
            <v>2300</v>
          </cell>
          <cell r="J204" t="str">
            <v>s8</v>
          </cell>
          <cell r="K204" t="str">
            <v>2H</v>
          </cell>
          <cell r="L204" t="str">
            <v>S</v>
          </cell>
          <cell r="M204">
            <v>206</v>
          </cell>
          <cell r="O204">
            <v>575</v>
          </cell>
          <cell r="P204">
            <v>537.5</v>
          </cell>
        </row>
        <row r="205">
          <cell r="C205" t="str">
            <v>Internal doors</v>
          </cell>
          <cell r="D205">
            <v>201</v>
          </cell>
          <cell r="E205" t="str">
            <v>Double leaf doorset; 1.8m x 2.1m</v>
          </cell>
          <cell r="F205">
            <v>12</v>
          </cell>
          <cell r="G205" t="str">
            <v>nr</v>
          </cell>
          <cell r="H205">
            <v>675</v>
          </cell>
          <cell r="I205">
            <v>8100</v>
          </cell>
          <cell r="J205" t="str">
            <v>s8</v>
          </cell>
          <cell r="K205" t="str">
            <v>2H</v>
          </cell>
          <cell r="L205" t="str">
            <v>S</v>
          </cell>
          <cell r="M205">
            <v>206</v>
          </cell>
          <cell r="O205">
            <v>675</v>
          </cell>
          <cell r="P205">
            <v>625</v>
          </cell>
        </row>
        <row r="206">
          <cell r="C206" t="str">
            <v>Wall finishes</v>
          </cell>
          <cell r="D206">
            <v>202</v>
          </cell>
          <cell r="E206" t="str">
            <v>Plaster + paint to office walls</v>
          </cell>
          <cell r="F206">
            <v>786</v>
          </cell>
          <cell r="G206" t="str">
            <v>m2</v>
          </cell>
          <cell r="H206">
            <v>16</v>
          </cell>
          <cell r="I206">
            <v>12576</v>
          </cell>
          <cell r="J206" t="str">
            <v>s10</v>
          </cell>
          <cell r="K206" t="str">
            <v>3A</v>
          </cell>
          <cell r="L206" t="str">
            <v>F</v>
          </cell>
          <cell r="M206">
            <v>206</v>
          </cell>
          <cell r="O206">
            <v>16</v>
          </cell>
          <cell r="P206">
            <v>15</v>
          </cell>
        </row>
        <row r="207">
          <cell r="C207" t="str">
            <v>Wall finishes</v>
          </cell>
          <cell r="D207">
            <v>203</v>
          </cell>
          <cell r="E207" t="str">
            <v>Painting to fairfaced blockwork</v>
          </cell>
          <cell r="F207">
            <v>7484</v>
          </cell>
          <cell r="G207" t="str">
            <v>m2</v>
          </cell>
          <cell r="H207">
            <v>5</v>
          </cell>
          <cell r="I207">
            <v>37420</v>
          </cell>
          <cell r="J207" t="str">
            <v>s10</v>
          </cell>
          <cell r="K207" t="str">
            <v>3A</v>
          </cell>
          <cell r="L207" t="str">
            <v>F</v>
          </cell>
          <cell r="M207">
            <v>206</v>
          </cell>
          <cell r="O207">
            <v>5</v>
          </cell>
          <cell r="P207">
            <v>3.5</v>
          </cell>
        </row>
        <row r="208">
          <cell r="C208" t="str">
            <v>Wall finishes</v>
          </cell>
          <cell r="D208">
            <v>204</v>
          </cell>
          <cell r="E208" t="str">
            <v>Soft timber skirting to office areas</v>
          </cell>
          <cell r="F208">
            <v>284</v>
          </cell>
          <cell r="G208" t="str">
            <v>m</v>
          </cell>
          <cell r="H208">
            <v>8.5</v>
          </cell>
          <cell r="I208">
            <v>2414</v>
          </cell>
          <cell r="J208" t="str">
            <v>s7</v>
          </cell>
          <cell r="K208" t="str">
            <v>3A</v>
          </cell>
          <cell r="L208" t="str">
            <v>F</v>
          </cell>
          <cell r="M208">
            <v>206</v>
          </cell>
          <cell r="O208">
            <v>8.5</v>
          </cell>
          <cell r="P208">
            <v>7.95</v>
          </cell>
        </row>
        <row r="209">
          <cell r="C209" t="str">
            <v>Floor finishes</v>
          </cell>
          <cell r="D209">
            <v>205</v>
          </cell>
          <cell r="E209" t="str">
            <v xml:space="preserve">Carpet/Vinyl/Lino to office areas </v>
          </cell>
          <cell r="F209">
            <v>366</v>
          </cell>
          <cell r="G209" t="str">
            <v>m2</v>
          </cell>
          <cell r="H209">
            <v>25</v>
          </cell>
          <cell r="I209">
            <v>9150</v>
          </cell>
          <cell r="J209" t="str">
            <v>s7</v>
          </cell>
          <cell r="K209" t="str">
            <v>3B</v>
          </cell>
          <cell r="L209" t="str">
            <v>F</v>
          </cell>
          <cell r="M209">
            <v>206</v>
          </cell>
          <cell r="O209">
            <v>25</v>
          </cell>
          <cell r="P209">
            <v>23</v>
          </cell>
        </row>
        <row r="210">
          <cell r="C210" t="str">
            <v>Floor finishes</v>
          </cell>
          <cell r="D210">
            <v>206</v>
          </cell>
          <cell r="E210" t="str">
            <v>Ceramic tiling to toilet areas inc skirtings</v>
          </cell>
          <cell r="F210">
            <v>130</v>
          </cell>
          <cell r="G210" t="str">
            <v>m2</v>
          </cell>
          <cell r="H210">
            <v>55</v>
          </cell>
          <cell r="I210">
            <v>7150</v>
          </cell>
          <cell r="J210" t="str">
            <v>s7</v>
          </cell>
          <cell r="K210" t="str">
            <v>3B</v>
          </cell>
          <cell r="L210" t="str">
            <v>F</v>
          </cell>
          <cell r="M210">
            <v>206</v>
          </cell>
          <cell r="O210">
            <v>55</v>
          </cell>
          <cell r="P210">
            <v>50</v>
          </cell>
        </row>
        <row r="211">
          <cell r="C211" t="str">
            <v>Floor finishes</v>
          </cell>
          <cell r="D211">
            <v>207</v>
          </cell>
          <cell r="E211" t="str">
            <v>Painting concrete to all other areas</v>
          </cell>
          <cell r="F211">
            <v>2822</v>
          </cell>
          <cell r="G211" t="str">
            <v>m</v>
          </cell>
          <cell r="H211">
            <v>7</v>
          </cell>
          <cell r="I211">
            <v>19754</v>
          </cell>
          <cell r="J211" t="str">
            <v>s7</v>
          </cell>
          <cell r="K211" t="str">
            <v>3B</v>
          </cell>
          <cell r="L211" t="str">
            <v>F</v>
          </cell>
          <cell r="M211">
            <v>206</v>
          </cell>
          <cell r="O211">
            <v>7</v>
          </cell>
          <cell r="P211">
            <v>6.5</v>
          </cell>
        </row>
        <row r="212">
          <cell r="C212" t="str">
            <v>Ceiling finishes</v>
          </cell>
          <cell r="D212">
            <v>208</v>
          </cell>
          <cell r="E212" t="str">
            <v>Ceilings to office areas</v>
          </cell>
          <cell r="F212">
            <v>484</v>
          </cell>
          <cell r="G212" t="str">
            <v>m2</v>
          </cell>
          <cell r="H212">
            <v>20</v>
          </cell>
          <cell r="I212">
            <v>9680</v>
          </cell>
          <cell r="J212" t="str">
            <v>s10</v>
          </cell>
          <cell r="K212" t="str">
            <v>3C</v>
          </cell>
          <cell r="L212" t="str">
            <v>F</v>
          </cell>
          <cell r="M212">
            <v>206</v>
          </cell>
          <cell r="O212">
            <v>20</v>
          </cell>
          <cell r="P212">
            <v>16.5</v>
          </cell>
        </row>
        <row r="213">
          <cell r="C213" t="str">
            <v>Ceiling finishes</v>
          </cell>
          <cell r="D213">
            <v>209</v>
          </cell>
          <cell r="E213" t="str">
            <v>Ceiling to ''main block''</v>
          </cell>
          <cell r="F213">
            <v>160</v>
          </cell>
          <cell r="G213" t="str">
            <v>m2</v>
          </cell>
          <cell r="H213">
            <v>20</v>
          </cell>
          <cell r="I213">
            <v>3200</v>
          </cell>
          <cell r="J213" t="str">
            <v>s10</v>
          </cell>
          <cell r="K213" t="str">
            <v>3C</v>
          </cell>
          <cell r="L213" t="str">
            <v>F</v>
          </cell>
          <cell r="M213">
            <v>206</v>
          </cell>
          <cell r="O213">
            <v>20</v>
          </cell>
          <cell r="P213">
            <v>16.5</v>
          </cell>
        </row>
        <row r="214">
          <cell r="C214" t="str">
            <v>FF+E</v>
          </cell>
          <cell r="D214">
            <v>210</v>
          </cell>
          <cell r="E214" t="str">
            <v>General fixtures/fittings</v>
          </cell>
          <cell r="F214">
            <v>1</v>
          </cell>
          <cell r="G214" t="str">
            <v>item</v>
          </cell>
          <cell r="H214">
            <v>58878</v>
          </cell>
          <cell r="I214">
            <v>58878</v>
          </cell>
          <cell r="J214" t="str">
            <v>s9</v>
          </cell>
          <cell r="K214" t="str">
            <v>4</v>
          </cell>
          <cell r="L214" t="str">
            <v>FFE</v>
          </cell>
          <cell r="M214">
            <v>206</v>
          </cell>
          <cell r="O214">
            <v>58878</v>
          </cell>
          <cell r="P214">
            <v>56000</v>
          </cell>
        </row>
        <row r="215">
          <cell r="C215" t="str">
            <v>Sanitary appliances</v>
          </cell>
          <cell r="D215">
            <v>211</v>
          </cell>
          <cell r="E215" t="str">
            <v>Allowance for sanitary ware</v>
          </cell>
          <cell r="F215">
            <v>1</v>
          </cell>
          <cell r="G215" t="str">
            <v>sum</v>
          </cell>
          <cell r="H215">
            <v>21146</v>
          </cell>
          <cell r="I215">
            <v>21146</v>
          </cell>
          <cell r="J215" t="str">
            <v>s1</v>
          </cell>
          <cell r="K215" t="str">
            <v>5A</v>
          </cell>
          <cell r="L215" t="str">
            <v>ME</v>
          </cell>
          <cell r="M215">
            <v>206</v>
          </cell>
          <cell r="O215">
            <v>21146</v>
          </cell>
          <cell r="P215">
            <v>19015</v>
          </cell>
        </row>
        <row r="216">
          <cell r="C216" t="str">
            <v>Services equipment</v>
          </cell>
          <cell r="D216">
            <v>212</v>
          </cell>
          <cell r="E216" t="str">
            <v>Services equipment</v>
          </cell>
          <cell r="F216">
            <v>1</v>
          </cell>
          <cell r="G216" t="str">
            <v>sum</v>
          </cell>
          <cell r="H216">
            <v>0</v>
          </cell>
          <cell r="I216">
            <v>0</v>
          </cell>
          <cell r="J216" t="str">
            <v>s1</v>
          </cell>
          <cell r="K216" t="str">
            <v>5B</v>
          </cell>
          <cell r="L216" t="str">
            <v>ME</v>
          </cell>
          <cell r="M216">
            <v>206</v>
          </cell>
          <cell r="O216">
            <v>0</v>
          </cell>
          <cell r="P216">
            <v>0</v>
          </cell>
        </row>
        <row r="217">
          <cell r="C217" t="str">
            <v>Disposal installations</v>
          </cell>
          <cell r="D217">
            <v>213</v>
          </cell>
          <cell r="E217" t="str">
            <v>Disposal installations</v>
          </cell>
          <cell r="F217">
            <v>1</v>
          </cell>
          <cell r="G217" t="str">
            <v>sum</v>
          </cell>
          <cell r="H217">
            <v>31569</v>
          </cell>
          <cell r="I217">
            <v>31569</v>
          </cell>
          <cell r="J217" t="str">
            <v>s1</v>
          </cell>
          <cell r="K217" t="str">
            <v>5C</v>
          </cell>
          <cell r="L217" t="str">
            <v>ME</v>
          </cell>
          <cell r="M217">
            <v>206</v>
          </cell>
          <cell r="O217">
            <v>31569</v>
          </cell>
          <cell r="P217">
            <v>28215</v>
          </cell>
        </row>
        <row r="218">
          <cell r="C218" t="str">
            <v>Water installations</v>
          </cell>
          <cell r="D218">
            <v>214</v>
          </cell>
          <cell r="E218" t="str">
            <v>Water installations</v>
          </cell>
          <cell r="F218">
            <v>1</v>
          </cell>
          <cell r="G218" t="str">
            <v>sum</v>
          </cell>
          <cell r="H218">
            <v>37322</v>
          </cell>
          <cell r="I218">
            <v>37322</v>
          </cell>
          <cell r="J218" t="str">
            <v>s1</v>
          </cell>
          <cell r="K218" t="str">
            <v>5D</v>
          </cell>
          <cell r="L218" t="str">
            <v>ME</v>
          </cell>
          <cell r="M218">
            <v>206</v>
          </cell>
          <cell r="O218">
            <v>37322</v>
          </cell>
          <cell r="P218">
            <v>33623</v>
          </cell>
        </row>
        <row r="219">
          <cell r="C219" t="str">
            <v>Heat source</v>
          </cell>
          <cell r="D219">
            <v>215</v>
          </cell>
          <cell r="E219" t="str">
            <v>Heat source</v>
          </cell>
          <cell r="F219">
            <v>1</v>
          </cell>
          <cell r="G219" t="str">
            <v>sum</v>
          </cell>
          <cell r="H219">
            <v>24760</v>
          </cell>
          <cell r="I219">
            <v>24760</v>
          </cell>
          <cell r="J219" t="str">
            <v>s1</v>
          </cell>
          <cell r="K219" t="str">
            <v>5E</v>
          </cell>
          <cell r="L219" t="str">
            <v>ME</v>
          </cell>
          <cell r="M219">
            <v>206</v>
          </cell>
          <cell r="O219">
            <v>24760</v>
          </cell>
          <cell r="P219">
            <v>22572</v>
          </cell>
        </row>
        <row r="220">
          <cell r="C220" t="str">
            <v>Space heating</v>
          </cell>
          <cell r="D220">
            <v>216</v>
          </cell>
          <cell r="E220" t="str">
            <v>Allowance for space heating</v>
          </cell>
          <cell r="F220">
            <v>1</v>
          </cell>
          <cell r="G220" t="str">
            <v>sum</v>
          </cell>
          <cell r="H220">
            <v>31768</v>
          </cell>
          <cell r="I220">
            <v>31768</v>
          </cell>
          <cell r="J220" t="str">
            <v>s1</v>
          </cell>
          <cell r="K220" t="str">
            <v>5F</v>
          </cell>
          <cell r="L220" t="str">
            <v>ME</v>
          </cell>
          <cell r="M220">
            <v>206</v>
          </cell>
          <cell r="O220">
            <v>31768</v>
          </cell>
          <cell r="P220">
            <v>28685</v>
          </cell>
        </row>
        <row r="221">
          <cell r="C221" t="str">
            <v>Ventilating systems</v>
          </cell>
          <cell r="D221">
            <v>217</v>
          </cell>
          <cell r="E221" t="str">
            <v>Allowance for ventilation systems</v>
          </cell>
          <cell r="F221">
            <v>1</v>
          </cell>
          <cell r="G221" t="str">
            <v>sum</v>
          </cell>
          <cell r="H221">
            <v>212142</v>
          </cell>
          <cell r="I221">
            <v>212142</v>
          </cell>
          <cell r="J221" t="str">
            <v>s1</v>
          </cell>
          <cell r="K221" t="str">
            <v>5G</v>
          </cell>
          <cell r="L221" t="str">
            <v>ME</v>
          </cell>
          <cell r="M221">
            <v>206</v>
          </cell>
          <cell r="O221">
            <v>212142</v>
          </cell>
          <cell r="P221">
            <v>188100</v>
          </cell>
        </row>
        <row r="222">
          <cell r="C222" t="str">
            <v>Electrical installations</v>
          </cell>
          <cell r="D222">
            <v>218</v>
          </cell>
          <cell r="E222" t="str">
            <v>Allowance for electrical installations</v>
          </cell>
          <cell r="F222">
            <v>1</v>
          </cell>
          <cell r="G222" t="str">
            <v>sum</v>
          </cell>
          <cell r="H222">
            <v>315735</v>
          </cell>
          <cell r="I222">
            <v>315735</v>
          </cell>
          <cell r="J222" t="str">
            <v>s1</v>
          </cell>
          <cell r="K222" t="str">
            <v>5H</v>
          </cell>
          <cell r="L222" t="str">
            <v>ME</v>
          </cell>
          <cell r="M222">
            <v>206</v>
          </cell>
          <cell r="O222">
            <v>315735</v>
          </cell>
          <cell r="P222">
            <v>282150</v>
          </cell>
        </row>
        <row r="223">
          <cell r="C223" t="str">
            <v>Gas installation</v>
          </cell>
          <cell r="D223">
            <v>219</v>
          </cell>
          <cell r="E223" t="str">
            <v>Gas installation</v>
          </cell>
          <cell r="F223">
            <v>1</v>
          </cell>
          <cell r="G223" t="str">
            <v>sum</v>
          </cell>
          <cell r="H223">
            <v>4814</v>
          </cell>
          <cell r="I223">
            <v>4814</v>
          </cell>
          <cell r="J223" t="str">
            <v>s1</v>
          </cell>
          <cell r="K223" t="str">
            <v>5I</v>
          </cell>
          <cell r="L223" t="str">
            <v>ME</v>
          </cell>
          <cell r="M223">
            <v>206</v>
          </cell>
          <cell r="O223">
            <v>4814</v>
          </cell>
          <cell r="P223">
            <v>4326</v>
          </cell>
        </row>
        <row r="224">
          <cell r="C224" t="str">
            <v>Lifts</v>
          </cell>
          <cell r="D224">
            <v>220</v>
          </cell>
          <cell r="E224" t="str">
            <v>Lifts</v>
          </cell>
          <cell r="F224">
            <v>1</v>
          </cell>
          <cell r="G224" t="str">
            <v>sum</v>
          </cell>
          <cell r="H224">
            <v>25000</v>
          </cell>
          <cell r="I224">
            <v>25000</v>
          </cell>
          <cell r="J224" t="str">
            <v>s1</v>
          </cell>
          <cell r="K224" t="str">
            <v>5J</v>
          </cell>
          <cell r="L224" t="str">
            <v>ME</v>
          </cell>
          <cell r="M224">
            <v>206</v>
          </cell>
          <cell r="O224">
            <v>25000</v>
          </cell>
          <cell r="P224">
            <v>21850</v>
          </cell>
        </row>
        <row r="225">
          <cell r="C225" t="str">
            <v>Protective installations</v>
          </cell>
          <cell r="D225">
            <v>221</v>
          </cell>
          <cell r="E225" t="str">
            <v>Protective installations</v>
          </cell>
          <cell r="F225">
            <v>1</v>
          </cell>
          <cell r="G225" t="str">
            <v>sum</v>
          </cell>
          <cell r="H225">
            <v>11976</v>
          </cell>
          <cell r="I225">
            <v>11976</v>
          </cell>
          <cell r="J225" t="str">
            <v>s1</v>
          </cell>
          <cell r="K225" t="str">
            <v>5K</v>
          </cell>
          <cell r="L225" t="str">
            <v>ME</v>
          </cell>
          <cell r="M225">
            <v>206</v>
          </cell>
          <cell r="O225">
            <v>11976</v>
          </cell>
          <cell r="P225">
            <v>10815</v>
          </cell>
        </row>
        <row r="226">
          <cell r="C226" t="str">
            <v>Communication installations</v>
          </cell>
          <cell r="D226">
            <v>222</v>
          </cell>
          <cell r="E226" t="str">
            <v>Communication installations</v>
          </cell>
          <cell r="F226">
            <v>1</v>
          </cell>
          <cell r="G226" t="str">
            <v>sum</v>
          </cell>
          <cell r="H226">
            <v>107271</v>
          </cell>
          <cell r="I226">
            <v>107271</v>
          </cell>
          <cell r="J226" t="str">
            <v>s1</v>
          </cell>
          <cell r="K226" t="str">
            <v>5L</v>
          </cell>
          <cell r="L226" t="str">
            <v>ME</v>
          </cell>
          <cell r="M226">
            <v>206</v>
          </cell>
          <cell r="O226">
            <v>107271</v>
          </cell>
          <cell r="P226">
            <v>94050</v>
          </cell>
        </row>
        <row r="227">
          <cell r="C227" t="str">
            <v>Special installations</v>
          </cell>
          <cell r="D227">
            <v>223</v>
          </cell>
          <cell r="E227" t="str">
            <v>Special installations</v>
          </cell>
          <cell r="F227">
            <v>1</v>
          </cell>
          <cell r="G227" t="str">
            <v>sum</v>
          </cell>
          <cell r="H227">
            <v>55683</v>
          </cell>
          <cell r="I227">
            <v>55683</v>
          </cell>
          <cell r="J227" t="str">
            <v>s1</v>
          </cell>
          <cell r="K227" t="str">
            <v>5M</v>
          </cell>
          <cell r="L227" t="str">
            <v>ME</v>
          </cell>
          <cell r="M227">
            <v>206</v>
          </cell>
          <cell r="O227">
            <v>55683</v>
          </cell>
          <cell r="P227">
            <v>49846</v>
          </cell>
        </row>
        <row r="228">
          <cell r="C228" t="str">
            <v>Special installations</v>
          </cell>
          <cell r="D228">
            <v>224</v>
          </cell>
          <cell r="E228" t="str">
            <v>Specialist garage equipment</v>
          </cell>
          <cell r="F228">
            <v>1</v>
          </cell>
          <cell r="G228" t="str">
            <v>sum</v>
          </cell>
          <cell r="H228">
            <v>35000</v>
          </cell>
          <cell r="I228">
            <v>35000</v>
          </cell>
          <cell r="J228" t="str">
            <v>s1</v>
          </cell>
          <cell r="K228" t="str">
            <v>5M</v>
          </cell>
          <cell r="L228" t="str">
            <v>ME</v>
          </cell>
          <cell r="M228">
            <v>206</v>
          </cell>
          <cell r="O228">
            <v>35000</v>
          </cell>
          <cell r="P228">
            <v>28975</v>
          </cell>
        </row>
        <row r="229">
          <cell r="C229" t="str">
            <v>Builder's work</v>
          </cell>
          <cell r="D229">
            <v>225</v>
          </cell>
          <cell r="E229" t="str">
            <v>BWIC M+E</v>
          </cell>
          <cell r="F229">
            <v>1</v>
          </cell>
          <cell r="G229" t="str">
            <v>sum</v>
          </cell>
          <cell r="H229">
            <v>60793</v>
          </cell>
          <cell r="I229">
            <v>60793</v>
          </cell>
          <cell r="J229" t="str">
            <v>s1</v>
          </cell>
          <cell r="K229" t="str">
            <v>5N</v>
          </cell>
          <cell r="L229" t="str">
            <v>ME</v>
          </cell>
          <cell r="M229">
            <v>206</v>
          </cell>
          <cell r="O229">
            <v>60793</v>
          </cell>
          <cell r="P229">
            <v>38580</v>
          </cell>
        </row>
        <row r="230">
          <cell r="C230" t="str">
            <v>Site works</v>
          </cell>
          <cell r="D230">
            <v>226</v>
          </cell>
          <cell r="E230" t="str">
            <v>Bollards to vehicle entrances</v>
          </cell>
          <cell r="F230">
            <v>24</v>
          </cell>
          <cell r="G230" t="str">
            <v>nr</v>
          </cell>
          <cell r="H230">
            <v>250</v>
          </cell>
          <cell r="I230">
            <v>6000</v>
          </cell>
          <cell r="J230" t="str">
            <v>s2</v>
          </cell>
          <cell r="K230" t="str">
            <v>6A</v>
          </cell>
          <cell r="M230">
            <v>206</v>
          </cell>
          <cell r="O230">
            <v>250</v>
          </cell>
          <cell r="P230">
            <v>235</v>
          </cell>
        </row>
        <row r="231">
          <cell r="C231" t="str">
            <v>Sub-structure</v>
          </cell>
          <cell r="D231">
            <v>227</v>
          </cell>
          <cell r="E231" t="str">
            <v>Strip foundations to perimeter; size tbc</v>
          </cell>
          <cell r="F231">
            <v>612</v>
          </cell>
          <cell r="G231" t="str">
            <v>m</v>
          </cell>
          <cell r="H231">
            <v>130</v>
          </cell>
          <cell r="I231">
            <v>79560</v>
          </cell>
          <cell r="J231" t="str">
            <v>s2</v>
          </cell>
          <cell r="K231" t="str">
            <v>1</v>
          </cell>
          <cell r="L231" t="str">
            <v>S</v>
          </cell>
          <cell r="M231">
            <v>207</v>
          </cell>
          <cell r="O231">
            <v>130</v>
          </cell>
          <cell r="P231">
            <v>122</v>
          </cell>
        </row>
        <row r="232">
          <cell r="C232" t="str">
            <v>Sub-structure</v>
          </cell>
          <cell r="D232">
            <v>228</v>
          </cell>
          <cell r="E232" t="str">
            <v>Column bases; size tbc</v>
          </cell>
          <cell r="F232">
            <v>51</v>
          </cell>
          <cell r="G232" t="str">
            <v>nr</v>
          </cell>
          <cell r="H232">
            <v>2500</v>
          </cell>
          <cell r="I232">
            <v>127500</v>
          </cell>
          <cell r="J232" t="str">
            <v>s2</v>
          </cell>
          <cell r="K232" t="str">
            <v>1</v>
          </cell>
          <cell r="L232" t="str">
            <v>S</v>
          </cell>
          <cell r="M232">
            <v>207</v>
          </cell>
          <cell r="O232">
            <v>2500</v>
          </cell>
          <cell r="P232">
            <v>2300</v>
          </cell>
        </row>
        <row r="233">
          <cell r="C233" t="str">
            <v>Sub-structure</v>
          </cell>
          <cell r="D233">
            <v>229</v>
          </cell>
          <cell r="E233" t="str">
            <v>Ground floor slab; thickness tbc</v>
          </cell>
          <cell r="F233">
            <v>3318</v>
          </cell>
          <cell r="G233" t="str">
            <v>m2</v>
          </cell>
          <cell r="H233">
            <v>70</v>
          </cell>
          <cell r="I233">
            <v>232260</v>
          </cell>
          <cell r="J233" t="str">
            <v>s2</v>
          </cell>
          <cell r="K233" t="str">
            <v>1</v>
          </cell>
          <cell r="L233" t="str">
            <v>S</v>
          </cell>
          <cell r="M233">
            <v>207</v>
          </cell>
          <cell r="O233">
            <v>70</v>
          </cell>
          <cell r="P233">
            <v>67</v>
          </cell>
        </row>
        <row r="234">
          <cell r="C234" t="str">
            <v>Sub-structure</v>
          </cell>
          <cell r="D234">
            <v>230</v>
          </cell>
          <cell r="E234" t="str">
            <v>GFS thickening under internal walls</v>
          </cell>
          <cell r="F234">
            <v>350</v>
          </cell>
          <cell r="G234" t="str">
            <v>m</v>
          </cell>
          <cell r="H234">
            <v>100</v>
          </cell>
          <cell r="I234">
            <v>35000</v>
          </cell>
          <cell r="J234" t="str">
            <v>s2</v>
          </cell>
          <cell r="K234" t="str">
            <v>1</v>
          </cell>
          <cell r="L234" t="str">
            <v>S</v>
          </cell>
          <cell r="M234">
            <v>207</v>
          </cell>
          <cell r="O234">
            <v>100</v>
          </cell>
          <cell r="P234">
            <v>95.5</v>
          </cell>
        </row>
        <row r="235">
          <cell r="C235" t="str">
            <v>Frame</v>
          </cell>
          <cell r="D235">
            <v>231</v>
          </cell>
          <cell r="E235" t="str">
            <v>Allowance for structural steel frame</v>
          </cell>
          <cell r="F235">
            <v>1</v>
          </cell>
          <cell r="G235" t="str">
            <v>nr</v>
          </cell>
          <cell r="H235">
            <v>158872</v>
          </cell>
          <cell r="I235">
            <v>158872</v>
          </cell>
          <cell r="J235" t="str">
            <v>s4</v>
          </cell>
          <cell r="K235" t="str">
            <v>2A</v>
          </cell>
          <cell r="L235" t="str">
            <v>S</v>
          </cell>
          <cell r="M235">
            <v>207</v>
          </cell>
          <cell r="O235">
            <v>158872</v>
          </cell>
          <cell r="P235">
            <v>151000</v>
          </cell>
        </row>
        <row r="236">
          <cell r="C236" t="str">
            <v>Roof</v>
          </cell>
          <cell r="D236">
            <v>232</v>
          </cell>
          <cell r="E236" t="str">
            <v>Roof area on plan</v>
          </cell>
          <cell r="F236">
            <v>3318</v>
          </cell>
          <cell r="G236" t="str">
            <v>m2</v>
          </cell>
          <cell r="H236">
            <v>50</v>
          </cell>
          <cell r="I236">
            <v>165900</v>
          </cell>
          <cell r="J236" t="str">
            <v>s3</v>
          </cell>
          <cell r="K236" t="str">
            <v>2C</v>
          </cell>
          <cell r="L236" t="str">
            <v>S</v>
          </cell>
          <cell r="M236">
            <v>207</v>
          </cell>
          <cell r="O236">
            <v>50</v>
          </cell>
          <cell r="P236">
            <v>48</v>
          </cell>
        </row>
        <row r="237">
          <cell r="C237" t="str">
            <v>Roof</v>
          </cell>
          <cell r="D237">
            <v>233</v>
          </cell>
          <cell r="E237" t="str">
            <v>e.o.for rooflights</v>
          </cell>
          <cell r="F237">
            <v>670</v>
          </cell>
          <cell r="G237" t="str">
            <v>m2</v>
          </cell>
          <cell r="H237">
            <v>381</v>
          </cell>
          <cell r="I237">
            <v>255270</v>
          </cell>
          <cell r="J237" t="str">
            <v>s3</v>
          </cell>
          <cell r="K237" t="str">
            <v>2C</v>
          </cell>
          <cell r="L237" t="str">
            <v>S</v>
          </cell>
          <cell r="M237">
            <v>207</v>
          </cell>
          <cell r="O237">
            <v>381</v>
          </cell>
          <cell r="P237">
            <v>364</v>
          </cell>
        </row>
        <row r="238">
          <cell r="C238" t="str">
            <v>Roof</v>
          </cell>
          <cell r="D238">
            <v>234</v>
          </cell>
          <cell r="E238" t="str">
            <v>Bullnose eaves, soffit &amp; fascia / gutters</v>
          </cell>
          <cell r="F238">
            <v>210</v>
          </cell>
          <cell r="G238" t="str">
            <v>m</v>
          </cell>
          <cell r="H238">
            <v>193</v>
          </cell>
          <cell r="I238">
            <v>40530</v>
          </cell>
          <cell r="J238" t="str">
            <v>s3</v>
          </cell>
          <cell r="K238" t="str">
            <v>2C</v>
          </cell>
          <cell r="L238" t="str">
            <v>S</v>
          </cell>
          <cell r="M238">
            <v>207</v>
          </cell>
          <cell r="O238">
            <v>193</v>
          </cell>
          <cell r="P238">
            <v>185</v>
          </cell>
        </row>
        <row r="239">
          <cell r="C239" t="str">
            <v>Roof</v>
          </cell>
          <cell r="D239">
            <v>235</v>
          </cell>
          <cell r="E239" t="str">
            <v>Verge detail</v>
          </cell>
          <cell r="F239">
            <v>60</v>
          </cell>
          <cell r="G239" t="str">
            <v>m</v>
          </cell>
          <cell r="H239">
            <v>73</v>
          </cell>
          <cell r="I239">
            <v>4380</v>
          </cell>
          <cell r="J239" t="str">
            <v>s3</v>
          </cell>
          <cell r="K239" t="str">
            <v>2C</v>
          </cell>
          <cell r="L239" t="str">
            <v>S</v>
          </cell>
          <cell r="M239">
            <v>207</v>
          </cell>
          <cell r="O239">
            <v>73</v>
          </cell>
          <cell r="P239">
            <v>70</v>
          </cell>
        </row>
        <row r="240">
          <cell r="C240" t="str">
            <v>Roof</v>
          </cell>
          <cell r="D240">
            <v>236</v>
          </cell>
          <cell r="E240" t="str">
            <v>Downpipes; main roof; allowance of 8nr</v>
          </cell>
          <cell r="F240">
            <v>160</v>
          </cell>
          <cell r="G240" t="str">
            <v>m</v>
          </cell>
          <cell r="H240">
            <v>135</v>
          </cell>
          <cell r="I240">
            <v>21600</v>
          </cell>
          <cell r="J240" t="str">
            <v>s3</v>
          </cell>
          <cell r="K240" t="str">
            <v>2C</v>
          </cell>
          <cell r="L240" t="str">
            <v>S</v>
          </cell>
          <cell r="M240">
            <v>207</v>
          </cell>
          <cell r="O240">
            <v>135</v>
          </cell>
          <cell r="P240">
            <v>128</v>
          </cell>
        </row>
        <row r="241">
          <cell r="C241" t="str">
            <v>Roof</v>
          </cell>
          <cell r="D241">
            <v>237</v>
          </cell>
          <cell r="E241" t="str">
            <v>Allowance for bird netting to covered pkg</v>
          </cell>
          <cell r="F241">
            <v>868</v>
          </cell>
          <cell r="G241" t="str">
            <v>m2</v>
          </cell>
          <cell r="H241">
            <v>5</v>
          </cell>
          <cell r="I241">
            <v>4340</v>
          </cell>
          <cell r="J241" t="str">
            <v>s3</v>
          </cell>
          <cell r="K241" t="str">
            <v>2C</v>
          </cell>
          <cell r="L241" t="str">
            <v>S</v>
          </cell>
          <cell r="M241">
            <v>207</v>
          </cell>
          <cell r="O241">
            <v>5</v>
          </cell>
          <cell r="P241">
            <v>4.75</v>
          </cell>
        </row>
        <row r="242">
          <cell r="C242" t="str">
            <v>External walls</v>
          </cell>
          <cell r="D242">
            <v>238</v>
          </cell>
          <cell r="E242" t="str">
            <v>Brick/block cavity wall to perimeter</v>
          </cell>
          <cell r="F242">
            <v>665</v>
          </cell>
          <cell r="G242" t="str">
            <v>m2</v>
          </cell>
          <cell r="H242">
            <v>150</v>
          </cell>
          <cell r="I242">
            <v>99750</v>
          </cell>
          <cell r="J242" t="str">
            <v>s13</v>
          </cell>
          <cell r="K242" t="str">
            <v>2E</v>
          </cell>
          <cell r="L242" t="str">
            <v>S</v>
          </cell>
          <cell r="M242">
            <v>207</v>
          </cell>
          <cell r="O242">
            <v>150</v>
          </cell>
          <cell r="P242">
            <v>144</v>
          </cell>
        </row>
        <row r="243">
          <cell r="C243" t="str">
            <v>External walls</v>
          </cell>
          <cell r="D243">
            <v>239</v>
          </cell>
          <cell r="E243" t="str">
            <v>Cladding</v>
          </cell>
          <cell r="F243">
            <v>661</v>
          </cell>
          <cell r="G243" t="str">
            <v>m2</v>
          </cell>
          <cell r="H243">
            <v>134</v>
          </cell>
          <cell r="I243">
            <v>88574</v>
          </cell>
          <cell r="J243" t="str">
            <v>s3</v>
          </cell>
          <cell r="K243" t="str">
            <v>2E</v>
          </cell>
          <cell r="L243" t="str">
            <v>S</v>
          </cell>
          <cell r="M243">
            <v>207</v>
          </cell>
          <cell r="O243">
            <v>134</v>
          </cell>
          <cell r="P243">
            <v>127.5</v>
          </cell>
        </row>
        <row r="244">
          <cell r="C244" t="str">
            <v>External walls</v>
          </cell>
          <cell r="D244">
            <v>240</v>
          </cell>
          <cell r="E244" t="str">
            <v>Scaffolding</v>
          </cell>
          <cell r="F244">
            <v>665</v>
          </cell>
          <cell r="G244" t="str">
            <v>m2</v>
          </cell>
          <cell r="H244">
            <v>25</v>
          </cell>
          <cell r="I244">
            <v>16625</v>
          </cell>
          <cell r="J244" t="str">
            <v>s13</v>
          </cell>
          <cell r="K244" t="str">
            <v>2E</v>
          </cell>
          <cell r="L244" t="str">
            <v>S</v>
          </cell>
          <cell r="M244">
            <v>207</v>
          </cell>
          <cell r="O244">
            <v>25</v>
          </cell>
          <cell r="P244">
            <v>23.75</v>
          </cell>
        </row>
        <row r="245">
          <cell r="C245" t="str">
            <v>Windows + external doors</v>
          </cell>
          <cell r="D245">
            <v>241</v>
          </cell>
          <cell r="E245" t="str">
            <v>Single leaf doorset; 0.9m x 2.1m</v>
          </cell>
          <cell r="F245">
            <v>10</v>
          </cell>
          <cell r="G245" t="str">
            <v>nr</v>
          </cell>
          <cell r="H245">
            <v>900</v>
          </cell>
          <cell r="I245">
            <v>9000</v>
          </cell>
          <cell r="J245" t="str">
            <v>s5</v>
          </cell>
          <cell r="K245" t="str">
            <v>2F</v>
          </cell>
          <cell r="L245" t="str">
            <v>S</v>
          </cell>
          <cell r="M245">
            <v>207</v>
          </cell>
          <cell r="O245">
            <v>900</v>
          </cell>
          <cell r="P245">
            <v>750</v>
          </cell>
        </row>
        <row r="246">
          <cell r="C246" t="str">
            <v>Windows + external doors</v>
          </cell>
          <cell r="D246">
            <v>242</v>
          </cell>
          <cell r="E246" t="str">
            <v>Leaf &amp; half doorset; 1.2m x 2.1m</v>
          </cell>
          <cell r="F246">
            <v>6</v>
          </cell>
          <cell r="G246" t="str">
            <v>nr</v>
          </cell>
          <cell r="H246">
            <v>1150</v>
          </cell>
          <cell r="I246">
            <v>6900</v>
          </cell>
          <cell r="J246" t="str">
            <v>s5</v>
          </cell>
          <cell r="K246" t="str">
            <v>2F</v>
          </cell>
          <cell r="L246" t="str">
            <v>S</v>
          </cell>
          <cell r="M246">
            <v>207</v>
          </cell>
          <cell r="O246">
            <v>1150</v>
          </cell>
          <cell r="P246">
            <v>950</v>
          </cell>
        </row>
        <row r="247">
          <cell r="C247" t="str">
            <v>Windows + external doors</v>
          </cell>
          <cell r="D247">
            <v>243</v>
          </cell>
          <cell r="E247" t="str">
            <v>Double leaf doorset; 1.8m x 2.1m</v>
          </cell>
          <cell r="F247">
            <v>14</v>
          </cell>
          <cell r="G247" t="str">
            <v>nr</v>
          </cell>
          <cell r="H247">
            <v>1500</v>
          </cell>
          <cell r="I247">
            <v>21000</v>
          </cell>
          <cell r="J247" t="str">
            <v>s5</v>
          </cell>
          <cell r="K247" t="str">
            <v>2F</v>
          </cell>
          <cell r="L247" t="str">
            <v>S</v>
          </cell>
          <cell r="M247">
            <v>207</v>
          </cell>
          <cell r="O247">
            <v>1500</v>
          </cell>
          <cell r="P247">
            <v>1200</v>
          </cell>
        </row>
        <row r="248">
          <cell r="C248" t="str">
            <v>Windows + external doors</v>
          </cell>
          <cell r="D248">
            <v>244</v>
          </cell>
          <cell r="E248" t="str">
            <v>Window; double glazed; 1.2m x 1.2m</v>
          </cell>
          <cell r="F248">
            <v>22</v>
          </cell>
          <cell r="G248" t="str">
            <v>nr</v>
          </cell>
          <cell r="H248">
            <v>500</v>
          </cell>
          <cell r="I248">
            <v>11000</v>
          </cell>
          <cell r="J248" t="str">
            <v>s5</v>
          </cell>
          <cell r="K248" t="str">
            <v>2F</v>
          </cell>
          <cell r="L248" t="str">
            <v>S</v>
          </cell>
          <cell r="M248">
            <v>207</v>
          </cell>
          <cell r="O248">
            <v>500</v>
          </cell>
          <cell r="P248">
            <v>470</v>
          </cell>
        </row>
        <row r="249">
          <cell r="C249" t="str">
            <v>Windows + external doors</v>
          </cell>
          <cell r="D249">
            <v>245</v>
          </cell>
          <cell r="E249" t="str">
            <v>Window; double glazed; 0.8m x 1.2m</v>
          </cell>
          <cell r="F249">
            <v>8</v>
          </cell>
          <cell r="G249" t="str">
            <v>nr</v>
          </cell>
          <cell r="H249">
            <v>350</v>
          </cell>
          <cell r="I249">
            <v>2800</v>
          </cell>
          <cell r="J249" t="str">
            <v>s5</v>
          </cell>
          <cell r="K249" t="str">
            <v>2F</v>
          </cell>
          <cell r="L249" t="str">
            <v>S</v>
          </cell>
          <cell r="M249">
            <v>207</v>
          </cell>
          <cell r="O249">
            <v>350</v>
          </cell>
          <cell r="P249">
            <v>330</v>
          </cell>
        </row>
        <row r="250">
          <cell r="C250" t="str">
            <v>Windows + external doors</v>
          </cell>
          <cell r="D250">
            <v>246</v>
          </cell>
          <cell r="E250" t="str">
            <v>Roller shutters to fit opening 4.2 x 4.0m</v>
          </cell>
          <cell r="F250">
            <v>8</v>
          </cell>
          <cell r="G250" t="str">
            <v>nr</v>
          </cell>
          <cell r="H250">
            <v>4000</v>
          </cell>
          <cell r="I250">
            <v>32000</v>
          </cell>
          <cell r="J250" t="str">
            <v>s5</v>
          </cell>
          <cell r="K250" t="str">
            <v>2F</v>
          </cell>
          <cell r="L250" t="str">
            <v>S</v>
          </cell>
          <cell r="M250">
            <v>207</v>
          </cell>
          <cell r="O250">
            <v>4000</v>
          </cell>
          <cell r="P250">
            <v>3648</v>
          </cell>
        </row>
        <row r="251">
          <cell r="C251" t="str">
            <v>Internal walls + partitions</v>
          </cell>
          <cell r="D251">
            <v>247</v>
          </cell>
          <cell r="E251" t="str">
            <v>Blockwork partitions; assumed 5m high</v>
          </cell>
          <cell r="F251">
            <v>3486</v>
          </cell>
          <cell r="G251" t="str">
            <v>m2</v>
          </cell>
          <cell r="H251">
            <v>50</v>
          </cell>
          <cell r="I251">
            <v>174300</v>
          </cell>
          <cell r="J251" t="str">
            <v>s13</v>
          </cell>
          <cell r="K251" t="str">
            <v>2G</v>
          </cell>
          <cell r="L251" t="str">
            <v>S</v>
          </cell>
          <cell r="M251">
            <v>207</v>
          </cell>
          <cell r="O251">
            <v>50</v>
          </cell>
          <cell r="P251">
            <v>48</v>
          </cell>
        </row>
        <row r="252">
          <cell r="C252" t="str">
            <v>Internal walls + partitions</v>
          </cell>
          <cell r="D252">
            <v>248</v>
          </cell>
          <cell r="E252" t="str">
            <v>Scaffolding</v>
          </cell>
          <cell r="F252">
            <v>3486</v>
          </cell>
          <cell r="G252" t="str">
            <v>m2</v>
          </cell>
          <cell r="H252">
            <v>25</v>
          </cell>
          <cell r="I252">
            <v>87150</v>
          </cell>
          <cell r="J252" t="str">
            <v>s13</v>
          </cell>
          <cell r="K252" t="str">
            <v>2G</v>
          </cell>
          <cell r="L252" t="str">
            <v>S</v>
          </cell>
          <cell r="M252">
            <v>207</v>
          </cell>
          <cell r="O252">
            <v>25</v>
          </cell>
          <cell r="P252">
            <v>23.75</v>
          </cell>
        </row>
        <row r="253">
          <cell r="C253" t="str">
            <v>Internal doors</v>
          </cell>
          <cell r="D253">
            <v>249</v>
          </cell>
          <cell r="E253" t="str">
            <v>Single leaf doorset; 0.9m x 2.1m</v>
          </cell>
          <cell r="F253">
            <v>62</v>
          </cell>
          <cell r="G253" t="str">
            <v>nr</v>
          </cell>
          <cell r="H253">
            <v>375</v>
          </cell>
          <cell r="I253">
            <v>23250</v>
          </cell>
          <cell r="J253" t="str">
            <v>s8</v>
          </cell>
          <cell r="K253" t="str">
            <v>2H</v>
          </cell>
          <cell r="L253" t="str">
            <v>S</v>
          </cell>
          <cell r="M253">
            <v>207</v>
          </cell>
          <cell r="O253">
            <v>375</v>
          </cell>
          <cell r="P253">
            <v>350</v>
          </cell>
        </row>
        <row r="254">
          <cell r="C254" t="str">
            <v>Internal doors</v>
          </cell>
          <cell r="D254">
            <v>250</v>
          </cell>
          <cell r="E254" t="str">
            <v>Leaf &amp; half doorset; 1.2m x 2.1m</v>
          </cell>
          <cell r="F254">
            <v>4</v>
          </cell>
          <cell r="G254" t="str">
            <v>nr</v>
          </cell>
          <cell r="H254">
            <v>575</v>
          </cell>
          <cell r="I254">
            <v>2300</v>
          </cell>
          <cell r="J254" t="str">
            <v>s8</v>
          </cell>
          <cell r="K254" t="str">
            <v>2H</v>
          </cell>
          <cell r="L254" t="str">
            <v>S</v>
          </cell>
          <cell r="M254">
            <v>207</v>
          </cell>
          <cell r="O254">
            <v>575</v>
          </cell>
          <cell r="P254">
            <v>537.5</v>
          </cell>
        </row>
        <row r="255">
          <cell r="C255" t="str">
            <v>Internal doors</v>
          </cell>
          <cell r="D255">
            <v>251</v>
          </cell>
          <cell r="E255" t="str">
            <v>Double leaf doorset; 1.8m x 2.1m</v>
          </cell>
          <cell r="F255">
            <v>12</v>
          </cell>
          <cell r="G255" t="str">
            <v>nr</v>
          </cell>
          <cell r="H255">
            <v>675</v>
          </cell>
          <cell r="I255">
            <v>8100</v>
          </cell>
          <cell r="J255" t="str">
            <v>s8</v>
          </cell>
          <cell r="K255" t="str">
            <v>2H</v>
          </cell>
          <cell r="L255" t="str">
            <v>S</v>
          </cell>
          <cell r="M255">
            <v>207</v>
          </cell>
          <cell r="O255">
            <v>675</v>
          </cell>
          <cell r="P255">
            <v>625</v>
          </cell>
        </row>
        <row r="256">
          <cell r="C256" t="str">
            <v>Wall finishes</v>
          </cell>
          <cell r="D256">
            <v>252</v>
          </cell>
          <cell r="E256" t="str">
            <v>Plaster + paint to office walls</v>
          </cell>
          <cell r="F256">
            <v>786</v>
          </cell>
          <cell r="G256" t="str">
            <v>m2</v>
          </cell>
          <cell r="H256">
            <v>16</v>
          </cell>
          <cell r="I256">
            <v>12576</v>
          </cell>
          <cell r="J256" t="str">
            <v>s10</v>
          </cell>
          <cell r="K256" t="str">
            <v>3A</v>
          </cell>
          <cell r="L256" t="str">
            <v>F</v>
          </cell>
          <cell r="M256">
            <v>207</v>
          </cell>
          <cell r="O256">
            <v>16</v>
          </cell>
          <cell r="P256">
            <v>15</v>
          </cell>
        </row>
        <row r="257">
          <cell r="C257" t="str">
            <v>Wall finishes</v>
          </cell>
          <cell r="D257">
            <v>253</v>
          </cell>
          <cell r="E257" t="str">
            <v>Painting to fairfaced blockwork</v>
          </cell>
          <cell r="F257">
            <v>7484</v>
          </cell>
          <cell r="G257" t="str">
            <v>m2</v>
          </cell>
          <cell r="H257">
            <v>5</v>
          </cell>
          <cell r="I257">
            <v>37420</v>
          </cell>
          <cell r="J257" t="str">
            <v>s10</v>
          </cell>
          <cell r="K257" t="str">
            <v>3A</v>
          </cell>
          <cell r="L257" t="str">
            <v>F</v>
          </cell>
          <cell r="M257">
            <v>207</v>
          </cell>
          <cell r="O257">
            <v>5</v>
          </cell>
          <cell r="P257">
            <v>3.5</v>
          </cell>
        </row>
        <row r="258">
          <cell r="C258" t="str">
            <v>Wall finishes</v>
          </cell>
          <cell r="D258">
            <v>254</v>
          </cell>
          <cell r="E258" t="str">
            <v>Soft timber skirting to office areas</v>
          </cell>
          <cell r="F258">
            <v>284</v>
          </cell>
          <cell r="G258" t="str">
            <v>m</v>
          </cell>
          <cell r="H258">
            <v>8.5</v>
          </cell>
          <cell r="I258">
            <v>2414</v>
          </cell>
          <cell r="J258" t="str">
            <v>s7</v>
          </cell>
          <cell r="K258" t="str">
            <v>3A</v>
          </cell>
          <cell r="L258" t="str">
            <v>F</v>
          </cell>
          <cell r="M258">
            <v>207</v>
          </cell>
          <cell r="O258">
            <v>8.5</v>
          </cell>
          <cell r="P258">
            <v>7.95</v>
          </cell>
        </row>
        <row r="259">
          <cell r="C259" t="str">
            <v>Floor finishes</v>
          </cell>
          <cell r="D259">
            <v>255</v>
          </cell>
          <cell r="E259" t="str">
            <v xml:space="preserve">Carpet/Vinyl/Lino to office areas </v>
          </cell>
          <cell r="F259">
            <v>366</v>
          </cell>
          <cell r="G259" t="str">
            <v>m2</v>
          </cell>
          <cell r="H259">
            <v>25</v>
          </cell>
          <cell r="I259">
            <v>9150</v>
          </cell>
          <cell r="J259" t="str">
            <v>s7</v>
          </cell>
          <cell r="K259" t="str">
            <v>3B</v>
          </cell>
          <cell r="L259" t="str">
            <v>F</v>
          </cell>
          <cell r="M259">
            <v>207</v>
          </cell>
          <cell r="O259">
            <v>25</v>
          </cell>
          <cell r="P259">
            <v>23</v>
          </cell>
        </row>
        <row r="260">
          <cell r="C260" t="str">
            <v>Floor finishes</v>
          </cell>
          <cell r="D260">
            <v>256</v>
          </cell>
          <cell r="E260" t="str">
            <v>Ceramic tiling to toilet areas inc skirtings</v>
          </cell>
          <cell r="F260">
            <v>130</v>
          </cell>
          <cell r="G260" t="str">
            <v>m2</v>
          </cell>
          <cell r="H260">
            <v>55</v>
          </cell>
          <cell r="I260">
            <v>7150</v>
          </cell>
          <cell r="J260" t="str">
            <v>s7</v>
          </cell>
          <cell r="K260" t="str">
            <v>3B</v>
          </cell>
          <cell r="L260" t="str">
            <v>F</v>
          </cell>
          <cell r="M260">
            <v>207</v>
          </cell>
          <cell r="O260">
            <v>55</v>
          </cell>
          <cell r="P260">
            <v>50</v>
          </cell>
        </row>
        <row r="261">
          <cell r="C261" t="str">
            <v>Floor finishes</v>
          </cell>
          <cell r="D261">
            <v>257</v>
          </cell>
          <cell r="E261" t="str">
            <v>Painting concrete to all other areas</v>
          </cell>
          <cell r="F261">
            <v>2822</v>
          </cell>
          <cell r="G261" t="str">
            <v>m</v>
          </cell>
          <cell r="H261">
            <v>7</v>
          </cell>
          <cell r="I261">
            <v>19754</v>
          </cell>
          <cell r="J261" t="str">
            <v>s7</v>
          </cell>
          <cell r="K261" t="str">
            <v>3B</v>
          </cell>
          <cell r="L261" t="str">
            <v>F</v>
          </cell>
          <cell r="M261">
            <v>207</v>
          </cell>
          <cell r="O261">
            <v>7</v>
          </cell>
          <cell r="P261">
            <v>6.5</v>
          </cell>
        </row>
        <row r="262">
          <cell r="C262" t="str">
            <v>Ceiling finishes</v>
          </cell>
          <cell r="D262">
            <v>258</v>
          </cell>
          <cell r="E262" t="str">
            <v>Ceilings to office areas</v>
          </cell>
          <cell r="F262">
            <v>484</v>
          </cell>
          <cell r="G262" t="str">
            <v>m2</v>
          </cell>
          <cell r="H262">
            <v>20</v>
          </cell>
          <cell r="I262">
            <v>9680</v>
          </cell>
          <cell r="J262" t="str">
            <v>s10</v>
          </cell>
          <cell r="K262" t="str">
            <v>3C</v>
          </cell>
          <cell r="L262" t="str">
            <v>F</v>
          </cell>
          <cell r="M262">
            <v>207</v>
          </cell>
          <cell r="O262">
            <v>20</v>
          </cell>
          <cell r="P262">
            <v>16.5</v>
          </cell>
        </row>
        <row r="263">
          <cell r="C263" t="str">
            <v>Ceiling finishes</v>
          </cell>
          <cell r="D263">
            <v>259</v>
          </cell>
          <cell r="E263" t="str">
            <v>Ceiling to ''main block''</v>
          </cell>
          <cell r="F263">
            <v>160</v>
          </cell>
          <cell r="G263" t="str">
            <v>m2</v>
          </cell>
          <cell r="H263">
            <v>20</v>
          </cell>
          <cell r="I263">
            <v>3200</v>
          </cell>
          <cell r="J263" t="str">
            <v>s10</v>
          </cell>
          <cell r="K263" t="str">
            <v>3C</v>
          </cell>
          <cell r="L263" t="str">
            <v>F</v>
          </cell>
          <cell r="M263">
            <v>207</v>
          </cell>
          <cell r="O263">
            <v>20</v>
          </cell>
          <cell r="P263">
            <v>16.5</v>
          </cell>
        </row>
        <row r="264">
          <cell r="C264" t="str">
            <v>FF+E</v>
          </cell>
          <cell r="D264">
            <v>260</v>
          </cell>
          <cell r="E264" t="str">
            <v>General fixtures/fittings</v>
          </cell>
          <cell r="F264">
            <v>1</v>
          </cell>
          <cell r="G264" t="str">
            <v>item</v>
          </cell>
          <cell r="H264">
            <v>58878</v>
          </cell>
          <cell r="I264">
            <v>58878</v>
          </cell>
          <cell r="J264" t="str">
            <v>s9</v>
          </cell>
          <cell r="K264" t="str">
            <v>4</v>
          </cell>
          <cell r="L264" t="str">
            <v>FFE</v>
          </cell>
          <cell r="M264">
            <v>207</v>
          </cell>
          <cell r="O264">
            <v>58878</v>
          </cell>
          <cell r="P264">
            <v>56000</v>
          </cell>
        </row>
        <row r="265">
          <cell r="C265" t="str">
            <v>Sanitary appliances</v>
          </cell>
          <cell r="D265">
            <v>261</v>
          </cell>
          <cell r="E265" t="str">
            <v>Allowance for sanitary ware</v>
          </cell>
          <cell r="F265">
            <v>1</v>
          </cell>
          <cell r="G265" t="str">
            <v>sum</v>
          </cell>
          <cell r="H265">
            <v>20088</v>
          </cell>
          <cell r="I265">
            <v>20088</v>
          </cell>
          <cell r="J265" t="str">
            <v>s1</v>
          </cell>
          <cell r="K265" t="str">
            <v>5A</v>
          </cell>
          <cell r="L265" t="str">
            <v>ME</v>
          </cell>
          <cell r="M265">
            <v>207</v>
          </cell>
          <cell r="O265">
            <v>20088</v>
          </cell>
          <cell r="P265">
            <v>19015</v>
          </cell>
        </row>
        <row r="266">
          <cell r="C266" t="str">
            <v>Services equipment</v>
          </cell>
          <cell r="D266">
            <v>262</v>
          </cell>
          <cell r="E266" t="str">
            <v>Services equipment</v>
          </cell>
          <cell r="F266">
            <v>1</v>
          </cell>
          <cell r="G266" t="str">
            <v>sum</v>
          </cell>
          <cell r="H266">
            <v>0</v>
          </cell>
          <cell r="I266">
            <v>0</v>
          </cell>
          <cell r="J266" t="str">
            <v>s1</v>
          </cell>
          <cell r="K266" t="str">
            <v>5B</v>
          </cell>
          <cell r="L266" t="str">
            <v>ME</v>
          </cell>
          <cell r="M266">
            <v>207</v>
          </cell>
          <cell r="O266">
            <v>0</v>
          </cell>
          <cell r="P266">
            <v>0</v>
          </cell>
        </row>
        <row r="267">
          <cell r="C267" t="str">
            <v>Disposal installations</v>
          </cell>
          <cell r="D267">
            <v>263</v>
          </cell>
          <cell r="E267" t="str">
            <v>Disposal installations</v>
          </cell>
          <cell r="F267">
            <v>1</v>
          </cell>
          <cell r="G267" t="str">
            <v>sum</v>
          </cell>
          <cell r="H267">
            <v>29990</v>
          </cell>
          <cell r="I267">
            <v>29990</v>
          </cell>
          <cell r="J267" t="str">
            <v>s1</v>
          </cell>
          <cell r="K267" t="str">
            <v>5C</v>
          </cell>
          <cell r="L267" t="str">
            <v>ME</v>
          </cell>
          <cell r="M267">
            <v>207</v>
          </cell>
          <cell r="O267">
            <v>29990</v>
          </cell>
          <cell r="P267">
            <v>28215</v>
          </cell>
        </row>
        <row r="268">
          <cell r="C268" t="str">
            <v>Water installations</v>
          </cell>
          <cell r="D268">
            <v>264</v>
          </cell>
          <cell r="E268" t="str">
            <v>Water installations</v>
          </cell>
          <cell r="F268">
            <v>1</v>
          </cell>
          <cell r="G268" t="str">
            <v>sum</v>
          </cell>
          <cell r="H268">
            <v>35455</v>
          </cell>
          <cell r="I268">
            <v>35455</v>
          </cell>
          <cell r="J268" t="str">
            <v>s1</v>
          </cell>
          <cell r="K268" t="str">
            <v>5D</v>
          </cell>
          <cell r="L268" t="str">
            <v>ME</v>
          </cell>
          <cell r="M268">
            <v>207</v>
          </cell>
          <cell r="O268">
            <v>35455</v>
          </cell>
          <cell r="P268">
            <v>33623</v>
          </cell>
        </row>
        <row r="269">
          <cell r="C269" t="str">
            <v>Heat source</v>
          </cell>
          <cell r="D269">
            <v>265</v>
          </cell>
          <cell r="E269" t="str">
            <v>Heat source</v>
          </cell>
          <cell r="F269">
            <v>1</v>
          </cell>
          <cell r="G269" t="str">
            <v>sum</v>
          </cell>
          <cell r="H269">
            <v>23522</v>
          </cell>
          <cell r="I269">
            <v>23522</v>
          </cell>
          <cell r="J269" t="str">
            <v>s1</v>
          </cell>
          <cell r="K269" t="str">
            <v>5E</v>
          </cell>
          <cell r="L269" t="str">
            <v>ME</v>
          </cell>
          <cell r="M269">
            <v>207</v>
          </cell>
          <cell r="O269">
            <v>23522</v>
          </cell>
          <cell r="P269">
            <v>22572</v>
          </cell>
        </row>
        <row r="270">
          <cell r="C270" t="str">
            <v>Space heating</v>
          </cell>
          <cell r="D270">
            <v>266</v>
          </cell>
          <cell r="E270" t="str">
            <v>Allowance for space heating</v>
          </cell>
          <cell r="F270">
            <v>1</v>
          </cell>
          <cell r="G270" t="str">
            <v>sum</v>
          </cell>
          <cell r="H270">
            <v>30179</v>
          </cell>
          <cell r="I270">
            <v>30179</v>
          </cell>
          <cell r="J270" t="str">
            <v>s1</v>
          </cell>
          <cell r="K270" t="str">
            <v>5F</v>
          </cell>
          <cell r="L270" t="str">
            <v>ME</v>
          </cell>
          <cell r="M270">
            <v>207</v>
          </cell>
          <cell r="O270">
            <v>30179</v>
          </cell>
          <cell r="P270">
            <v>28685</v>
          </cell>
        </row>
        <row r="271">
          <cell r="C271" t="str">
            <v>Ventilating systems</v>
          </cell>
          <cell r="D271">
            <v>267</v>
          </cell>
          <cell r="E271" t="str">
            <v>Allowance for ventilation systems</v>
          </cell>
          <cell r="F271">
            <v>1</v>
          </cell>
          <cell r="G271" t="str">
            <v>sum</v>
          </cell>
          <cell r="H271">
            <v>201534</v>
          </cell>
          <cell r="I271">
            <v>201534</v>
          </cell>
          <cell r="J271" t="str">
            <v>s1</v>
          </cell>
          <cell r="K271" t="str">
            <v>5G</v>
          </cell>
          <cell r="L271" t="str">
            <v>ME</v>
          </cell>
          <cell r="M271">
            <v>207</v>
          </cell>
          <cell r="O271">
            <v>201534</v>
          </cell>
          <cell r="P271">
            <v>188100</v>
          </cell>
        </row>
        <row r="272">
          <cell r="C272" t="str">
            <v>Electrical installations</v>
          </cell>
          <cell r="D272">
            <v>268</v>
          </cell>
          <cell r="E272" t="str">
            <v>Allowance for electrical installations</v>
          </cell>
          <cell r="F272">
            <v>1</v>
          </cell>
          <cell r="G272" t="str">
            <v>sum</v>
          </cell>
          <cell r="H272">
            <v>299948</v>
          </cell>
          <cell r="I272">
            <v>299948</v>
          </cell>
          <cell r="J272" t="str">
            <v>s1</v>
          </cell>
          <cell r="K272" t="str">
            <v>5H</v>
          </cell>
          <cell r="L272" t="str">
            <v>ME</v>
          </cell>
          <cell r="M272">
            <v>207</v>
          </cell>
          <cell r="O272">
            <v>299948</v>
          </cell>
          <cell r="P272">
            <v>282150</v>
          </cell>
        </row>
        <row r="273">
          <cell r="C273" t="str">
            <v>Gas installation</v>
          </cell>
          <cell r="D273">
            <v>269</v>
          </cell>
          <cell r="E273" t="str">
            <v>Gas installation</v>
          </cell>
          <cell r="F273">
            <v>1</v>
          </cell>
          <cell r="G273" t="str">
            <v>sum</v>
          </cell>
          <cell r="H273">
            <v>4573</v>
          </cell>
          <cell r="I273">
            <v>4573</v>
          </cell>
          <cell r="J273" t="str">
            <v>s1</v>
          </cell>
          <cell r="K273" t="str">
            <v>5I</v>
          </cell>
          <cell r="L273" t="str">
            <v>ME</v>
          </cell>
          <cell r="M273">
            <v>207</v>
          </cell>
          <cell r="O273">
            <v>4573</v>
          </cell>
          <cell r="P273">
            <v>4326</v>
          </cell>
        </row>
        <row r="274">
          <cell r="C274" t="str">
            <v>Lifts</v>
          </cell>
          <cell r="D274">
            <v>270</v>
          </cell>
          <cell r="E274" t="str">
            <v>Lifts</v>
          </cell>
          <cell r="F274">
            <v>1</v>
          </cell>
          <cell r="G274" t="str">
            <v>sum</v>
          </cell>
          <cell r="H274">
            <v>23750</v>
          </cell>
          <cell r="I274">
            <v>23750</v>
          </cell>
          <cell r="J274" t="str">
            <v>s1</v>
          </cell>
          <cell r="K274" t="str">
            <v>5J</v>
          </cell>
          <cell r="L274" t="str">
            <v>ME</v>
          </cell>
          <cell r="M274">
            <v>207</v>
          </cell>
          <cell r="O274">
            <v>23750</v>
          </cell>
          <cell r="P274">
            <v>21850</v>
          </cell>
        </row>
        <row r="275">
          <cell r="C275" t="str">
            <v>Protective installations</v>
          </cell>
          <cell r="D275">
            <v>271</v>
          </cell>
          <cell r="E275" t="str">
            <v>Protective installations</v>
          </cell>
          <cell r="F275">
            <v>1</v>
          </cell>
          <cell r="G275" t="str">
            <v>sum</v>
          </cell>
          <cell r="H275">
            <v>11377</v>
          </cell>
          <cell r="I275">
            <v>11377</v>
          </cell>
          <cell r="J275" t="str">
            <v>s1</v>
          </cell>
          <cell r="K275" t="str">
            <v>5K</v>
          </cell>
          <cell r="L275" t="str">
            <v>ME</v>
          </cell>
          <cell r="M275">
            <v>207</v>
          </cell>
          <cell r="O275">
            <v>11377</v>
          </cell>
          <cell r="P275">
            <v>10815</v>
          </cell>
        </row>
        <row r="276">
          <cell r="C276" t="str">
            <v>Communication installations</v>
          </cell>
          <cell r="D276">
            <v>272</v>
          </cell>
          <cell r="E276" t="str">
            <v>Communication installations</v>
          </cell>
          <cell r="F276">
            <v>1</v>
          </cell>
          <cell r="G276" t="str">
            <v>sum</v>
          </cell>
          <cell r="H276">
            <v>101907</v>
          </cell>
          <cell r="I276">
            <v>101907</v>
          </cell>
          <cell r="J276" t="str">
            <v>s1</v>
          </cell>
          <cell r="K276" t="str">
            <v>5L</v>
          </cell>
          <cell r="L276" t="str">
            <v>ME</v>
          </cell>
          <cell r="M276">
            <v>207</v>
          </cell>
          <cell r="O276">
            <v>101907</v>
          </cell>
          <cell r="P276">
            <v>94050</v>
          </cell>
        </row>
        <row r="277">
          <cell r="C277" t="str">
            <v>Special installations</v>
          </cell>
          <cell r="D277">
            <v>273</v>
          </cell>
          <cell r="E277" t="str">
            <v>Special installations</v>
          </cell>
          <cell r="F277">
            <v>1</v>
          </cell>
          <cell r="G277" t="str">
            <v>sum</v>
          </cell>
          <cell r="H277">
            <v>52898</v>
          </cell>
          <cell r="I277">
            <v>52898</v>
          </cell>
          <cell r="J277" t="str">
            <v>s1</v>
          </cell>
          <cell r="K277" t="str">
            <v>5M</v>
          </cell>
          <cell r="L277" t="str">
            <v>ME</v>
          </cell>
          <cell r="M277">
            <v>207</v>
          </cell>
          <cell r="O277">
            <v>52898</v>
          </cell>
          <cell r="P277">
            <v>49846</v>
          </cell>
        </row>
        <row r="278">
          <cell r="C278" t="str">
            <v>Special installations</v>
          </cell>
          <cell r="D278">
            <v>274</v>
          </cell>
          <cell r="E278" t="str">
            <v>Specialist garage equipment</v>
          </cell>
          <cell r="F278">
            <v>1</v>
          </cell>
          <cell r="G278" t="str">
            <v>sum</v>
          </cell>
          <cell r="H278">
            <v>33250</v>
          </cell>
          <cell r="I278">
            <v>33250</v>
          </cell>
          <cell r="J278" t="str">
            <v>s1</v>
          </cell>
          <cell r="K278" t="str">
            <v>5M</v>
          </cell>
          <cell r="L278" t="str">
            <v>ME</v>
          </cell>
          <cell r="M278">
            <v>207</v>
          </cell>
          <cell r="O278">
            <v>33250</v>
          </cell>
          <cell r="P278">
            <v>28975</v>
          </cell>
        </row>
        <row r="279">
          <cell r="C279" t="str">
            <v>Builder's work</v>
          </cell>
          <cell r="D279">
            <v>275</v>
          </cell>
          <cell r="E279" t="str">
            <v>BWIC M+E</v>
          </cell>
          <cell r="F279">
            <v>1</v>
          </cell>
          <cell r="G279" t="str">
            <v>sum</v>
          </cell>
          <cell r="H279">
            <v>57753</v>
          </cell>
          <cell r="I279">
            <v>57753</v>
          </cell>
          <cell r="J279" t="str">
            <v>s1</v>
          </cell>
          <cell r="K279" t="str">
            <v>5N</v>
          </cell>
          <cell r="L279" t="str">
            <v>ME</v>
          </cell>
          <cell r="M279">
            <v>207</v>
          </cell>
          <cell r="O279">
            <v>57753</v>
          </cell>
          <cell r="P279">
            <v>38580</v>
          </cell>
        </row>
        <row r="280">
          <cell r="C280" t="str">
            <v>Site works</v>
          </cell>
          <cell r="D280">
            <v>276</v>
          </cell>
          <cell r="E280" t="str">
            <v>Bollards to vehicle entrances</v>
          </cell>
          <cell r="F280">
            <v>24</v>
          </cell>
          <cell r="G280" t="str">
            <v>nr</v>
          </cell>
          <cell r="H280">
            <v>250</v>
          </cell>
          <cell r="I280">
            <v>6000</v>
          </cell>
          <cell r="J280" t="str">
            <v>s2</v>
          </cell>
          <cell r="K280" t="str">
            <v>6A</v>
          </cell>
          <cell r="M280">
            <v>207</v>
          </cell>
          <cell r="O280">
            <v>250</v>
          </cell>
          <cell r="P280">
            <v>235</v>
          </cell>
        </row>
        <row r="281">
          <cell r="C281" t="str">
            <v>Demolition &amp; Alterations</v>
          </cell>
          <cell r="D281">
            <v>277</v>
          </cell>
          <cell r="E281" t="str">
            <v>BO &amp; dispose plasterboard ceilings</v>
          </cell>
          <cell r="F281">
            <v>725</v>
          </cell>
          <cell r="G281" t="str">
            <v>m2</v>
          </cell>
          <cell r="H281">
            <v>10</v>
          </cell>
          <cell r="I281">
            <v>7250</v>
          </cell>
          <cell r="J281" t="str">
            <v>s11</v>
          </cell>
          <cell r="K281">
            <v>0</v>
          </cell>
          <cell r="L281" t="str">
            <v>S</v>
          </cell>
          <cell r="M281">
            <v>101</v>
          </cell>
          <cell r="O281">
            <v>10</v>
          </cell>
          <cell r="P281">
            <v>9</v>
          </cell>
        </row>
        <row r="282">
          <cell r="C282" t="str">
            <v>Demolition &amp; Alterations</v>
          </cell>
          <cell r="D282">
            <v>278</v>
          </cell>
          <cell r="E282" t="str">
            <v>BO &amp; dispose of internal block walls</v>
          </cell>
          <cell r="F282">
            <v>1300</v>
          </cell>
          <cell r="G282" t="str">
            <v>m2</v>
          </cell>
          <cell r="H282">
            <v>15</v>
          </cell>
          <cell r="I282">
            <v>19500</v>
          </cell>
          <cell r="J282" t="str">
            <v>s11</v>
          </cell>
          <cell r="K282">
            <v>0</v>
          </cell>
          <cell r="L282" t="str">
            <v>S</v>
          </cell>
          <cell r="M282">
            <v>101</v>
          </cell>
          <cell r="O282">
            <v>15</v>
          </cell>
          <cell r="P282">
            <v>12.75</v>
          </cell>
        </row>
        <row r="283">
          <cell r="C283" t="str">
            <v>Demolition &amp; Alterations</v>
          </cell>
          <cell r="D283">
            <v>279</v>
          </cell>
          <cell r="E283" t="str">
            <v>BO &amp; dispose PCC first floor slab</v>
          </cell>
          <cell r="F283">
            <v>620</v>
          </cell>
          <cell r="G283" t="str">
            <v>m2</v>
          </cell>
          <cell r="H283">
            <v>25</v>
          </cell>
          <cell r="I283">
            <v>15500</v>
          </cell>
          <cell r="J283" t="str">
            <v>s11</v>
          </cell>
          <cell r="K283">
            <v>0</v>
          </cell>
          <cell r="L283" t="str">
            <v>S</v>
          </cell>
          <cell r="M283">
            <v>101</v>
          </cell>
          <cell r="O283">
            <v>25</v>
          </cell>
          <cell r="P283">
            <v>21.25</v>
          </cell>
        </row>
        <row r="284">
          <cell r="C284" t="str">
            <v>Demolition &amp; Alterations</v>
          </cell>
          <cell r="D284">
            <v>280</v>
          </cell>
          <cell r="E284" t="str">
            <v>BO &amp; dispose PCC stair</v>
          </cell>
          <cell r="F284">
            <v>1</v>
          </cell>
          <cell r="G284" t="str">
            <v>nr</v>
          </cell>
          <cell r="H284">
            <v>500</v>
          </cell>
          <cell r="I284">
            <v>500</v>
          </cell>
          <cell r="J284" t="str">
            <v>s11</v>
          </cell>
          <cell r="K284">
            <v>0</v>
          </cell>
          <cell r="L284" t="str">
            <v>S</v>
          </cell>
          <cell r="M284">
            <v>101</v>
          </cell>
          <cell r="O284">
            <v>500</v>
          </cell>
          <cell r="P284">
            <v>425</v>
          </cell>
        </row>
        <row r="285">
          <cell r="C285" t="str">
            <v>Demolition &amp; Alterations</v>
          </cell>
          <cell r="D285">
            <v>281</v>
          </cell>
          <cell r="E285" t="str">
            <v>Strip all existing M&amp;E services</v>
          </cell>
          <cell r="F285">
            <v>1</v>
          </cell>
          <cell r="G285" t="str">
            <v>nr</v>
          </cell>
          <cell r="H285">
            <v>50000</v>
          </cell>
          <cell r="I285">
            <v>50000</v>
          </cell>
          <cell r="J285" t="str">
            <v>s11</v>
          </cell>
          <cell r="K285">
            <v>0</v>
          </cell>
          <cell r="L285" t="str">
            <v>S</v>
          </cell>
          <cell r="M285">
            <v>101</v>
          </cell>
          <cell r="O285">
            <v>50000</v>
          </cell>
          <cell r="P285">
            <v>45000</v>
          </cell>
        </row>
        <row r="286">
          <cell r="C286" t="str">
            <v>Demolition &amp; Alterations</v>
          </cell>
          <cell r="D286">
            <v>282</v>
          </cell>
          <cell r="E286" t="str">
            <v>Remove &amp; dispose roller shutters</v>
          </cell>
          <cell r="F286">
            <v>16</v>
          </cell>
          <cell r="G286" t="str">
            <v>nr</v>
          </cell>
          <cell r="H286">
            <v>250</v>
          </cell>
          <cell r="I286">
            <v>4000</v>
          </cell>
          <cell r="J286" t="str">
            <v>s11</v>
          </cell>
          <cell r="K286">
            <v>0</v>
          </cell>
          <cell r="L286" t="str">
            <v>S</v>
          </cell>
          <cell r="M286">
            <v>101</v>
          </cell>
          <cell r="O286">
            <v>250</v>
          </cell>
          <cell r="P286">
            <v>235</v>
          </cell>
        </row>
        <row r="287">
          <cell r="C287" t="str">
            <v>Demolition &amp; Alterations</v>
          </cell>
          <cell r="D287">
            <v>283</v>
          </cell>
          <cell r="E287" t="str">
            <v>BO &amp; relocate roller brake test</v>
          </cell>
          <cell r="F287">
            <v>1</v>
          </cell>
          <cell r="G287" t="str">
            <v>nr</v>
          </cell>
          <cell r="H287">
            <v>1000</v>
          </cell>
          <cell r="I287">
            <v>1000</v>
          </cell>
          <cell r="J287" t="str">
            <v>s11</v>
          </cell>
          <cell r="K287">
            <v>0</v>
          </cell>
          <cell r="L287" t="str">
            <v>S</v>
          </cell>
          <cell r="M287">
            <v>101</v>
          </cell>
          <cell r="O287">
            <v>1000</v>
          </cell>
          <cell r="P287">
            <v>900</v>
          </cell>
        </row>
        <row r="288">
          <cell r="C288" t="str">
            <v>Demolition &amp; Alterations</v>
          </cell>
          <cell r="D288">
            <v>284</v>
          </cell>
          <cell r="E288" t="str">
            <v>BO &amp; relocate vehicle platform lift</v>
          </cell>
          <cell r="F288">
            <v>1</v>
          </cell>
          <cell r="G288" t="str">
            <v>nr</v>
          </cell>
          <cell r="H288">
            <v>2000</v>
          </cell>
          <cell r="I288">
            <v>2000</v>
          </cell>
          <cell r="J288" t="str">
            <v>s11</v>
          </cell>
          <cell r="K288">
            <v>0</v>
          </cell>
          <cell r="L288" t="str">
            <v>S</v>
          </cell>
          <cell r="M288">
            <v>101</v>
          </cell>
          <cell r="O288">
            <v>2000</v>
          </cell>
          <cell r="P288">
            <v>1800</v>
          </cell>
        </row>
        <row r="289">
          <cell r="C289" t="str">
            <v>Demolition &amp; Alterations</v>
          </cell>
          <cell r="D289">
            <v>285</v>
          </cell>
          <cell r="E289" t="str">
            <v>Remove existing internal gantry crane</v>
          </cell>
          <cell r="F289">
            <v>1</v>
          </cell>
          <cell r="G289" t="str">
            <v>nr</v>
          </cell>
          <cell r="H289">
            <v>5000</v>
          </cell>
          <cell r="I289">
            <v>5000</v>
          </cell>
          <cell r="J289" t="str">
            <v>s11</v>
          </cell>
          <cell r="K289">
            <v>0</v>
          </cell>
          <cell r="L289" t="str">
            <v>S</v>
          </cell>
          <cell r="M289">
            <v>101</v>
          </cell>
          <cell r="O289">
            <v>5000</v>
          </cell>
          <cell r="P289">
            <v>4500</v>
          </cell>
        </row>
        <row r="290">
          <cell r="C290" t="str">
            <v>Demolition &amp; Alterations</v>
          </cell>
          <cell r="D290">
            <v>286</v>
          </cell>
          <cell r="E290" t="str">
            <v>Remove existing bollards</v>
          </cell>
          <cell r="F290">
            <v>32</v>
          </cell>
          <cell r="G290" t="str">
            <v>nr</v>
          </cell>
          <cell r="H290">
            <v>25</v>
          </cell>
          <cell r="I290">
            <v>800</v>
          </cell>
          <cell r="J290" t="str">
            <v>s11</v>
          </cell>
          <cell r="K290">
            <v>0</v>
          </cell>
          <cell r="L290" t="str">
            <v>S</v>
          </cell>
          <cell r="M290">
            <v>101</v>
          </cell>
          <cell r="O290">
            <v>25</v>
          </cell>
          <cell r="P290">
            <v>20</v>
          </cell>
        </row>
        <row r="291">
          <cell r="C291" t="str">
            <v>Sub-structure</v>
          </cell>
          <cell r="D291">
            <v>287</v>
          </cell>
          <cell r="E291" t="str">
            <v>Make good existing concrete slab</v>
          </cell>
          <cell r="F291">
            <v>1</v>
          </cell>
          <cell r="G291" t="str">
            <v>nr</v>
          </cell>
          <cell r="H291">
            <v>6000</v>
          </cell>
          <cell r="I291">
            <v>6000</v>
          </cell>
          <cell r="J291" t="str">
            <v>s2</v>
          </cell>
          <cell r="K291" t="str">
            <v>1</v>
          </cell>
          <cell r="L291" t="str">
            <v>S</v>
          </cell>
          <cell r="M291">
            <v>101</v>
          </cell>
          <cell r="O291">
            <v>6000</v>
          </cell>
          <cell r="P291">
            <v>4000</v>
          </cell>
        </row>
        <row r="292">
          <cell r="C292" t="str">
            <v>Frame</v>
          </cell>
          <cell r="D292">
            <v>288</v>
          </cell>
          <cell r="E292" t="str">
            <v>Allowance for structural steel frame</v>
          </cell>
          <cell r="F292">
            <v>0</v>
          </cell>
          <cell r="G292" t="str">
            <v>nr</v>
          </cell>
          <cell r="H292">
            <v>0</v>
          </cell>
          <cell r="I292">
            <v>0</v>
          </cell>
          <cell r="J292" t="str">
            <v>s4</v>
          </cell>
          <cell r="K292" t="str">
            <v>2A</v>
          </cell>
          <cell r="L292" t="str">
            <v>S</v>
          </cell>
          <cell r="M292">
            <v>101</v>
          </cell>
          <cell r="O292">
            <v>0</v>
          </cell>
          <cell r="P292">
            <v>0</v>
          </cell>
        </row>
        <row r="293">
          <cell r="C293" t="str">
            <v>Upper floors</v>
          </cell>
          <cell r="D293">
            <v>289</v>
          </cell>
          <cell r="E293" t="str">
            <v>Metal decking to 1st floor; type tbc</v>
          </cell>
          <cell r="F293">
            <v>318</v>
          </cell>
          <cell r="G293" t="str">
            <v>m2</v>
          </cell>
          <cell r="H293">
            <v>25</v>
          </cell>
          <cell r="I293">
            <v>7950</v>
          </cell>
          <cell r="J293" t="str">
            <v>s4</v>
          </cell>
          <cell r="K293" t="str">
            <v>2B</v>
          </cell>
          <cell r="L293" t="str">
            <v>S</v>
          </cell>
          <cell r="M293">
            <v>101</v>
          </cell>
          <cell r="O293">
            <v>25</v>
          </cell>
          <cell r="P293">
            <v>23</v>
          </cell>
        </row>
        <row r="294">
          <cell r="C294" t="str">
            <v>Upper floors</v>
          </cell>
          <cell r="D294">
            <v>290</v>
          </cell>
          <cell r="E294" t="str">
            <v>Concrete to above; thickness tbc</v>
          </cell>
          <cell r="F294">
            <v>318</v>
          </cell>
          <cell r="G294" t="str">
            <v>m2</v>
          </cell>
          <cell r="H294">
            <v>40</v>
          </cell>
          <cell r="I294">
            <v>12720</v>
          </cell>
          <cell r="J294" t="str">
            <v>s4</v>
          </cell>
          <cell r="K294" t="str">
            <v>2B</v>
          </cell>
          <cell r="L294" t="str">
            <v>S</v>
          </cell>
          <cell r="M294">
            <v>101</v>
          </cell>
          <cell r="O294">
            <v>40</v>
          </cell>
          <cell r="P294">
            <v>35</v>
          </cell>
        </row>
        <row r="295">
          <cell r="C295" t="str">
            <v>Roof</v>
          </cell>
          <cell r="D295">
            <v>291</v>
          </cell>
          <cell r="E295" t="str">
            <v>Main roof area on plan, increase insulation to meet new building regs</v>
          </cell>
          <cell r="F295">
            <v>1691</v>
          </cell>
          <cell r="G295" t="str">
            <v>m2</v>
          </cell>
          <cell r="H295">
            <v>20</v>
          </cell>
          <cell r="I295">
            <v>33820</v>
          </cell>
          <cell r="J295" t="str">
            <v>s3</v>
          </cell>
          <cell r="K295" t="str">
            <v>2C</v>
          </cell>
          <cell r="L295" t="str">
            <v>S</v>
          </cell>
          <cell r="M295">
            <v>101</v>
          </cell>
          <cell r="O295">
            <v>20</v>
          </cell>
          <cell r="P295">
            <v>15</v>
          </cell>
        </row>
        <row r="296">
          <cell r="C296" t="str">
            <v>Roof</v>
          </cell>
          <cell r="D296">
            <v>292</v>
          </cell>
          <cell r="E296" t="str">
            <v>Bullnose eaves, soffit &amp; fascia / gutters</v>
          </cell>
          <cell r="F296">
            <v>0</v>
          </cell>
          <cell r="G296" t="str">
            <v>m</v>
          </cell>
          <cell r="H296">
            <v>193</v>
          </cell>
          <cell r="I296">
            <v>0</v>
          </cell>
          <cell r="J296" t="str">
            <v>s3</v>
          </cell>
          <cell r="K296" t="str">
            <v>2C</v>
          </cell>
          <cell r="L296" t="str">
            <v>S</v>
          </cell>
          <cell r="M296">
            <v>101</v>
          </cell>
          <cell r="O296">
            <v>193</v>
          </cell>
          <cell r="P296">
            <v>185</v>
          </cell>
        </row>
        <row r="297">
          <cell r="C297" t="str">
            <v>Roof</v>
          </cell>
          <cell r="D297">
            <v>293</v>
          </cell>
          <cell r="E297" t="str">
            <v>Downpipes; main roof</v>
          </cell>
          <cell r="F297">
            <v>0</v>
          </cell>
          <cell r="G297" t="str">
            <v>m</v>
          </cell>
          <cell r="H297">
            <v>135</v>
          </cell>
          <cell r="I297">
            <v>0</v>
          </cell>
          <cell r="J297" t="str">
            <v>s3</v>
          </cell>
          <cell r="K297" t="str">
            <v>2C</v>
          </cell>
          <cell r="L297" t="str">
            <v>S</v>
          </cell>
          <cell r="M297">
            <v>101</v>
          </cell>
          <cell r="O297">
            <v>135</v>
          </cell>
          <cell r="P297">
            <v>128</v>
          </cell>
        </row>
        <row r="298">
          <cell r="C298" t="str">
            <v>Roof</v>
          </cell>
          <cell r="D298">
            <v>294</v>
          </cell>
          <cell r="E298" t="str">
            <v>Survey &amp; repair existing roof; leaks</v>
          </cell>
          <cell r="F298">
            <v>1</v>
          </cell>
          <cell r="G298" t="str">
            <v>nr</v>
          </cell>
          <cell r="H298">
            <v>5000</v>
          </cell>
          <cell r="I298">
            <v>5000</v>
          </cell>
          <cell r="J298" t="str">
            <v>s3</v>
          </cell>
          <cell r="K298" t="str">
            <v>2C</v>
          </cell>
          <cell r="L298" t="str">
            <v>S</v>
          </cell>
          <cell r="M298">
            <v>101</v>
          </cell>
          <cell r="O298">
            <v>5000</v>
          </cell>
          <cell r="P298">
            <v>5000</v>
          </cell>
        </row>
        <row r="299">
          <cell r="C299" t="str">
            <v>Stairs</v>
          </cell>
          <cell r="D299">
            <v>295</v>
          </cell>
          <cell r="E299" t="str">
            <v>PCC stair unit to 1st floor</v>
          </cell>
          <cell r="F299">
            <v>2</v>
          </cell>
          <cell r="G299" t="str">
            <v>nr</v>
          </cell>
          <cell r="H299">
            <v>5000</v>
          </cell>
          <cell r="I299">
            <v>10000</v>
          </cell>
          <cell r="J299" t="str">
            <v>s4</v>
          </cell>
          <cell r="K299" t="str">
            <v>2D</v>
          </cell>
          <cell r="L299" t="str">
            <v>S</v>
          </cell>
          <cell r="M299">
            <v>101</v>
          </cell>
          <cell r="O299">
            <v>5000</v>
          </cell>
          <cell r="P299">
            <v>4500</v>
          </cell>
        </row>
        <row r="300">
          <cell r="C300" t="str">
            <v>External walls</v>
          </cell>
          <cell r="D300">
            <v>296</v>
          </cell>
          <cell r="E300" t="str">
            <v>Brick/block cavity wall to perimeter</v>
          </cell>
          <cell r="F300">
            <v>192</v>
          </cell>
          <cell r="G300" t="str">
            <v>m2</v>
          </cell>
          <cell r="H300">
            <v>150</v>
          </cell>
          <cell r="I300">
            <v>28800</v>
          </cell>
          <cell r="J300" t="str">
            <v>s13</v>
          </cell>
          <cell r="K300" t="str">
            <v>2E</v>
          </cell>
          <cell r="L300" t="str">
            <v>S</v>
          </cell>
          <cell r="M300">
            <v>101</v>
          </cell>
          <cell r="O300">
            <v>150</v>
          </cell>
          <cell r="P300">
            <v>144</v>
          </cell>
        </row>
        <row r="301">
          <cell r="C301" t="str">
            <v>External walls</v>
          </cell>
          <cell r="D301">
            <v>297</v>
          </cell>
          <cell r="E301" t="str">
            <v>Cladding</v>
          </cell>
          <cell r="F301">
            <v>89</v>
          </cell>
          <cell r="G301" t="str">
            <v>m2</v>
          </cell>
          <cell r="H301">
            <v>134</v>
          </cell>
          <cell r="I301">
            <v>11926</v>
          </cell>
          <cell r="J301" t="str">
            <v>s3</v>
          </cell>
          <cell r="K301" t="str">
            <v>2E</v>
          </cell>
          <cell r="L301" t="str">
            <v>S</v>
          </cell>
          <cell r="M301">
            <v>101</v>
          </cell>
          <cell r="O301">
            <v>134</v>
          </cell>
          <cell r="P301">
            <v>127.5</v>
          </cell>
        </row>
        <row r="302">
          <cell r="C302" t="str">
            <v>External walls</v>
          </cell>
          <cell r="D302">
            <v>298</v>
          </cell>
          <cell r="E302" t="str">
            <v>FO in existing brick wall; 0.9m x 2.1m</v>
          </cell>
          <cell r="F302">
            <v>1</v>
          </cell>
          <cell r="G302" t="str">
            <v>nr</v>
          </cell>
          <cell r="H302">
            <v>378</v>
          </cell>
          <cell r="I302">
            <v>378</v>
          </cell>
          <cell r="J302" t="str">
            <v>s13</v>
          </cell>
          <cell r="K302" t="str">
            <v>2E</v>
          </cell>
          <cell r="L302" t="str">
            <v>S</v>
          </cell>
          <cell r="M302">
            <v>101</v>
          </cell>
          <cell r="O302">
            <v>378</v>
          </cell>
          <cell r="P302">
            <v>363</v>
          </cell>
        </row>
        <row r="303">
          <cell r="C303" t="str">
            <v>External walls</v>
          </cell>
          <cell r="D303">
            <v>299</v>
          </cell>
          <cell r="E303" t="str">
            <v>FO in existing brick wall; 1.8m x 1.2m</v>
          </cell>
          <cell r="F303">
            <v>5</v>
          </cell>
          <cell r="G303" t="str">
            <v>nr</v>
          </cell>
          <cell r="H303">
            <v>432</v>
          </cell>
          <cell r="I303">
            <v>2160</v>
          </cell>
          <cell r="J303" t="str">
            <v>s13</v>
          </cell>
          <cell r="K303" t="str">
            <v>2E</v>
          </cell>
          <cell r="L303" t="str">
            <v>S</v>
          </cell>
          <cell r="M303">
            <v>101</v>
          </cell>
          <cell r="O303">
            <v>432</v>
          </cell>
          <cell r="P303">
            <v>415</v>
          </cell>
        </row>
        <row r="304">
          <cell r="C304" t="str">
            <v>External walls</v>
          </cell>
          <cell r="D304">
            <v>300</v>
          </cell>
          <cell r="E304" t="str">
            <v>FO in existing brick wall; 0.9m x 1.2m</v>
          </cell>
          <cell r="F304">
            <v>2</v>
          </cell>
          <cell r="G304" t="str">
            <v>nr</v>
          </cell>
          <cell r="H304">
            <v>216</v>
          </cell>
          <cell r="I304">
            <v>432</v>
          </cell>
          <cell r="J304" t="str">
            <v>s13</v>
          </cell>
          <cell r="K304" t="str">
            <v>2E</v>
          </cell>
          <cell r="L304" t="str">
            <v>S</v>
          </cell>
          <cell r="M304">
            <v>101</v>
          </cell>
          <cell r="O304">
            <v>216</v>
          </cell>
          <cell r="P304">
            <v>207</v>
          </cell>
        </row>
        <row r="305">
          <cell r="C305" t="str">
            <v>External walls</v>
          </cell>
          <cell r="D305">
            <v>301</v>
          </cell>
          <cell r="E305" t="str">
            <v>Existing walls, increase insulation to achieve new building regs</v>
          </cell>
          <cell r="F305">
            <v>825</v>
          </cell>
          <cell r="G305" t="str">
            <v>m2</v>
          </cell>
          <cell r="H305">
            <v>10</v>
          </cell>
          <cell r="I305">
            <v>8250</v>
          </cell>
          <cell r="J305" t="str">
            <v>s13</v>
          </cell>
          <cell r="K305" t="str">
            <v>2E</v>
          </cell>
          <cell r="L305" t="str">
            <v>S</v>
          </cell>
          <cell r="M305">
            <v>101</v>
          </cell>
          <cell r="O305">
            <v>10</v>
          </cell>
          <cell r="P305">
            <v>5</v>
          </cell>
        </row>
        <row r="306">
          <cell r="C306" t="str">
            <v>External walls</v>
          </cell>
          <cell r="D306">
            <v>302</v>
          </cell>
          <cell r="E306" t="str">
            <v>Scaffolding</v>
          </cell>
          <cell r="F306">
            <v>1017</v>
          </cell>
          <cell r="G306" t="str">
            <v>m2</v>
          </cell>
          <cell r="H306">
            <v>25</v>
          </cell>
          <cell r="I306">
            <v>25425</v>
          </cell>
          <cell r="J306" t="str">
            <v>s13</v>
          </cell>
          <cell r="K306" t="str">
            <v>2E</v>
          </cell>
          <cell r="L306" t="str">
            <v>S</v>
          </cell>
          <cell r="M306">
            <v>101</v>
          </cell>
          <cell r="O306">
            <v>25</v>
          </cell>
          <cell r="P306">
            <v>23.75</v>
          </cell>
        </row>
        <row r="307">
          <cell r="C307" t="str">
            <v>Windows + external doors</v>
          </cell>
          <cell r="D307">
            <v>303</v>
          </cell>
          <cell r="E307" t="str">
            <v>Single leaf doorset; 0.9m x 2.1m</v>
          </cell>
          <cell r="F307">
            <v>9</v>
          </cell>
          <cell r="G307" t="str">
            <v>nr</v>
          </cell>
          <cell r="H307">
            <v>900</v>
          </cell>
          <cell r="I307">
            <v>8100</v>
          </cell>
          <cell r="J307" t="str">
            <v>s5</v>
          </cell>
          <cell r="K307" t="str">
            <v>2F</v>
          </cell>
          <cell r="L307" t="str">
            <v>S</v>
          </cell>
          <cell r="M307">
            <v>101</v>
          </cell>
          <cell r="O307">
            <v>900</v>
          </cell>
          <cell r="P307">
            <v>750</v>
          </cell>
        </row>
        <row r="308">
          <cell r="C308" t="str">
            <v>Windows + external doors</v>
          </cell>
          <cell r="D308">
            <v>304</v>
          </cell>
          <cell r="E308" t="str">
            <v>Leaf &amp; half doorset; 1.2m x 2.1m</v>
          </cell>
          <cell r="F308">
            <v>0</v>
          </cell>
          <cell r="G308" t="str">
            <v>nr</v>
          </cell>
          <cell r="H308">
            <v>1150</v>
          </cell>
          <cell r="I308">
            <v>0</v>
          </cell>
          <cell r="J308" t="str">
            <v>s5</v>
          </cell>
          <cell r="K308" t="str">
            <v>2F</v>
          </cell>
          <cell r="L308" t="str">
            <v>S</v>
          </cell>
          <cell r="M308">
            <v>101</v>
          </cell>
          <cell r="O308">
            <v>1150</v>
          </cell>
          <cell r="P308">
            <v>950</v>
          </cell>
        </row>
        <row r="309">
          <cell r="C309" t="str">
            <v>Windows + external doors</v>
          </cell>
          <cell r="D309">
            <v>305</v>
          </cell>
          <cell r="E309" t="str">
            <v>Double leaf doorset; 1.8m x 2.1m</v>
          </cell>
          <cell r="F309">
            <v>6</v>
          </cell>
          <cell r="G309" t="str">
            <v>nr</v>
          </cell>
          <cell r="H309">
            <v>1500</v>
          </cell>
          <cell r="I309">
            <v>9000</v>
          </cell>
          <cell r="J309" t="str">
            <v>s5</v>
          </cell>
          <cell r="K309" t="str">
            <v>2F</v>
          </cell>
          <cell r="L309" t="str">
            <v>S</v>
          </cell>
          <cell r="M309">
            <v>101</v>
          </cell>
          <cell r="O309">
            <v>1500</v>
          </cell>
          <cell r="P309">
            <v>1200</v>
          </cell>
        </row>
        <row r="310">
          <cell r="C310" t="str">
            <v>Windows + external doors</v>
          </cell>
          <cell r="D310">
            <v>306</v>
          </cell>
          <cell r="E310" t="str">
            <v>Window; DG in extg wall; 1.2m 1.2m</v>
          </cell>
          <cell r="F310">
            <v>15</v>
          </cell>
          <cell r="G310" t="str">
            <v>nr</v>
          </cell>
          <cell r="H310">
            <v>500</v>
          </cell>
          <cell r="I310">
            <v>7500</v>
          </cell>
          <cell r="J310" t="str">
            <v>s5</v>
          </cell>
          <cell r="K310" t="str">
            <v>2F</v>
          </cell>
          <cell r="L310" t="str">
            <v>S</v>
          </cell>
          <cell r="M310">
            <v>101</v>
          </cell>
          <cell r="O310">
            <v>500</v>
          </cell>
          <cell r="P310">
            <v>470</v>
          </cell>
        </row>
        <row r="311">
          <cell r="C311" t="str">
            <v>Internal walls + partitions</v>
          </cell>
          <cell r="D311">
            <v>307</v>
          </cell>
          <cell r="E311" t="str">
            <v>Fair faced blockwork; non loadbearing</v>
          </cell>
          <cell r="F311">
            <v>2577</v>
          </cell>
          <cell r="G311" t="str">
            <v>m2</v>
          </cell>
          <cell r="H311">
            <v>50</v>
          </cell>
          <cell r="I311">
            <v>128850</v>
          </cell>
          <cell r="J311" t="str">
            <v>s13</v>
          </cell>
          <cell r="K311" t="str">
            <v>2G</v>
          </cell>
          <cell r="L311" t="str">
            <v>S</v>
          </cell>
          <cell r="M311">
            <v>101</v>
          </cell>
          <cell r="O311">
            <v>50</v>
          </cell>
          <cell r="P311">
            <v>48</v>
          </cell>
        </row>
        <row r="312">
          <cell r="C312" t="str">
            <v>Internal walls + partitions</v>
          </cell>
          <cell r="D312">
            <v>308</v>
          </cell>
          <cell r="E312" t="str">
            <v>Fair faced blockwork; loadbearing</v>
          </cell>
          <cell r="F312">
            <v>404</v>
          </cell>
          <cell r="G312" t="str">
            <v>m2</v>
          </cell>
          <cell r="H312">
            <v>50</v>
          </cell>
          <cell r="I312">
            <v>20200</v>
          </cell>
          <cell r="J312" t="str">
            <v>s13</v>
          </cell>
          <cell r="K312" t="str">
            <v>2G</v>
          </cell>
          <cell r="L312" t="str">
            <v>S</v>
          </cell>
          <cell r="M312">
            <v>101</v>
          </cell>
          <cell r="O312">
            <v>50</v>
          </cell>
          <cell r="P312">
            <v>48</v>
          </cell>
        </row>
        <row r="313">
          <cell r="C313" t="str">
            <v>Internal walls + partitions</v>
          </cell>
          <cell r="D313">
            <v>309</v>
          </cell>
          <cell r="E313" t="str">
            <v>Scaffolding</v>
          </cell>
          <cell r="F313">
            <v>2981</v>
          </cell>
          <cell r="G313" t="str">
            <v>m2</v>
          </cell>
          <cell r="H313">
            <v>25</v>
          </cell>
          <cell r="I313">
            <v>74525</v>
          </cell>
          <cell r="J313" t="str">
            <v>s13</v>
          </cell>
          <cell r="K313" t="str">
            <v>2G</v>
          </cell>
          <cell r="L313" t="str">
            <v>S</v>
          </cell>
          <cell r="M313">
            <v>101</v>
          </cell>
          <cell r="O313">
            <v>25</v>
          </cell>
          <cell r="P313">
            <v>23.75</v>
          </cell>
        </row>
        <row r="314">
          <cell r="C314" t="str">
            <v>Internal doors</v>
          </cell>
          <cell r="D314">
            <v>310</v>
          </cell>
          <cell r="E314" t="str">
            <v>Single leaf doorset; 0.9m x 2.1m</v>
          </cell>
          <cell r="F314">
            <v>18</v>
          </cell>
          <cell r="G314" t="str">
            <v>nr</v>
          </cell>
          <cell r="H314">
            <v>375</v>
          </cell>
          <cell r="I314">
            <v>6750</v>
          </cell>
          <cell r="J314" t="str">
            <v>s8</v>
          </cell>
          <cell r="K314" t="str">
            <v>2H</v>
          </cell>
          <cell r="L314" t="str">
            <v>S</v>
          </cell>
          <cell r="M314">
            <v>101</v>
          </cell>
          <cell r="O314">
            <v>375</v>
          </cell>
          <cell r="P314">
            <v>350</v>
          </cell>
        </row>
        <row r="315">
          <cell r="C315" t="str">
            <v>Internal doors</v>
          </cell>
          <cell r="D315">
            <v>311</v>
          </cell>
          <cell r="E315" t="str">
            <v>Leaf &amp; half doorset; 1.2m x 2.1m</v>
          </cell>
          <cell r="F315">
            <v>0</v>
          </cell>
          <cell r="G315" t="str">
            <v>nr</v>
          </cell>
          <cell r="H315">
            <v>575</v>
          </cell>
          <cell r="I315">
            <v>0</v>
          </cell>
          <cell r="J315" t="str">
            <v>s8</v>
          </cell>
          <cell r="K315" t="str">
            <v>2H</v>
          </cell>
          <cell r="L315" t="str">
            <v>S</v>
          </cell>
          <cell r="M315">
            <v>101</v>
          </cell>
          <cell r="O315">
            <v>575</v>
          </cell>
          <cell r="P315">
            <v>537.5</v>
          </cell>
        </row>
        <row r="316">
          <cell r="C316" t="str">
            <v>Internal doors</v>
          </cell>
          <cell r="D316">
            <v>312</v>
          </cell>
          <cell r="E316" t="str">
            <v>Double leaf doorset; 1.8m x 2.1m</v>
          </cell>
          <cell r="F316">
            <v>21</v>
          </cell>
          <cell r="G316" t="str">
            <v>nr</v>
          </cell>
          <cell r="H316">
            <v>675</v>
          </cell>
          <cell r="I316">
            <v>14175</v>
          </cell>
          <cell r="J316" t="str">
            <v>s8</v>
          </cell>
          <cell r="K316" t="str">
            <v>2H</v>
          </cell>
          <cell r="L316" t="str">
            <v>S</v>
          </cell>
          <cell r="M316">
            <v>101</v>
          </cell>
          <cell r="O316">
            <v>675</v>
          </cell>
          <cell r="P316">
            <v>625</v>
          </cell>
        </row>
        <row r="317">
          <cell r="C317" t="str">
            <v>Wall finishes</v>
          </cell>
          <cell r="D317">
            <v>313</v>
          </cell>
          <cell r="E317" t="str">
            <v>Plaster + paint to office walls</v>
          </cell>
          <cell r="F317">
            <v>0</v>
          </cell>
          <cell r="G317" t="str">
            <v>m2</v>
          </cell>
          <cell r="H317">
            <v>16</v>
          </cell>
          <cell r="I317">
            <v>0</v>
          </cell>
          <cell r="J317" t="str">
            <v>s10</v>
          </cell>
          <cell r="K317" t="str">
            <v>3A</v>
          </cell>
          <cell r="L317" t="str">
            <v>F</v>
          </cell>
          <cell r="M317">
            <v>101</v>
          </cell>
          <cell r="O317">
            <v>16</v>
          </cell>
          <cell r="P317">
            <v>15</v>
          </cell>
        </row>
        <row r="318">
          <cell r="C318" t="str">
            <v>Wall finishes</v>
          </cell>
          <cell r="D318">
            <v>314</v>
          </cell>
          <cell r="E318" t="str">
            <v>Painting to fairfaced blockwork</v>
          </cell>
          <cell r="F318">
            <v>5670</v>
          </cell>
          <cell r="G318" t="str">
            <v>m2</v>
          </cell>
          <cell r="H318">
            <v>5</v>
          </cell>
          <cell r="I318">
            <v>28350</v>
          </cell>
          <cell r="J318" t="str">
            <v>s10</v>
          </cell>
          <cell r="K318" t="str">
            <v>3A</v>
          </cell>
          <cell r="L318" t="str">
            <v>F</v>
          </cell>
          <cell r="M318">
            <v>101</v>
          </cell>
          <cell r="O318">
            <v>5</v>
          </cell>
          <cell r="P318">
            <v>3.5</v>
          </cell>
        </row>
        <row r="319">
          <cell r="C319" t="str">
            <v>Wall finishes</v>
          </cell>
          <cell r="D319">
            <v>315</v>
          </cell>
          <cell r="E319" t="str">
            <v>Ceramic tiling to toilet areas</v>
          </cell>
          <cell r="F319">
            <v>292</v>
          </cell>
          <cell r="G319" t="str">
            <v>m2</v>
          </cell>
          <cell r="H319">
            <v>55</v>
          </cell>
          <cell r="I319">
            <v>16060</v>
          </cell>
          <cell r="J319" t="str">
            <v>s10</v>
          </cell>
          <cell r="K319" t="str">
            <v>3A</v>
          </cell>
          <cell r="L319" t="str">
            <v>F</v>
          </cell>
          <cell r="M319">
            <v>101</v>
          </cell>
          <cell r="O319">
            <v>55</v>
          </cell>
          <cell r="P319">
            <v>50</v>
          </cell>
        </row>
        <row r="320">
          <cell r="C320" t="str">
            <v>Wall finishes</v>
          </cell>
          <cell r="D320">
            <v>316</v>
          </cell>
          <cell r="E320" t="str">
            <v>Soft timber skirting to office areas</v>
          </cell>
          <cell r="F320">
            <v>0</v>
          </cell>
          <cell r="G320" t="str">
            <v>m</v>
          </cell>
          <cell r="H320">
            <v>8.5</v>
          </cell>
          <cell r="I320">
            <v>0</v>
          </cell>
          <cell r="J320" t="str">
            <v>s7</v>
          </cell>
          <cell r="K320" t="str">
            <v>3A</v>
          </cell>
          <cell r="L320" t="str">
            <v>F</v>
          </cell>
          <cell r="M320">
            <v>101</v>
          </cell>
          <cell r="O320">
            <v>8.5</v>
          </cell>
          <cell r="P320">
            <v>7.95</v>
          </cell>
        </row>
        <row r="321">
          <cell r="C321" t="str">
            <v>Floor finishes</v>
          </cell>
          <cell r="D321">
            <v>317</v>
          </cell>
          <cell r="E321" t="str">
            <v xml:space="preserve">Carpet/Vinyl/Lino to office areas </v>
          </cell>
          <cell r="F321">
            <v>0</v>
          </cell>
          <cell r="G321" t="str">
            <v>m2</v>
          </cell>
          <cell r="H321">
            <v>25</v>
          </cell>
          <cell r="I321">
            <v>0</v>
          </cell>
          <cell r="J321" t="str">
            <v>s7</v>
          </cell>
          <cell r="K321" t="str">
            <v>3B</v>
          </cell>
          <cell r="L321" t="str">
            <v>F</v>
          </cell>
          <cell r="M321">
            <v>101</v>
          </cell>
          <cell r="O321">
            <v>25</v>
          </cell>
          <cell r="P321">
            <v>23</v>
          </cell>
        </row>
        <row r="322">
          <cell r="C322" t="str">
            <v>Floor finishes</v>
          </cell>
          <cell r="D322">
            <v>318</v>
          </cell>
          <cell r="E322" t="str">
            <v>Ceramic tiling to toilet areas inc skirtings</v>
          </cell>
          <cell r="F322">
            <v>65</v>
          </cell>
          <cell r="G322" t="str">
            <v>m2</v>
          </cell>
          <cell r="H322">
            <v>55</v>
          </cell>
          <cell r="I322">
            <v>3575</v>
          </cell>
          <cell r="J322" t="str">
            <v>s7</v>
          </cell>
          <cell r="K322" t="str">
            <v>3B</v>
          </cell>
          <cell r="L322" t="str">
            <v>F</v>
          </cell>
          <cell r="M322">
            <v>101</v>
          </cell>
          <cell r="O322">
            <v>55</v>
          </cell>
          <cell r="P322">
            <v>50</v>
          </cell>
        </row>
        <row r="323">
          <cell r="C323" t="str">
            <v>Floor finishes</v>
          </cell>
          <cell r="D323">
            <v>319</v>
          </cell>
          <cell r="E323" t="str">
            <v>Painting concrete to all other areas</v>
          </cell>
          <cell r="F323">
            <v>1820</v>
          </cell>
          <cell r="G323" t="str">
            <v>m2</v>
          </cell>
          <cell r="H323">
            <v>7</v>
          </cell>
          <cell r="I323">
            <v>12740</v>
          </cell>
          <cell r="J323" t="str">
            <v>s7</v>
          </cell>
          <cell r="K323" t="str">
            <v>3B</v>
          </cell>
          <cell r="L323" t="str">
            <v>F</v>
          </cell>
          <cell r="M323">
            <v>101</v>
          </cell>
          <cell r="O323">
            <v>7</v>
          </cell>
          <cell r="P323">
            <v>6.5</v>
          </cell>
        </row>
        <row r="324">
          <cell r="C324" t="str">
            <v>Ceiling finishes</v>
          </cell>
          <cell r="D324">
            <v>320</v>
          </cell>
          <cell r="E324" t="str">
            <v>Ceilings to office areas</v>
          </cell>
          <cell r="F324">
            <v>0</v>
          </cell>
          <cell r="G324" t="str">
            <v>m2</v>
          </cell>
          <cell r="H324">
            <v>20</v>
          </cell>
          <cell r="I324">
            <v>0</v>
          </cell>
          <cell r="J324" t="str">
            <v>s10</v>
          </cell>
          <cell r="K324" t="str">
            <v>3C</v>
          </cell>
          <cell r="L324" t="str">
            <v>F</v>
          </cell>
          <cell r="M324">
            <v>101</v>
          </cell>
          <cell r="O324">
            <v>20</v>
          </cell>
          <cell r="P324">
            <v>16.5</v>
          </cell>
        </row>
        <row r="325">
          <cell r="C325" t="str">
            <v>Ceiling finishes</v>
          </cell>
          <cell r="D325">
            <v>321</v>
          </cell>
          <cell r="E325" t="str">
            <v>Ceilings to wet areas</v>
          </cell>
          <cell r="F325">
            <v>65</v>
          </cell>
          <cell r="G325" t="str">
            <v>m2</v>
          </cell>
          <cell r="H325">
            <v>25</v>
          </cell>
          <cell r="I325">
            <v>1625</v>
          </cell>
          <cell r="J325" t="str">
            <v>s10</v>
          </cell>
          <cell r="K325" t="str">
            <v>3C</v>
          </cell>
          <cell r="L325" t="str">
            <v>F</v>
          </cell>
          <cell r="M325">
            <v>101</v>
          </cell>
          <cell r="O325">
            <v>25</v>
          </cell>
          <cell r="P325">
            <v>21.5</v>
          </cell>
        </row>
        <row r="326">
          <cell r="C326" t="str">
            <v>FF+E</v>
          </cell>
          <cell r="D326">
            <v>322</v>
          </cell>
          <cell r="E326" t="str">
            <v>General fixtures/fittings</v>
          </cell>
          <cell r="F326">
            <v>1</v>
          </cell>
          <cell r="G326" t="str">
            <v>item</v>
          </cell>
          <cell r="H326">
            <v>41790</v>
          </cell>
          <cell r="I326">
            <v>41790</v>
          </cell>
          <cell r="J326" t="str">
            <v>s9</v>
          </cell>
          <cell r="K326" t="str">
            <v>4</v>
          </cell>
          <cell r="L326" t="str">
            <v>FFE</v>
          </cell>
          <cell r="M326">
            <v>101</v>
          </cell>
          <cell r="O326">
            <v>41790</v>
          </cell>
          <cell r="P326">
            <v>40000</v>
          </cell>
        </row>
        <row r="327">
          <cell r="C327" t="str">
            <v>Sanitary appliances</v>
          </cell>
          <cell r="D327">
            <v>323</v>
          </cell>
          <cell r="E327" t="str">
            <v>Allowance for sanitary ware</v>
          </cell>
          <cell r="F327">
            <v>1</v>
          </cell>
          <cell r="G327" t="str">
            <v>sum</v>
          </cell>
          <cell r="H327">
            <v>18130</v>
          </cell>
          <cell r="I327">
            <v>18130</v>
          </cell>
          <cell r="J327" t="str">
            <v>s1</v>
          </cell>
          <cell r="K327" t="str">
            <v>5A</v>
          </cell>
          <cell r="L327" t="str">
            <v>ME</v>
          </cell>
          <cell r="M327">
            <v>101</v>
          </cell>
          <cell r="O327">
            <v>18130</v>
          </cell>
          <cell r="P327">
            <v>16417</v>
          </cell>
        </row>
        <row r="328">
          <cell r="C328" t="str">
            <v>Services equipment</v>
          </cell>
          <cell r="D328">
            <v>324</v>
          </cell>
          <cell r="E328" t="str">
            <v>Services equipment</v>
          </cell>
          <cell r="F328">
            <v>1</v>
          </cell>
          <cell r="G328" t="str">
            <v>sum</v>
          </cell>
          <cell r="H328">
            <v>0</v>
          </cell>
          <cell r="I328">
            <v>0</v>
          </cell>
          <cell r="J328" t="str">
            <v>s1</v>
          </cell>
          <cell r="K328" t="str">
            <v>5B</v>
          </cell>
          <cell r="L328" t="str">
            <v>ME</v>
          </cell>
          <cell r="M328">
            <v>101</v>
          </cell>
          <cell r="O328">
            <v>0</v>
          </cell>
          <cell r="P328">
            <v>0</v>
          </cell>
        </row>
        <row r="329">
          <cell r="C329" t="str">
            <v>Disposal installations</v>
          </cell>
          <cell r="D329">
            <v>325</v>
          </cell>
          <cell r="E329" t="str">
            <v>Disposal installations</v>
          </cell>
          <cell r="F329">
            <v>1</v>
          </cell>
          <cell r="G329" t="str">
            <v>sum</v>
          </cell>
          <cell r="H329">
            <v>11385</v>
          </cell>
          <cell r="I329">
            <v>11385</v>
          </cell>
          <cell r="J329" t="str">
            <v>s1</v>
          </cell>
          <cell r="K329" t="str">
            <v>5C</v>
          </cell>
          <cell r="L329" t="str">
            <v>ME</v>
          </cell>
          <cell r="M329">
            <v>101</v>
          </cell>
          <cell r="O329">
            <v>11385</v>
          </cell>
          <cell r="P329">
            <v>10810</v>
          </cell>
        </row>
        <row r="330">
          <cell r="C330" t="str">
            <v>Water installations</v>
          </cell>
          <cell r="D330">
            <v>326</v>
          </cell>
          <cell r="E330" t="str">
            <v>Water installations</v>
          </cell>
          <cell r="F330">
            <v>1</v>
          </cell>
          <cell r="G330" t="str">
            <v>sum</v>
          </cell>
          <cell r="H330">
            <v>17191</v>
          </cell>
          <cell r="I330">
            <v>17191</v>
          </cell>
          <cell r="J330" t="str">
            <v>s1</v>
          </cell>
          <cell r="K330" t="str">
            <v>5D</v>
          </cell>
          <cell r="L330" t="str">
            <v>ME</v>
          </cell>
          <cell r="M330">
            <v>101</v>
          </cell>
          <cell r="O330">
            <v>17191</v>
          </cell>
          <cell r="P330">
            <v>16420</v>
          </cell>
        </row>
        <row r="331">
          <cell r="C331" t="str">
            <v>Heat source</v>
          </cell>
          <cell r="D331">
            <v>327</v>
          </cell>
          <cell r="E331" t="str">
            <v>Heat source</v>
          </cell>
          <cell r="F331">
            <v>1</v>
          </cell>
          <cell r="G331" t="str">
            <v>sum</v>
          </cell>
          <cell r="H331">
            <v>10502</v>
          </cell>
          <cell r="I331">
            <v>10502</v>
          </cell>
          <cell r="J331" t="str">
            <v>s1</v>
          </cell>
          <cell r="K331" t="str">
            <v>5E</v>
          </cell>
          <cell r="L331" t="str">
            <v>ME</v>
          </cell>
          <cell r="M331">
            <v>101</v>
          </cell>
          <cell r="O331">
            <v>10502</v>
          </cell>
          <cell r="P331">
            <v>9578</v>
          </cell>
        </row>
        <row r="332">
          <cell r="C332" t="str">
            <v>Space heating</v>
          </cell>
          <cell r="D332">
            <v>328</v>
          </cell>
          <cell r="E332" t="str">
            <v>Space heating</v>
          </cell>
          <cell r="F332">
            <v>1</v>
          </cell>
          <cell r="G332" t="str">
            <v>sum</v>
          </cell>
          <cell r="H332">
            <v>6534</v>
          </cell>
          <cell r="I332">
            <v>6534</v>
          </cell>
          <cell r="J332" t="str">
            <v>s1</v>
          </cell>
          <cell r="K332" t="str">
            <v>5F</v>
          </cell>
          <cell r="L332" t="str">
            <v>ME</v>
          </cell>
          <cell r="M332">
            <v>101</v>
          </cell>
          <cell r="O332">
            <v>6534</v>
          </cell>
          <cell r="P332">
            <v>6157</v>
          </cell>
        </row>
        <row r="333">
          <cell r="C333" t="str">
            <v>Ventilating systems</v>
          </cell>
          <cell r="D333">
            <v>329</v>
          </cell>
          <cell r="E333" t="str">
            <v>Allowance for ventilation systems</v>
          </cell>
          <cell r="F333">
            <v>1</v>
          </cell>
          <cell r="G333" t="str">
            <v>sum</v>
          </cell>
          <cell r="H333">
            <v>67546</v>
          </cell>
          <cell r="I333">
            <v>67546</v>
          </cell>
          <cell r="J333" t="str">
            <v>s1</v>
          </cell>
          <cell r="K333" t="str">
            <v>5G</v>
          </cell>
          <cell r="L333" t="str">
            <v>ME</v>
          </cell>
          <cell r="M333">
            <v>101</v>
          </cell>
          <cell r="O333">
            <v>67546</v>
          </cell>
          <cell r="P333">
            <v>64314</v>
          </cell>
        </row>
        <row r="334">
          <cell r="C334" t="str">
            <v>Electrical installations</v>
          </cell>
          <cell r="D334">
            <v>330</v>
          </cell>
          <cell r="E334" t="str">
            <v>Allowance for electrical installations</v>
          </cell>
          <cell r="F334">
            <v>1</v>
          </cell>
          <cell r="G334" t="str">
            <v>sum</v>
          </cell>
          <cell r="H334">
            <v>165143</v>
          </cell>
          <cell r="I334">
            <v>165143</v>
          </cell>
          <cell r="J334" t="str">
            <v>s1</v>
          </cell>
          <cell r="K334" t="str">
            <v>5H</v>
          </cell>
          <cell r="L334" t="str">
            <v>ME</v>
          </cell>
          <cell r="M334">
            <v>101</v>
          </cell>
          <cell r="O334">
            <v>165143</v>
          </cell>
          <cell r="P334">
            <v>154626</v>
          </cell>
        </row>
        <row r="335">
          <cell r="C335" t="str">
            <v>Gas installation</v>
          </cell>
          <cell r="D335">
            <v>331</v>
          </cell>
          <cell r="E335" t="str">
            <v>Gas installation</v>
          </cell>
          <cell r="F335">
            <v>1</v>
          </cell>
          <cell r="G335" t="str">
            <v>sum</v>
          </cell>
          <cell r="H335">
            <v>4104</v>
          </cell>
          <cell r="I335">
            <v>4104</v>
          </cell>
          <cell r="J335" t="str">
            <v>s1</v>
          </cell>
          <cell r="K335" t="str">
            <v>5I</v>
          </cell>
          <cell r="L335" t="str">
            <v>ME</v>
          </cell>
          <cell r="M335">
            <v>101</v>
          </cell>
          <cell r="O335">
            <v>4104</v>
          </cell>
          <cell r="P335">
            <v>3762</v>
          </cell>
        </row>
        <row r="336">
          <cell r="C336" t="str">
            <v>Lifts</v>
          </cell>
          <cell r="D336">
            <v>332</v>
          </cell>
          <cell r="E336" t="str">
            <v>Lifts</v>
          </cell>
          <cell r="F336">
            <v>1</v>
          </cell>
          <cell r="G336" t="str">
            <v>sum</v>
          </cell>
          <cell r="H336">
            <v>23750</v>
          </cell>
          <cell r="I336">
            <v>23750</v>
          </cell>
          <cell r="J336" t="str">
            <v>s1</v>
          </cell>
          <cell r="K336" t="str">
            <v>5J</v>
          </cell>
          <cell r="L336" t="str">
            <v>ME</v>
          </cell>
          <cell r="M336">
            <v>101</v>
          </cell>
          <cell r="O336">
            <v>23750</v>
          </cell>
          <cell r="P336">
            <v>21850</v>
          </cell>
        </row>
        <row r="337">
          <cell r="C337" t="str">
            <v>Protective installations</v>
          </cell>
          <cell r="D337">
            <v>333</v>
          </cell>
          <cell r="E337" t="str">
            <v>Protective installations</v>
          </cell>
          <cell r="F337">
            <v>1</v>
          </cell>
          <cell r="G337" t="str">
            <v>sum</v>
          </cell>
          <cell r="H337">
            <v>5180</v>
          </cell>
          <cell r="I337">
            <v>5180</v>
          </cell>
          <cell r="J337" t="str">
            <v>s1</v>
          </cell>
          <cell r="K337" t="str">
            <v>5K</v>
          </cell>
          <cell r="L337" t="str">
            <v>ME</v>
          </cell>
          <cell r="M337">
            <v>101</v>
          </cell>
          <cell r="O337">
            <v>5180</v>
          </cell>
          <cell r="P337">
            <v>4925</v>
          </cell>
        </row>
        <row r="338">
          <cell r="C338" t="str">
            <v>Communication installations</v>
          </cell>
          <cell r="D338">
            <v>334</v>
          </cell>
          <cell r="E338" t="str">
            <v>Communication installations</v>
          </cell>
          <cell r="F338">
            <v>1</v>
          </cell>
          <cell r="G338" t="str">
            <v>sum</v>
          </cell>
          <cell r="H338">
            <v>40991</v>
          </cell>
          <cell r="I338">
            <v>40991</v>
          </cell>
          <cell r="J338" t="str">
            <v>s1</v>
          </cell>
          <cell r="K338" t="str">
            <v>5L</v>
          </cell>
          <cell r="L338" t="str">
            <v>ME</v>
          </cell>
          <cell r="M338">
            <v>101</v>
          </cell>
          <cell r="O338">
            <v>40991</v>
          </cell>
          <cell r="P338">
            <v>38314</v>
          </cell>
        </row>
        <row r="339">
          <cell r="C339" t="str">
            <v>Special installations</v>
          </cell>
          <cell r="D339">
            <v>335</v>
          </cell>
          <cell r="E339" t="str">
            <v>Special installations</v>
          </cell>
          <cell r="F339">
            <v>1</v>
          </cell>
          <cell r="G339" t="str">
            <v>sum</v>
          </cell>
          <cell r="H339">
            <v>16010</v>
          </cell>
          <cell r="I339">
            <v>16010</v>
          </cell>
          <cell r="J339" t="str">
            <v>s1</v>
          </cell>
          <cell r="K339" t="str">
            <v>5M</v>
          </cell>
          <cell r="L339" t="str">
            <v>ME</v>
          </cell>
          <cell r="M339">
            <v>101</v>
          </cell>
          <cell r="O339">
            <v>16010</v>
          </cell>
          <cell r="P339">
            <v>15051</v>
          </cell>
        </row>
        <row r="340">
          <cell r="C340" t="str">
            <v>Builder's work</v>
          </cell>
          <cell r="D340">
            <v>336</v>
          </cell>
          <cell r="E340" t="str">
            <v>BWIC M+E</v>
          </cell>
          <cell r="F340">
            <v>1</v>
          </cell>
          <cell r="G340" t="str">
            <v>sum</v>
          </cell>
          <cell r="H340">
            <v>25699</v>
          </cell>
          <cell r="I340">
            <v>25699</v>
          </cell>
          <cell r="J340" t="str">
            <v>s1</v>
          </cell>
          <cell r="K340" t="str">
            <v>5N</v>
          </cell>
          <cell r="L340" t="str">
            <v>ME</v>
          </cell>
          <cell r="M340">
            <v>101</v>
          </cell>
          <cell r="O340">
            <v>25699</v>
          </cell>
          <cell r="P340">
            <v>17205</v>
          </cell>
        </row>
        <row r="341">
          <cell r="C341" t="str">
            <v>Site works</v>
          </cell>
          <cell r="D341">
            <v>337</v>
          </cell>
          <cell r="E341" t="str">
            <v>Painting to bollards to vehicle entrances</v>
          </cell>
          <cell r="F341">
            <v>1</v>
          </cell>
          <cell r="G341" t="str">
            <v>item</v>
          </cell>
          <cell r="H341">
            <v>2500</v>
          </cell>
          <cell r="I341">
            <v>2500</v>
          </cell>
          <cell r="J341" t="str">
            <v>s2</v>
          </cell>
          <cell r="K341" t="str">
            <v>6A</v>
          </cell>
          <cell r="M341">
            <v>101</v>
          </cell>
          <cell r="O341">
            <v>2500</v>
          </cell>
          <cell r="P341">
            <v>2400</v>
          </cell>
        </row>
        <row r="342">
          <cell r="C342" t="str">
            <v>Sub-structure</v>
          </cell>
          <cell r="D342">
            <v>338</v>
          </cell>
          <cell r="E342" t="str">
            <v>Strip foundations to perimeter; size tbc</v>
          </cell>
          <cell r="F342">
            <v>200</v>
          </cell>
          <cell r="G342" t="str">
            <v>m</v>
          </cell>
          <cell r="H342">
            <v>130</v>
          </cell>
          <cell r="I342">
            <v>26000</v>
          </cell>
          <cell r="J342" t="str">
            <v>s2</v>
          </cell>
          <cell r="K342" t="str">
            <v>1</v>
          </cell>
          <cell r="L342" t="str">
            <v>S</v>
          </cell>
          <cell r="M342">
            <v>210</v>
          </cell>
          <cell r="O342">
            <v>130</v>
          </cell>
          <cell r="P342">
            <v>122</v>
          </cell>
        </row>
        <row r="343">
          <cell r="C343" t="str">
            <v>Sub-structure</v>
          </cell>
          <cell r="D343">
            <v>339</v>
          </cell>
          <cell r="E343" t="str">
            <v>Column bases; size tbc</v>
          </cell>
          <cell r="F343">
            <v>22</v>
          </cell>
          <cell r="G343" t="str">
            <v>nr</v>
          </cell>
          <cell r="H343">
            <v>2500</v>
          </cell>
          <cell r="I343">
            <v>55000</v>
          </cell>
          <cell r="J343" t="str">
            <v>s2</v>
          </cell>
          <cell r="K343" t="str">
            <v>1</v>
          </cell>
          <cell r="L343" t="str">
            <v>S</v>
          </cell>
          <cell r="M343">
            <v>210</v>
          </cell>
          <cell r="O343">
            <v>2500</v>
          </cell>
          <cell r="P343">
            <v>2300</v>
          </cell>
        </row>
        <row r="344">
          <cell r="C344" t="str">
            <v>Sub-structure</v>
          </cell>
          <cell r="D344">
            <v>340</v>
          </cell>
          <cell r="E344" t="str">
            <v>Ground floor slab; thickness tbc</v>
          </cell>
          <cell r="F344">
            <v>1024</v>
          </cell>
          <cell r="G344" t="str">
            <v>m2</v>
          </cell>
          <cell r="H344">
            <v>70</v>
          </cell>
          <cell r="I344">
            <v>71680</v>
          </cell>
          <cell r="J344" t="str">
            <v>s2</v>
          </cell>
          <cell r="K344" t="str">
            <v>1</v>
          </cell>
          <cell r="L344" t="str">
            <v>S</v>
          </cell>
          <cell r="M344">
            <v>210</v>
          </cell>
          <cell r="O344">
            <v>70</v>
          </cell>
          <cell r="P344">
            <v>67</v>
          </cell>
        </row>
        <row r="345">
          <cell r="C345" t="str">
            <v>Sub-structure</v>
          </cell>
          <cell r="D345">
            <v>341</v>
          </cell>
          <cell r="E345" t="str">
            <v>GFS thickening under internal walls</v>
          </cell>
          <cell r="F345">
            <v>372</v>
          </cell>
          <cell r="G345" t="str">
            <v>m</v>
          </cell>
          <cell r="H345">
            <v>100</v>
          </cell>
          <cell r="I345">
            <v>37200</v>
          </cell>
          <cell r="J345" t="str">
            <v>s2</v>
          </cell>
          <cell r="K345" t="str">
            <v>1</v>
          </cell>
          <cell r="L345" t="str">
            <v>S</v>
          </cell>
          <cell r="M345">
            <v>210</v>
          </cell>
          <cell r="O345">
            <v>100</v>
          </cell>
          <cell r="P345">
            <v>95.5</v>
          </cell>
        </row>
        <row r="346">
          <cell r="C346" t="str">
            <v>Frame</v>
          </cell>
          <cell r="D346">
            <v>342</v>
          </cell>
          <cell r="E346" t="str">
            <v>Allowance for structural steel frame</v>
          </cell>
          <cell r="F346">
            <v>1</v>
          </cell>
          <cell r="G346" t="str">
            <v>nr</v>
          </cell>
          <cell r="H346">
            <v>175000</v>
          </cell>
          <cell r="I346">
            <v>175000</v>
          </cell>
          <cell r="J346" t="str">
            <v>s4</v>
          </cell>
          <cell r="K346" t="str">
            <v>2A</v>
          </cell>
          <cell r="L346" t="str">
            <v>S</v>
          </cell>
          <cell r="M346">
            <v>210</v>
          </cell>
          <cell r="O346">
            <v>175000</v>
          </cell>
          <cell r="P346">
            <v>166000</v>
          </cell>
        </row>
        <row r="347">
          <cell r="C347" t="str">
            <v>Upper floors</v>
          </cell>
          <cell r="D347">
            <v>343</v>
          </cell>
          <cell r="E347" t="str">
            <v>Metal decking to 1st floor; type tbc</v>
          </cell>
          <cell r="F347">
            <v>575</v>
          </cell>
          <cell r="G347" t="str">
            <v>m2</v>
          </cell>
          <cell r="H347">
            <v>25</v>
          </cell>
          <cell r="I347">
            <v>14375</v>
          </cell>
          <cell r="J347" t="str">
            <v>s4</v>
          </cell>
          <cell r="K347" t="str">
            <v>2B</v>
          </cell>
          <cell r="L347" t="str">
            <v>S</v>
          </cell>
          <cell r="M347">
            <v>210</v>
          </cell>
          <cell r="O347">
            <v>25</v>
          </cell>
          <cell r="P347">
            <v>23</v>
          </cell>
        </row>
        <row r="348">
          <cell r="C348" t="str">
            <v>Upper floors</v>
          </cell>
          <cell r="D348">
            <v>344</v>
          </cell>
          <cell r="E348" t="str">
            <v>Concrete to above; thickness tbc</v>
          </cell>
          <cell r="F348">
            <v>575</v>
          </cell>
          <cell r="G348" t="str">
            <v>m2</v>
          </cell>
          <cell r="H348">
            <v>40</v>
          </cell>
          <cell r="I348">
            <v>23000</v>
          </cell>
          <cell r="J348" t="str">
            <v>s4</v>
          </cell>
          <cell r="K348" t="str">
            <v>2B</v>
          </cell>
          <cell r="L348" t="str">
            <v>S</v>
          </cell>
          <cell r="M348">
            <v>210</v>
          </cell>
          <cell r="O348">
            <v>40</v>
          </cell>
          <cell r="P348">
            <v>35</v>
          </cell>
        </row>
        <row r="349">
          <cell r="C349" t="str">
            <v>Roof</v>
          </cell>
          <cell r="D349">
            <v>345</v>
          </cell>
          <cell r="E349" t="str">
            <v>Roof area on plan</v>
          </cell>
          <cell r="F349">
            <v>1215</v>
          </cell>
          <cell r="G349" t="str">
            <v>m2</v>
          </cell>
          <cell r="H349">
            <v>50</v>
          </cell>
          <cell r="I349">
            <v>60750</v>
          </cell>
          <cell r="J349" t="str">
            <v>s3</v>
          </cell>
          <cell r="K349" t="str">
            <v>2C</v>
          </cell>
          <cell r="L349" t="str">
            <v>S</v>
          </cell>
          <cell r="M349">
            <v>210</v>
          </cell>
          <cell r="O349">
            <v>50</v>
          </cell>
          <cell r="P349">
            <v>48</v>
          </cell>
        </row>
        <row r="350">
          <cell r="C350" t="str">
            <v>Roof</v>
          </cell>
          <cell r="D350">
            <v>346</v>
          </cell>
          <cell r="E350" t="str">
            <v>e.o. for rooflights</v>
          </cell>
          <cell r="F350">
            <v>250</v>
          </cell>
          <cell r="G350" t="str">
            <v>m2</v>
          </cell>
          <cell r="H350">
            <v>381</v>
          </cell>
          <cell r="I350">
            <v>95250</v>
          </cell>
          <cell r="J350" t="str">
            <v>s5</v>
          </cell>
          <cell r="K350" t="str">
            <v>2C</v>
          </cell>
          <cell r="L350" t="str">
            <v>S</v>
          </cell>
          <cell r="M350">
            <v>210</v>
          </cell>
          <cell r="O350">
            <v>381</v>
          </cell>
          <cell r="P350">
            <v>364</v>
          </cell>
        </row>
        <row r="351">
          <cell r="C351" t="str">
            <v>Roof</v>
          </cell>
          <cell r="D351">
            <v>347</v>
          </cell>
          <cell r="E351" t="str">
            <v>Bullnose eaves, soffit &amp; fascia / gutters</v>
          </cell>
          <cell r="F351">
            <v>126</v>
          </cell>
          <cell r="G351" t="str">
            <v>m</v>
          </cell>
          <cell r="H351">
            <v>193</v>
          </cell>
          <cell r="I351">
            <v>24318</v>
          </cell>
          <cell r="J351" t="str">
            <v>s3</v>
          </cell>
          <cell r="K351" t="str">
            <v>2C</v>
          </cell>
          <cell r="L351" t="str">
            <v>S</v>
          </cell>
          <cell r="M351">
            <v>210</v>
          </cell>
          <cell r="O351">
            <v>193</v>
          </cell>
          <cell r="P351">
            <v>185</v>
          </cell>
        </row>
        <row r="352">
          <cell r="C352" t="str">
            <v>Roof</v>
          </cell>
          <cell r="D352">
            <v>348</v>
          </cell>
          <cell r="E352" t="str">
            <v>Verge detail</v>
          </cell>
          <cell r="F352">
            <v>42</v>
          </cell>
          <cell r="G352" t="str">
            <v>m</v>
          </cell>
          <cell r="H352">
            <v>73</v>
          </cell>
          <cell r="I352">
            <v>3066</v>
          </cell>
          <cell r="J352" t="str">
            <v>s3</v>
          </cell>
          <cell r="K352" t="str">
            <v>2C</v>
          </cell>
          <cell r="L352" t="str">
            <v>S</v>
          </cell>
          <cell r="M352">
            <v>210</v>
          </cell>
          <cell r="O352">
            <v>73</v>
          </cell>
          <cell r="P352">
            <v>70</v>
          </cell>
        </row>
        <row r="353">
          <cell r="C353" t="str">
            <v>Roof</v>
          </cell>
          <cell r="D353">
            <v>349</v>
          </cell>
          <cell r="E353" t="str">
            <v>Downpipes; main roof; allowance of 8nr</v>
          </cell>
          <cell r="F353">
            <v>60</v>
          </cell>
          <cell r="G353" t="str">
            <v>m</v>
          </cell>
          <cell r="H353">
            <v>135</v>
          </cell>
          <cell r="I353">
            <v>8100</v>
          </cell>
          <cell r="J353" t="str">
            <v>s3</v>
          </cell>
          <cell r="K353" t="str">
            <v>2C</v>
          </cell>
          <cell r="L353" t="str">
            <v>S</v>
          </cell>
          <cell r="M353">
            <v>210</v>
          </cell>
          <cell r="O353">
            <v>135</v>
          </cell>
          <cell r="P353">
            <v>128</v>
          </cell>
        </row>
        <row r="354">
          <cell r="C354" t="str">
            <v>Stairs</v>
          </cell>
          <cell r="D354">
            <v>350</v>
          </cell>
          <cell r="E354" t="str">
            <v>PCC stair unit to 1st floor (1nr landing)</v>
          </cell>
          <cell r="F354">
            <v>1</v>
          </cell>
          <cell r="G354" t="str">
            <v>nr</v>
          </cell>
          <cell r="H354">
            <v>5000</v>
          </cell>
          <cell r="I354">
            <v>5000</v>
          </cell>
          <cell r="J354" t="str">
            <v>s4</v>
          </cell>
          <cell r="K354" t="str">
            <v>2D</v>
          </cell>
          <cell r="L354" t="str">
            <v>S</v>
          </cell>
          <cell r="M354">
            <v>210</v>
          </cell>
          <cell r="O354">
            <v>5000</v>
          </cell>
          <cell r="P354">
            <v>4500</v>
          </cell>
        </row>
        <row r="355">
          <cell r="C355" t="str">
            <v>Stairs</v>
          </cell>
          <cell r="D355">
            <v>351</v>
          </cell>
          <cell r="E355" t="str">
            <v>PCC stair unit to 1st floor (2nr landings)</v>
          </cell>
          <cell r="F355">
            <v>1</v>
          </cell>
          <cell r="G355" t="str">
            <v>nr</v>
          </cell>
          <cell r="H355">
            <v>6000</v>
          </cell>
          <cell r="I355">
            <v>6000</v>
          </cell>
          <cell r="J355" t="str">
            <v>s4</v>
          </cell>
          <cell r="K355" t="str">
            <v>2D</v>
          </cell>
          <cell r="L355" t="str">
            <v>S</v>
          </cell>
          <cell r="M355">
            <v>210</v>
          </cell>
          <cell r="O355">
            <v>6000</v>
          </cell>
          <cell r="P355">
            <v>5000</v>
          </cell>
        </row>
        <row r="356">
          <cell r="C356" t="str">
            <v>Stairs</v>
          </cell>
          <cell r="D356">
            <v>352</v>
          </cell>
          <cell r="E356" t="str">
            <v>Balustrading to balcony</v>
          </cell>
          <cell r="F356">
            <v>8</v>
          </cell>
          <cell r="G356" t="str">
            <v>m</v>
          </cell>
          <cell r="H356">
            <v>350</v>
          </cell>
          <cell r="I356">
            <v>2800</v>
          </cell>
          <cell r="J356" t="str">
            <v>s4</v>
          </cell>
          <cell r="K356" t="str">
            <v>2D</v>
          </cell>
          <cell r="L356" t="str">
            <v>S</v>
          </cell>
          <cell r="M356">
            <v>210</v>
          </cell>
          <cell r="O356">
            <v>350</v>
          </cell>
          <cell r="P356">
            <v>285</v>
          </cell>
        </row>
        <row r="357">
          <cell r="C357" t="str">
            <v>External walls</v>
          </cell>
          <cell r="D357">
            <v>353</v>
          </cell>
          <cell r="E357" t="str">
            <v>Brick/block cavity wall to perimeter</v>
          </cell>
          <cell r="F357">
            <v>840</v>
          </cell>
          <cell r="G357" t="str">
            <v>m2</v>
          </cell>
          <cell r="H357">
            <v>150</v>
          </cell>
          <cell r="I357">
            <v>126000</v>
          </cell>
          <cell r="J357" t="str">
            <v>s13</v>
          </cell>
          <cell r="K357" t="str">
            <v>2E</v>
          </cell>
          <cell r="L357" t="str">
            <v>S</v>
          </cell>
          <cell r="M357">
            <v>210</v>
          </cell>
          <cell r="O357">
            <v>150</v>
          </cell>
          <cell r="P357">
            <v>144</v>
          </cell>
        </row>
        <row r="358">
          <cell r="C358" t="str">
            <v>External walls</v>
          </cell>
          <cell r="D358">
            <v>354</v>
          </cell>
          <cell r="E358" t="str">
            <v>Curtain walling incl 1nr ext door</v>
          </cell>
          <cell r="F358">
            <v>249</v>
          </cell>
          <cell r="G358" t="str">
            <v>m2</v>
          </cell>
          <cell r="H358">
            <v>450</v>
          </cell>
          <cell r="I358">
            <v>112050</v>
          </cell>
          <cell r="J358" t="str">
            <v>s5</v>
          </cell>
          <cell r="K358" t="str">
            <v>2E</v>
          </cell>
          <cell r="L358" t="str">
            <v>S</v>
          </cell>
          <cell r="M358">
            <v>210</v>
          </cell>
          <cell r="O358">
            <v>450</v>
          </cell>
          <cell r="P358">
            <v>432</v>
          </cell>
        </row>
        <row r="359">
          <cell r="C359" t="str">
            <v>External walls</v>
          </cell>
          <cell r="D359">
            <v>355</v>
          </cell>
          <cell r="E359" t="str">
            <v>Scaffolding</v>
          </cell>
          <cell r="F359">
            <v>840</v>
          </cell>
          <cell r="G359" t="str">
            <v>m2</v>
          </cell>
          <cell r="H359">
            <v>25</v>
          </cell>
          <cell r="I359">
            <v>21000</v>
          </cell>
          <cell r="J359" t="str">
            <v>s13</v>
          </cell>
          <cell r="K359" t="str">
            <v>2E</v>
          </cell>
          <cell r="L359" t="str">
            <v>S</v>
          </cell>
          <cell r="M359">
            <v>210</v>
          </cell>
          <cell r="O359">
            <v>25</v>
          </cell>
          <cell r="P359">
            <v>23.75</v>
          </cell>
        </row>
        <row r="360">
          <cell r="C360" t="str">
            <v>Windows + external doors</v>
          </cell>
          <cell r="D360">
            <v>356</v>
          </cell>
          <cell r="E360" t="str">
            <v>Single leaf doorset; 0.9m x 2.1m</v>
          </cell>
          <cell r="F360">
            <v>2</v>
          </cell>
          <cell r="G360" t="str">
            <v>nr</v>
          </cell>
          <cell r="H360">
            <v>900</v>
          </cell>
          <cell r="I360">
            <v>1800</v>
          </cell>
          <cell r="J360" t="str">
            <v>s5</v>
          </cell>
          <cell r="K360" t="str">
            <v>2F</v>
          </cell>
          <cell r="L360" t="str">
            <v>S</v>
          </cell>
          <cell r="M360">
            <v>210</v>
          </cell>
          <cell r="O360">
            <v>900</v>
          </cell>
          <cell r="P360">
            <v>750</v>
          </cell>
        </row>
        <row r="361">
          <cell r="C361" t="str">
            <v>Windows + external doors</v>
          </cell>
          <cell r="D361">
            <v>357</v>
          </cell>
          <cell r="E361" t="str">
            <v>Leaf &amp; half doorset; 1.2m x 2.1m</v>
          </cell>
          <cell r="F361">
            <v>2</v>
          </cell>
          <cell r="G361" t="str">
            <v>nr</v>
          </cell>
          <cell r="H361">
            <v>1150</v>
          </cell>
          <cell r="I361">
            <v>2300</v>
          </cell>
          <cell r="J361" t="str">
            <v>s5</v>
          </cell>
          <cell r="K361" t="str">
            <v>2F</v>
          </cell>
          <cell r="L361" t="str">
            <v>S</v>
          </cell>
          <cell r="M361">
            <v>210</v>
          </cell>
          <cell r="O361">
            <v>1150</v>
          </cell>
          <cell r="P361">
            <v>950</v>
          </cell>
        </row>
        <row r="362">
          <cell r="C362" t="str">
            <v>Windows + external doors</v>
          </cell>
          <cell r="D362">
            <v>358</v>
          </cell>
          <cell r="E362" t="str">
            <v>Double leaf doorset; 1.8m x 2.1m</v>
          </cell>
          <cell r="F362">
            <v>4</v>
          </cell>
          <cell r="G362" t="str">
            <v>nr</v>
          </cell>
          <cell r="H362">
            <v>1500</v>
          </cell>
          <cell r="I362">
            <v>6000</v>
          </cell>
          <cell r="J362" t="str">
            <v>s5</v>
          </cell>
          <cell r="K362" t="str">
            <v>2F</v>
          </cell>
          <cell r="L362" t="str">
            <v>S</v>
          </cell>
          <cell r="M362">
            <v>210</v>
          </cell>
          <cell r="O362">
            <v>1500</v>
          </cell>
          <cell r="P362">
            <v>1200</v>
          </cell>
        </row>
        <row r="363">
          <cell r="C363" t="str">
            <v>Windows + external doors</v>
          </cell>
          <cell r="D363">
            <v>359</v>
          </cell>
          <cell r="E363" t="str">
            <v>Window; double glazed; 1.8m x 1.2m</v>
          </cell>
          <cell r="F363">
            <v>17</v>
          </cell>
          <cell r="G363" t="str">
            <v>nr</v>
          </cell>
          <cell r="H363">
            <v>750</v>
          </cell>
          <cell r="I363">
            <v>12750</v>
          </cell>
          <cell r="J363" t="str">
            <v>s5</v>
          </cell>
          <cell r="K363" t="str">
            <v>2F</v>
          </cell>
          <cell r="L363" t="str">
            <v>S</v>
          </cell>
          <cell r="M363">
            <v>210</v>
          </cell>
          <cell r="O363">
            <v>750</v>
          </cell>
          <cell r="P363">
            <v>710</v>
          </cell>
        </row>
        <row r="364">
          <cell r="C364" t="str">
            <v>Windows + external doors</v>
          </cell>
          <cell r="D364">
            <v>360</v>
          </cell>
          <cell r="E364" t="str">
            <v>Window; double glazed; 1.3m x 1.2m</v>
          </cell>
          <cell r="F364">
            <v>0</v>
          </cell>
          <cell r="G364" t="str">
            <v>nr</v>
          </cell>
          <cell r="H364">
            <v>500</v>
          </cell>
          <cell r="I364">
            <v>0</v>
          </cell>
          <cell r="J364" t="str">
            <v>s5</v>
          </cell>
          <cell r="K364" t="str">
            <v>2F</v>
          </cell>
          <cell r="L364" t="str">
            <v>S</v>
          </cell>
          <cell r="M364">
            <v>210</v>
          </cell>
          <cell r="O364">
            <v>500</v>
          </cell>
          <cell r="P364">
            <v>470</v>
          </cell>
        </row>
        <row r="365">
          <cell r="C365" t="str">
            <v>Windows + external doors</v>
          </cell>
          <cell r="D365">
            <v>361</v>
          </cell>
          <cell r="E365" t="str">
            <v>Window; double glazed; 0.9m x 1.2m</v>
          </cell>
          <cell r="F365">
            <v>18</v>
          </cell>
          <cell r="G365" t="str">
            <v>nr</v>
          </cell>
          <cell r="H365">
            <v>350</v>
          </cell>
          <cell r="I365">
            <v>6300</v>
          </cell>
          <cell r="J365" t="str">
            <v>s5</v>
          </cell>
          <cell r="K365" t="str">
            <v>2F</v>
          </cell>
          <cell r="L365" t="str">
            <v>S</v>
          </cell>
          <cell r="M365">
            <v>210</v>
          </cell>
          <cell r="O365">
            <v>350</v>
          </cell>
          <cell r="P365">
            <v>330</v>
          </cell>
        </row>
        <row r="366">
          <cell r="C366" t="str">
            <v>Internal walls + partitions</v>
          </cell>
          <cell r="D366">
            <v>362</v>
          </cell>
          <cell r="E366" t="str">
            <v>Blockwork partitions; assumed 3.5m high</v>
          </cell>
          <cell r="F366">
            <v>1956</v>
          </cell>
          <cell r="G366" t="str">
            <v>m2</v>
          </cell>
          <cell r="H366">
            <v>50</v>
          </cell>
          <cell r="I366">
            <v>97800</v>
          </cell>
          <cell r="J366" t="str">
            <v>s13</v>
          </cell>
          <cell r="K366" t="str">
            <v>2G</v>
          </cell>
          <cell r="L366" t="str">
            <v>S</v>
          </cell>
          <cell r="M366">
            <v>210</v>
          </cell>
          <cell r="O366">
            <v>50</v>
          </cell>
          <cell r="P366">
            <v>48</v>
          </cell>
        </row>
        <row r="367">
          <cell r="C367" t="str">
            <v>Internal walls + partitions</v>
          </cell>
          <cell r="D367">
            <v>363</v>
          </cell>
          <cell r="E367" t="str">
            <v>Lift Shaft walls</v>
          </cell>
          <cell r="F367">
            <v>61</v>
          </cell>
          <cell r="G367" t="str">
            <v>m2</v>
          </cell>
          <cell r="H367">
            <v>75</v>
          </cell>
          <cell r="I367">
            <v>4575</v>
          </cell>
          <cell r="J367" t="str">
            <v>s13</v>
          </cell>
          <cell r="K367" t="str">
            <v>2G</v>
          </cell>
          <cell r="L367" t="str">
            <v>S</v>
          </cell>
          <cell r="M367">
            <v>210</v>
          </cell>
          <cell r="O367">
            <v>75</v>
          </cell>
          <cell r="P367">
            <v>72</v>
          </cell>
        </row>
        <row r="368">
          <cell r="C368" t="str">
            <v>Internal walls + partitions</v>
          </cell>
          <cell r="D368">
            <v>364</v>
          </cell>
          <cell r="E368" t="str">
            <v>Wall to atrium area 1st floor</v>
          </cell>
          <cell r="F368">
            <v>17</v>
          </cell>
          <cell r="G368" t="str">
            <v>m2</v>
          </cell>
          <cell r="H368">
            <v>600</v>
          </cell>
          <cell r="I368">
            <v>10200</v>
          </cell>
          <cell r="J368" t="str">
            <v>s13</v>
          </cell>
          <cell r="K368" t="str">
            <v>2G</v>
          </cell>
          <cell r="L368" t="str">
            <v>S</v>
          </cell>
          <cell r="M368">
            <v>210</v>
          </cell>
          <cell r="O368">
            <v>600</v>
          </cell>
          <cell r="P368">
            <v>450</v>
          </cell>
        </row>
        <row r="369">
          <cell r="C369" t="str">
            <v>Internal walls + partitions</v>
          </cell>
          <cell r="D369">
            <v>365</v>
          </cell>
          <cell r="E369" t="str">
            <v>Scaffolding</v>
          </cell>
          <cell r="F369">
            <v>2034</v>
          </cell>
          <cell r="G369" t="str">
            <v>m2</v>
          </cell>
          <cell r="H369">
            <v>25</v>
          </cell>
          <cell r="I369">
            <v>50850</v>
          </cell>
          <cell r="J369" t="str">
            <v>s13</v>
          </cell>
          <cell r="K369" t="str">
            <v>2G</v>
          </cell>
          <cell r="L369" t="str">
            <v>S</v>
          </cell>
          <cell r="M369">
            <v>210</v>
          </cell>
          <cell r="O369">
            <v>25</v>
          </cell>
          <cell r="P369">
            <v>23.75</v>
          </cell>
        </row>
        <row r="370">
          <cell r="C370" t="str">
            <v>Internal doors</v>
          </cell>
          <cell r="D370">
            <v>366</v>
          </cell>
          <cell r="E370" t="str">
            <v>Single leaf doorset; 0.9m x 2.1m</v>
          </cell>
          <cell r="F370">
            <v>65</v>
          </cell>
          <cell r="G370" t="str">
            <v>nr</v>
          </cell>
          <cell r="H370">
            <v>375</v>
          </cell>
          <cell r="I370">
            <v>24375</v>
          </cell>
          <cell r="J370" t="str">
            <v>s8</v>
          </cell>
          <cell r="K370" t="str">
            <v>2H</v>
          </cell>
          <cell r="L370" t="str">
            <v>S</v>
          </cell>
          <cell r="M370">
            <v>210</v>
          </cell>
          <cell r="O370">
            <v>375</v>
          </cell>
          <cell r="P370">
            <v>350</v>
          </cell>
        </row>
        <row r="371">
          <cell r="C371" t="str">
            <v>Internal doors</v>
          </cell>
          <cell r="D371">
            <v>367</v>
          </cell>
          <cell r="E371" t="str">
            <v>Leaf &amp; half doorset; 1.2m x 2.1m</v>
          </cell>
          <cell r="F371">
            <v>0</v>
          </cell>
          <cell r="G371" t="str">
            <v>nr</v>
          </cell>
          <cell r="H371">
            <v>575</v>
          </cell>
          <cell r="I371">
            <v>0</v>
          </cell>
          <cell r="J371" t="str">
            <v>s8</v>
          </cell>
          <cell r="K371" t="str">
            <v>2H</v>
          </cell>
          <cell r="L371" t="str">
            <v>S</v>
          </cell>
          <cell r="M371">
            <v>210</v>
          </cell>
          <cell r="O371">
            <v>575</v>
          </cell>
          <cell r="P371">
            <v>537.5</v>
          </cell>
        </row>
        <row r="372">
          <cell r="C372" t="str">
            <v>Internal doors</v>
          </cell>
          <cell r="D372">
            <v>368</v>
          </cell>
          <cell r="E372" t="str">
            <v>Double leaf doorset; 1.8m x 2.1m</v>
          </cell>
          <cell r="F372">
            <v>4</v>
          </cell>
          <cell r="G372" t="str">
            <v>nr</v>
          </cell>
          <cell r="H372">
            <v>675</v>
          </cell>
          <cell r="I372">
            <v>2700</v>
          </cell>
          <cell r="J372" t="str">
            <v>s8</v>
          </cell>
          <cell r="K372" t="str">
            <v>2H</v>
          </cell>
          <cell r="L372" t="str">
            <v>S</v>
          </cell>
          <cell r="M372">
            <v>210</v>
          </cell>
          <cell r="O372">
            <v>675</v>
          </cell>
          <cell r="P372">
            <v>625</v>
          </cell>
        </row>
        <row r="373">
          <cell r="C373" t="str">
            <v>Wall finishes</v>
          </cell>
          <cell r="D373">
            <v>369</v>
          </cell>
          <cell r="E373" t="str">
            <v>Plaster + paint to office walls</v>
          </cell>
          <cell r="F373">
            <v>4387</v>
          </cell>
          <cell r="G373" t="str">
            <v>m2</v>
          </cell>
          <cell r="H373">
            <v>16</v>
          </cell>
          <cell r="I373">
            <v>70192</v>
          </cell>
          <cell r="J373" t="str">
            <v>s10</v>
          </cell>
          <cell r="K373" t="str">
            <v>3A</v>
          </cell>
          <cell r="L373" t="str">
            <v>F</v>
          </cell>
          <cell r="M373">
            <v>210</v>
          </cell>
          <cell r="O373">
            <v>16</v>
          </cell>
          <cell r="P373">
            <v>15</v>
          </cell>
        </row>
        <row r="374">
          <cell r="C374" t="str">
            <v>Wall finishes</v>
          </cell>
          <cell r="D374">
            <v>370</v>
          </cell>
          <cell r="E374" t="str">
            <v>Painting to fairfaced blockwork</v>
          </cell>
          <cell r="F374">
            <v>0</v>
          </cell>
          <cell r="G374" t="str">
            <v>m2</v>
          </cell>
          <cell r="H374">
            <v>5</v>
          </cell>
          <cell r="I374">
            <v>0</v>
          </cell>
          <cell r="J374" t="str">
            <v>s10</v>
          </cell>
          <cell r="K374" t="str">
            <v>3A</v>
          </cell>
          <cell r="L374" t="str">
            <v>F</v>
          </cell>
          <cell r="M374">
            <v>210</v>
          </cell>
          <cell r="O374">
            <v>5</v>
          </cell>
          <cell r="P374">
            <v>3.5</v>
          </cell>
        </row>
        <row r="375">
          <cell r="C375" t="str">
            <v>Wall finishes</v>
          </cell>
          <cell r="D375">
            <v>371</v>
          </cell>
          <cell r="E375" t="str">
            <v>Ceramic tiling to toilet areas</v>
          </cell>
          <cell r="F375">
            <v>365</v>
          </cell>
          <cell r="G375" t="str">
            <v>m2</v>
          </cell>
          <cell r="H375">
            <v>55</v>
          </cell>
          <cell r="I375">
            <v>20075</v>
          </cell>
          <cell r="J375" t="str">
            <v>s10</v>
          </cell>
          <cell r="K375" t="str">
            <v>3A</v>
          </cell>
          <cell r="L375" t="str">
            <v>F</v>
          </cell>
          <cell r="M375">
            <v>210</v>
          </cell>
          <cell r="O375">
            <v>55</v>
          </cell>
          <cell r="P375">
            <v>50</v>
          </cell>
        </row>
        <row r="376">
          <cell r="C376" t="str">
            <v>Wall finishes</v>
          </cell>
          <cell r="D376">
            <v>372</v>
          </cell>
          <cell r="E376" t="str">
            <v>Soft timber skirting to office areas</v>
          </cell>
          <cell r="F376">
            <v>1518</v>
          </cell>
          <cell r="G376" t="str">
            <v>m</v>
          </cell>
          <cell r="H376">
            <v>8.5</v>
          </cell>
          <cell r="I376">
            <v>12903</v>
          </cell>
          <cell r="J376" t="str">
            <v>s7</v>
          </cell>
          <cell r="K376" t="str">
            <v>3A</v>
          </cell>
          <cell r="L376" t="str">
            <v>F</v>
          </cell>
          <cell r="M376">
            <v>210</v>
          </cell>
          <cell r="O376">
            <v>8.5</v>
          </cell>
          <cell r="P376">
            <v>7.95</v>
          </cell>
        </row>
        <row r="377">
          <cell r="C377" t="str">
            <v>Floor finishes</v>
          </cell>
          <cell r="D377">
            <v>373</v>
          </cell>
          <cell r="E377" t="str">
            <v xml:space="preserve">Carpet/Vinyl/Lino to office areas </v>
          </cell>
          <cell r="F377">
            <v>1535</v>
          </cell>
          <cell r="G377" t="str">
            <v>m2</v>
          </cell>
          <cell r="H377">
            <v>25</v>
          </cell>
          <cell r="I377">
            <v>38375</v>
          </cell>
          <cell r="J377" t="str">
            <v>s7</v>
          </cell>
          <cell r="K377" t="str">
            <v>3B</v>
          </cell>
          <cell r="L377" t="str">
            <v>F</v>
          </cell>
          <cell r="M377">
            <v>210</v>
          </cell>
          <cell r="O377">
            <v>25</v>
          </cell>
          <cell r="P377">
            <v>23</v>
          </cell>
        </row>
        <row r="378">
          <cell r="C378" t="str">
            <v>Floor finishes</v>
          </cell>
          <cell r="D378">
            <v>374</v>
          </cell>
          <cell r="E378" t="str">
            <v>Ceramic tiling to toilet areas inc skirtings</v>
          </cell>
          <cell r="F378">
            <v>64</v>
          </cell>
          <cell r="G378" t="str">
            <v>m2</v>
          </cell>
          <cell r="H378">
            <v>55</v>
          </cell>
          <cell r="I378">
            <v>3520</v>
          </cell>
          <cell r="J378" t="str">
            <v>s7</v>
          </cell>
          <cell r="K378" t="str">
            <v>3B</v>
          </cell>
          <cell r="L378" t="str">
            <v>F</v>
          </cell>
          <cell r="M378">
            <v>210</v>
          </cell>
          <cell r="O378">
            <v>55</v>
          </cell>
          <cell r="P378">
            <v>50</v>
          </cell>
        </row>
        <row r="379">
          <cell r="C379" t="str">
            <v>Floor finishes</v>
          </cell>
          <cell r="D379">
            <v>375</v>
          </cell>
          <cell r="E379" t="str">
            <v>Painting concrete to all other areas</v>
          </cell>
          <cell r="F379">
            <v>0</v>
          </cell>
          <cell r="G379" t="str">
            <v>m</v>
          </cell>
          <cell r="H379">
            <v>7</v>
          </cell>
          <cell r="I379">
            <v>0</v>
          </cell>
          <cell r="J379" t="str">
            <v>s7</v>
          </cell>
          <cell r="K379" t="str">
            <v>3B</v>
          </cell>
          <cell r="L379" t="str">
            <v>F</v>
          </cell>
          <cell r="M379">
            <v>210</v>
          </cell>
          <cell r="O379">
            <v>7</v>
          </cell>
          <cell r="P379">
            <v>6.5</v>
          </cell>
        </row>
        <row r="380">
          <cell r="C380" t="str">
            <v>Ceiling finishes</v>
          </cell>
          <cell r="D380">
            <v>376</v>
          </cell>
          <cell r="E380" t="str">
            <v>Ceilings to office areas</v>
          </cell>
          <cell r="F380">
            <v>1599</v>
          </cell>
          <cell r="G380" t="str">
            <v>m2</v>
          </cell>
          <cell r="H380">
            <v>20</v>
          </cell>
          <cell r="I380">
            <v>31980</v>
          </cell>
          <cell r="J380" t="str">
            <v>s10</v>
          </cell>
          <cell r="K380" t="str">
            <v>3C</v>
          </cell>
          <cell r="L380" t="str">
            <v>F</v>
          </cell>
          <cell r="M380">
            <v>210</v>
          </cell>
          <cell r="O380">
            <v>20</v>
          </cell>
          <cell r="P380">
            <v>16.5</v>
          </cell>
        </row>
        <row r="381">
          <cell r="C381" t="str">
            <v>Ceiling finishes</v>
          </cell>
          <cell r="D381">
            <v>377</v>
          </cell>
          <cell r="E381" t="str">
            <v>Ceiling to ''main block''</v>
          </cell>
          <cell r="F381">
            <v>0</v>
          </cell>
          <cell r="G381" t="str">
            <v>m2</v>
          </cell>
          <cell r="H381">
            <v>20</v>
          </cell>
          <cell r="I381">
            <v>0</v>
          </cell>
          <cell r="J381" t="str">
            <v>s10</v>
          </cell>
          <cell r="K381" t="str">
            <v>3C</v>
          </cell>
          <cell r="L381" t="str">
            <v>F</v>
          </cell>
          <cell r="M381">
            <v>210</v>
          </cell>
          <cell r="O381">
            <v>20</v>
          </cell>
          <cell r="P381">
            <v>16.5</v>
          </cell>
        </row>
        <row r="382">
          <cell r="C382" t="str">
            <v>FF+E</v>
          </cell>
          <cell r="D382">
            <v>378</v>
          </cell>
          <cell r="E382" t="str">
            <v>General fixtures/fittings</v>
          </cell>
          <cell r="F382">
            <v>1</v>
          </cell>
          <cell r="G382" t="str">
            <v>item</v>
          </cell>
          <cell r="H382">
            <v>53548</v>
          </cell>
          <cell r="I382">
            <v>53548</v>
          </cell>
          <cell r="J382" t="str">
            <v>s9</v>
          </cell>
          <cell r="K382" t="str">
            <v>4</v>
          </cell>
          <cell r="L382" t="str">
            <v>FFE</v>
          </cell>
          <cell r="M382">
            <v>210</v>
          </cell>
          <cell r="O382">
            <v>53548</v>
          </cell>
          <cell r="P382">
            <v>5100</v>
          </cell>
        </row>
        <row r="383">
          <cell r="C383" t="str">
            <v>Sanitary appliances</v>
          </cell>
          <cell r="D383">
            <v>379</v>
          </cell>
          <cell r="E383" t="str">
            <v>Allowance for sanitary ware</v>
          </cell>
          <cell r="F383">
            <v>1</v>
          </cell>
          <cell r="G383" t="str">
            <v>sum</v>
          </cell>
          <cell r="H383">
            <v>39862</v>
          </cell>
          <cell r="I383">
            <v>39862</v>
          </cell>
          <cell r="J383" t="str">
            <v>s1</v>
          </cell>
          <cell r="K383" t="str">
            <v>5A</v>
          </cell>
          <cell r="L383" t="str">
            <v>ME</v>
          </cell>
          <cell r="M383">
            <v>210</v>
          </cell>
          <cell r="O383">
            <v>39862</v>
          </cell>
          <cell r="P383">
            <v>37768</v>
          </cell>
        </row>
        <row r="384">
          <cell r="C384" t="str">
            <v>Services equipment</v>
          </cell>
          <cell r="D384">
            <v>380</v>
          </cell>
          <cell r="E384" t="str">
            <v>Services equipment</v>
          </cell>
          <cell r="F384">
            <v>1</v>
          </cell>
          <cell r="G384" t="str">
            <v>sum</v>
          </cell>
          <cell r="H384">
            <v>0</v>
          </cell>
          <cell r="I384">
            <v>0</v>
          </cell>
          <cell r="J384" t="str">
            <v>s1</v>
          </cell>
          <cell r="K384" t="str">
            <v>5B</v>
          </cell>
          <cell r="L384" t="str">
            <v>ME</v>
          </cell>
          <cell r="M384">
            <v>210</v>
          </cell>
          <cell r="O384">
            <v>0</v>
          </cell>
          <cell r="P384">
            <v>0</v>
          </cell>
        </row>
        <row r="385">
          <cell r="C385" t="str">
            <v>Disposal installations</v>
          </cell>
          <cell r="D385">
            <v>381</v>
          </cell>
          <cell r="E385" t="str">
            <v>Disposal installations</v>
          </cell>
          <cell r="F385">
            <v>1</v>
          </cell>
          <cell r="G385" t="str">
            <v>sum</v>
          </cell>
          <cell r="H385">
            <v>35698</v>
          </cell>
          <cell r="I385">
            <v>35698</v>
          </cell>
          <cell r="J385" t="str">
            <v>s1</v>
          </cell>
          <cell r="K385" t="str">
            <v>5C</v>
          </cell>
          <cell r="L385" t="str">
            <v>ME</v>
          </cell>
          <cell r="M385">
            <v>210</v>
          </cell>
          <cell r="O385">
            <v>35698</v>
          </cell>
          <cell r="P385">
            <v>33476</v>
          </cell>
        </row>
        <row r="386">
          <cell r="C386" t="str">
            <v>Water installations</v>
          </cell>
          <cell r="D386">
            <v>382</v>
          </cell>
          <cell r="E386" t="str">
            <v>Water installations</v>
          </cell>
          <cell r="F386">
            <v>1</v>
          </cell>
          <cell r="G386" t="str">
            <v>sum</v>
          </cell>
          <cell r="H386">
            <v>55094</v>
          </cell>
          <cell r="I386">
            <v>55094</v>
          </cell>
          <cell r="J386" t="str">
            <v>s1</v>
          </cell>
          <cell r="K386" t="str">
            <v>5D</v>
          </cell>
          <cell r="L386" t="str">
            <v>ME</v>
          </cell>
          <cell r="M386">
            <v>210</v>
          </cell>
          <cell r="O386">
            <v>55094</v>
          </cell>
          <cell r="P386">
            <v>52875</v>
          </cell>
        </row>
        <row r="387">
          <cell r="C387" t="str">
            <v>Heat source</v>
          </cell>
          <cell r="D387">
            <v>383</v>
          </cell>
          <cell r="E387" t="str">
            <v>Heat source</v>
          </cell>
          <cell r="F387">
            <v>1</v>
          </cell>
          <cell r="G387" t="str">
            <v>sum</v>
          </cell>
          <cell r="H387">
            <v>23176</v>
          </cell>
          <cell r="I387">
            <v>23176</v>
          </cell>
          <cell r="J387" t="str">
            <v>s1</v>
          </cell>
          <cell r="K387" t="str">
            <v>5E</v>
          </cell>
          <cell r="L387" t="str">
            <v>ME</v>
          </cell>
          <cell r="M387">
            <v>210</v>
          </cell>
          <cell r="O387">
            <v>23176</v>
          </cell>
          <cell r="P387">
            <v>21974</v>
          </cell>
        </row>
        <row r="388">
          <cell r="C388" t="str">
            <v>Space heating</v>
          </cell>
          <cell r="D388">
            <v>384</v>
          </cell>
          <cell r="E388" t="str">
            <v>Allowance for space heating</v>
          </cell>
          <cell r="F388">
            <v>1</v>
          </cell>
          <cell r="G388" t="str">
            <v>sum</v>
          </cell>
          <cell r="H388">
            <v>80205</v>
          </cell>
          <cell r="I388">
            <v>80205</v>
          </cell>
          <cell r="J388" t="str">
            <v>s1</v>
          </cell>
          <cell r="K388" t="str">
            <v>5F</v>
          </cell>
          <cell r="L388" t="str">
            <v>ME</v>
          </cell>
          <cell r="M388">
            <v>210</v>
          </cell>
          <cell r="O388">
            <v>80205</v>
          </cell>
          <cell r="P388">
            <v>76394</v>
          </cell>
        </row>
        <row r="389">
          <cell r="C389" t="str">
            <v>Ventilating systems</v>
          </cell>
          <cell r="D389">
            <v>385</v>
          </cell>
          <cell r="E389" t="str">
            <v>Allowance for ventilation systems</v>
          </cell>
          <cell r="F389">
            <v>1</v>
          </cell>
          <cell r="G389" t="str">
            <v>sum</v>
          </cell>
          <cell r="H389">
            <v>105697</v>
          </cell>
          <cell r="I389">
            <v>105697</v>
          </cell>
          <cell r="J389" t="str">
            <v>s1</v>
          </cell>
          <cell r="K389" t="str">
            <v>5G</v>
          </cell>
          <cell r="L389" t="str">
            <v>ME</v>
          </cell>
          <cell r="M389">
            <v>210</v>
          </cell>
          <cell r="O389">
            <v>105697</v>
          </cell>
          <cell r="P389">
            <v>101287</v>
          </cell>
        </row>
        <row r="390">
          <cell r="C390" t="str">
            <v>Electrical installations</v>
          </cell>
          <cell r="D390">
            <v>386</v>
          </cell>
          <cell r="E390" t="str">
            <v>Allowance for electrical installations</v>
          </cell>
          <cell r="F390">
            <v>1</v>
          </cell>
          <cell r="G390" t="str">
            <v>sum</v>
          </cell>
          <cell r="H390">
            <v>207281</v>
          </cell>
          <cell r="I390">
            <v>207281</v>
          </cell>
          <cell r="J390" t="str">
            <v>s1</v>
          </cell>
          <cell r="K390" t="str">
            <v>5H</v>
          </cell>
          <cell r="L390" t="str">
            <v>ME</v>
          </cell>
          <cell r="M390">
            <v>210</v>
          </cell>
          <cell r="O390">
            <v>207281</v>
          </cell>
          <cell r="P390">
            <v>199140</v>
          </cell>
        </row>
        <row r="391">
          <cell r="C391" t="str">
            <v>Gas installation</v>
          </cell>
          <cell r="D391">
            <v>387</v>
          </cell>
          <cell r="E391" t="str">
            <v>Gas installation</v>
          </cell>
          <cell r="F391">
            <v>1</v>
          </cell>
          <cell r="G391" t="str">
            <v>sum</v>
          </cell>
          <cell r="H391">
            <v>0</v>
          </cell>
          <cell r="I391">
            <v>0</v>
          </cell>
          <cell r="J391" t="str">
            <v>s1</v>
          </cell>
          <cell r="K391" t="str">
            <v>5I</v>
          </cell>
          <cell r="L391" t="str">
            <v>ME</v>
          </cell>
          <cell r="M391">
            <v>210</v>
          </cell>
          <cell r="O391">
            <v>0</v>
          </cell>
          <cell r="P391">
            <v>0</v>
          </cell>
        </row>
        <row r="392">
          <cell r="C392" t="str">
            <v>Lifts</v>
          </cell>
          <cell r="D392">
            <v>388</v>
          </cell>
          <cell r="E392" t="str">
            <v>Lifts</v>
          </cell>
          <cell r="F392">
            <v>1</v>
          </cell>
          <cell r="G392" t="str">
            <v>sum</v>
          </cell>
          <cell r="H392">
            <v>23750</v>
          </cell>
          <cell r="I392">
            <v>23750</v>
          </cell>
          <cell r="J392" t="str">
            <v>s1</v>
          </cell>
          <cell r="K392" t="str">
            <v>5J</v>
          </cell>
          <cell r="L392" t="str">
            <v>ME</v>
          </cell>
          <cell r="M392">
            <v>210</v>
          </cell>
          <cell r="O392">
            <v>23750</v>
          </cell>
          <cell r="P392">
            <v>21850</v>
          </cell>
        </row>
        <row r="393">
          <cell r="C393" t="str">
            <v>Protective installations</v>
          </cell>
          <cell r="D393">
            <v>389</v>
          </cell>
          <cell r="E393" t="str">
            <v>Protective installations</v>
          </cell>
          <cell r="F393">
            <v>1</v>
          </cell>
          <cell r="G393" t="str">
            <v>sum</v>
          </cell>
          <cell r="H393">
            <v>9614</v>
          </cell>
          <cell r="I393">
            <v>9614</v>
          </cell>
          <cell r="J393" t="str">
            <v>s1</v>
          </cell>
          <cell r="K393" t="str">
            <v>5K</v>
          </cell>
          <cell r="L393" t="str">
            <v>ME</v>
          </cell>
          <cell r="M393">
            <v>210</v>
          </cell>
          <cell r="O393">
            <v>9614</v>
          </cell>
          <cell r="P393">
            <v>9270</v>
          </cell>
        </row>
        <row r="394">
          <cell r="C394" t="str">
            <v>Communication installations</v>
          </cell>
          <cell r="D394">
            <v>390</v>
          </cell>
          <cell r="E394" t="str">
            <v>Communication installations</v>
          </cell>
          <cell r="F394">
            <v>1</v>
          </cell>
          <cell r="G394" t="str">
            <v>sum</v>
          </cell>
          <cell r="H394">
            <v>33631</v>
          </cell>
          <cell r="I394">
            <v>33631</v>
          </cell>
          <cell r="J394" t="str">
            <v>s1</v>
          </cell>
          <cell r="K394" t="str">
            <v>5L</v>
          </cell>
          <cell r="L394" t="str">
            <v>ME</v>
          </cell>
          <cell r="M394">
            <v>210</v>
          </cell>
          <cell r="O394">
            <v>33631</v>
          </cell>
          <cell r="P394">
            <v>31931</v>
          </cell>
        </row>
        <row r="395">
          <cell r="C395" t="str">
            <v>Special installations</v>
          </cell>
          <cell r="D395">
            <v>391</v>
          </cell>
          <cell r="E395" t="str">
            <v>Special installations</v>
          </cell>
          <cell r="F395">
            <v>1</v>
          </cell>
          <cell r="G395" t="str">
            <v>sum</v>
          </cell>
          <cell r="H395">
            <v>30025</v>
          </cell>
          <cell r="I395">
            <v>30025</v>
          </cell>
          <cell r="J395" t="str">
            <v>s1</v>
          </cell>
          <cell r="K395" t="str">
            <v>5M</v>
          </cell>
          <cell r="L395" t="str">
            <v>ME</v>
          </cell>
          <cell r="M395">
            <v>210</v>
          </cell>
          <cell r="O395">
            <v>30025</v>
          </cell>
          <cell r="P395">
            <v>28498</v>
          </cell>
        </row>
        <row r="396">
          <cell r="C396" t="str">
            <v>Builder's work</v>
          </cell>
          <cell r="D396">
            <v>392</v>
          </cell>
          <cell r="E396" t="str">
            <v>BWIC M+E</v>
          </cell>
          <cell r="F396">
            <v>1</v>
          </cell>
          <cell r="G396" t="str">
            <v>sum</v>
          </cell>
          <cell r="H396">
            <v>42828</v>
          </cell>
          <cell r="I396">
            <v>42828</v>
          </cell>
          <cell r="J396" t="str">
            <v>s1</v>
          </cell>
          <cell r="K396" t="str">
            <v>5N</v>
          </cell>
          <cell r="L396" t="str">
            <v>ME</v>
          </cell>
          <cell r="M396">
            <v>210</v>
          </cell>
          <cell r="O396">
            <v>42828</v>
          </cell>
          <cell r="P396">
            <v>29186</v>
          </cell>
        </row>
        <row r="397">
          <cell r="C397" t="str">
            <v>Site clearance &amp; demolition</v>
          </cell>
          <cell r="D397">
            <v>393</v>
          </cell>
          <cell r="E397" t="str">
            <v>Demolish all identified buildings down to and including grubbing up all existing foundations and backfill all voids with clean material</v>
          </cell>
          <cell r="F397">
            <v>1</v>
          </cell>
          <cell r="G397" t="str">
            <v>item</v>
          </cell>
          <cell r="H397">
            <v>685740</v>
          </cell>
          <cell r="I397">
            <v>685740</v>
          </cell>
          <cell r="J397" t="str">
            <v>s11</v>
          </cell>
          <cell r="K397" t="str">
            <v>6A</v>
          </cell>
          <cell r="M397" t="str">
            <v>Site</v>
          </cell>
          <cell r="O397">
            <v>685740</v>
          </cell>
          <cell r="P397">
            <v>650000</v>
          </cell>
        </row>
        <row r="398">
          <cell r="C398" t="str">
            <v>Site clearance &amp; demolition</v>
          </cell>
          <cell r="D398">
            <v>394</v>
          </cell>
          <cell r="E398" t="str">
            <v>Extra for removal of all asbestos related items</v>
          </cell>
          <cell r="F398">
            <v>1</v>
          </cell>
          <cell r="G398" t="str">
            <v>item</v>
          </cell>
          <cell r="H398">
            <v>150000</v>
          </cell>
          <cell r="I398">
            <v>150000</v>
          </cell>
          <cell r="J398" t="str">
            <v>s11</v>
          </cell>
          <cell r="K398" t="str">
            <v>6A</v>
          </cell>
          <cell r="M398" t="str">
            <v>Site</v>
          </cell>
          <cell r="O398">
            <v>150000</v>
          </cell>
          <cell r="P398">
            <v>142500</v>
          </cell>
        </row>
        <row r="399">
          <cell r="C399" t="str">
            <v>Site clearance &amp; demolition</v>
          </cell>
          <cell r="D399">
            <v>395</v>
          </cell>
          <cell r="E399" t="str">
            <v>Grub up all existing redundant drain runs and backfill trenches with suitable material</v>
          </cell>
          <cell r="F399">
            <v>4748</v>
          </cell>
          <cell r="G399" t="str">
            <v>m</v>
          </cell>
          <cell r="H399">
            <v>25</v>
          </cell>
          <cell r="I399">
            <v>118700</v>
          </cell>
          <cell r="J399" t="str">
            <v>s14</v>
          </cell>
          <cell r="K399" t="str">
            <v>6A</v>
          </cell>
          <cell r="M399" t="str">
            <v>Site</v>
          </cell>
          <cell r="O399">
            <v>25</v>
          </cell>
          <cell r="P399">
            <v>18.25</v>
          </cell>
        </row>
        <row r="400">
          <cell r="C400" t="str">
            <v>Site clearance &amp; demolition</v>
          </cell>
          <cell r="D400">
            <v>396</v>
          </cell>
          <cell r="E400" t="str">
            <v>Grub up all existing redundant services during reduced level dig</v>
          </cell>
          <cell r="F400">
            <v>1</v>
          </cell>
          <cell r="G400" t="str">
            <v>item</v>
          </cell>
          <cell r="H400">
            <v>105000</v>
          </cell>
          <cell r="I400">
            <v>105000</v>
          </cell>
          <cell r="J400" t="str">
            <v>s14</v>
          </cell>
          <cell r="K400" t="str">
            <v>6A</v>
          </cell>
          <cell r="M400" t="str">
            <v>Site</v>
          </cell>
          <cell r="O400">
            <v>105000</v>
          </cell>
          <cell r="P400">
            <v>100000</v>
          </cell>
        </row>
        <row r="401">
          <cell r="C401" t="str">
            <v>Site clearance &amp; demolition</v>
          </cell>
          <cell r="D401">
            <v>397</v>
          </cell>
          <cell r="E401" t="str">
            <v xml:space="preserve">Excavate oversite to reduce levels </v>
          </cell>
          <cell r="F401">
            <v>23444</v>
          </cell>
          <cell r="G401" t="str">
            <v>m3</v>
          </cell>
          <cell r="H401">
            <v>2</v>
          </cell>
          <cell r="I401">
            <v>46888</v>
          </cell>
          <cell r="J401" t="str">
            <v>s14</v>
          </cell>
          <cell r="K401" t="str">
            <v>6A</v>
          </cell>
          <cell r="M401" t="str">
            <v>Site</v>
          </cell>
          <cell r="O401">
            <v>2</v>
          </cell>
          <cell r="P401">
            <v>1.9</v>
          </cell>
        </row>
        <row r="402">
          <cell r="C402" t="str">
            <v>Site clearance &amp; demolition</v>
          </cell>
          <cell r="D402">
            <v>398</v>
          </cell>
          <cell r="E402" t="str">
            <v>Excavate oversite to remove topsoil</v>
          </cell>
          <cell r="F402">
            <v>7734</v>
          </cell>
          <cell r="G402" t="str">
            <v>m3</v>
          </cell>
          <cell r="H402">
            <v>2</v>
          </cell>
          <cell r="I402">
            <v>15468</v>
          </cell>
          <cell r="J402" t="str">
            <v>s14</v>
          </cell>
          <cell r="K402" t="str">
            <v>6A</v>
          </cell>
          <cell r="M402" t="str">
            <v>Site</v>
          </cell>
          <cell r="O402">
            <v>2</v>
          </cell>
          <cell r="P402">
            <v>1.9</v>
          </cell>
        </row>
        <row r="403">
          <cell r="C403" t="str">
            <v>Site clearance &amp; demolition</v>
          </cell>
          <cell r="D403">
            <v>399</v>
          </cell>
          <cell r="E403" t="str">
            <v>Stockpile excavated spoil onsite</v>
          </cell>
          <cell r="F403">
            <v>23444</v>
          </cell>
          <cell r="G403" t="str">
            <v>m3</v>
          </cell>
          <cell r="H403">
            <v>4.5</v>
          </cell>
          <cell r="I403">
            <v>105498</v>
          </cell>
          <cell r="J403" t="str">
            <v>s14</v>
          </cell>
          <cell r="K403" t="str">
            <v>6A</v>
          </cell>
          <cell r="M403" t="str">
            <v>Site</v>
          </cell>
          <cell r="O403">
            <v>4.5</v>
          </cell>
          <cell r="P403">
            <v>4.25</v>
          </cell>
        </row>
        <row r="404">
          <cell r="C404" t="str">
            <v>Site clearance &amp; demolition</v>
          </cell>
          <cell r="D404">
            <v>400</v>
          </cell>
          <cell r="E404" t="str">
            <v>Stockpile excavated topsoil onsite</v>
          </cell>
          <cell r="F404">
            <v>7734</v>
          </cell>
          <cell r="G404" t="str">
            <v>m3</v>
          </cell>
          <cell r="H404">
            <v>4.5</v>
          </cell>
          <cell r="I404">
            <v>34803</v>
          </cell>
          <cell r="J404" t="str">
            <v>s14</v>
          </cell>
          <cell r="K404" t="str">
            <v>6A</v>
          </cell>
          <cell r="M404" t="str">
            <v>Site</v>
          </cell>
          <cell r="O404">
            <v>4.5</v>
          </cell>
          <cell r="P404">
            <v>4.25</v>
          </cell>
        </row>
        <row r="405">
          <cell r="C405" t="str">
            <v>Site clearance &amp; demolition</v>
          </cell>
          <cell r="D405">
            <v>401</v>
          </cell>
          <cell r="E405" t="str">
            <v>Excavate from stockpile and spread and level and compact oversite</v>
          </cell>
          <cell r="F405">
            <v>23444</v>
          </cell>
          <cell r="G405" t="str">
            <v>m3</v>
          </cell>
          <cell r="H405">
            <v>5</v>
          </cell>
          <cell r="I405">
            <v>117220</v>
          </cell>
          <cell r="J405" t="str">
            <v>s14</v>
          </cell>
          <cell r="K405" t="str">
            <v>6A</v>
          </cell>
          <cell r="M405" t="str">
            <v>Site</v>
          </cell>
          <cell r="O405">
            <v>5</v>
          </cell>
          <cell r="P405">
            <v>4.75</v>
          </cell>
        </row>
        <row r="406">
          <cell r="C406" t="str">
            <v>Site clearance &amp; demolition</v>
          </cell>
          <cell r="D406">
            <v>402</v>
          </cell>
          <cell r="E406" t="str">
            <v>Remove surplus spoil from site</v>
          </cell>
          <cell r="F406">
            <v>0</v>
          </cell>
          <cell r="G406" t="str">
            <v>m3</v>
          </cell>
          <cell r="H406">
            <v>25</v>
          </cell>
          <cell r="I406">
            <v>0</v>
          </cell>
          <cell r="J406" t="str">
            <v>s14</v>
          </cell>
          <cell r="K406" t="str">
            <v>6A</v>
          </cell>
          <cell r="M406" t="str">
            <v>Site</v>
          </cell>
          <cell r="O406">
            <v>25</v>
          </cell>
          <cell r="P406">
            <v>23</v>
          </cell>
        </row>
        <row r="407">
          <cell r="C407" t="str">
            <v>Site clearance &amp; demolition</v>
          </cell>
          <cell r="D407">
            <v>403</v>
          </cell>
          <cell r="E407" t="str">
            <v>E.O. excavation for breaking up and removing concrete/tarmac roads and hardstandings</v>
          </cell>
          <cell r="F407">
            <v>16366</v>
          </cell>
          <cell r="G407" t="str">
            <v>m2</v>
          </cell>
          <cell r="H407">
            <v>5</v>
          </cell>
          <cell r="I407">
            <v>81830</v>
          </cell>
          <cell r="J407" t="str">
            <v>s14</v>
          </cell>
          <cell r="K407" t="str">
            <v>6A</v>
          </cell>
          <cell r="M407" t="str">
            <v>Site</v>
          </cell>
          <cell r="O407">
            <v>5</v>
          </cell>
          <cell r="P407">
            <v>4.75</v>
          </cell>
        </row>
        <row r="408">
          <cell r="C408" t="str">
            <v>Site clearance &amp; demolition</v>
          </cell>
          <cell r="D408">
            <v>404</v>
          </cell>
          <cell r="E408" t="str">
            <v>E.O. for removing existing trees, lightings columns and other obstructions</v>
          </cell>
          <cell r="F408">
            <v>1</v>
          </cell>
          <cell r="G408" t="str">
            <v>item</v>
          </cell>
          <cell r="H408">
            <v>20000</v>
          </cell>
          <cell r="I408">
            <v>20000</v>
          </cell>
          <cell r="J408" t="str">
            <v>s14</v>
          </cell>
          <cell r="K408" t="str">
            <v>6A</v>
          </cell>
          <cell r="M408" t="str">
            <v>Site</v>
          </cell>
          <cell r="O408">
            <v>20000</v>
          </cell>
          <cell r="P408">
            <v>15000</v>
          </cell>
        </row>
        <row r="409">
          <cell r="C409" t="str">
            <v>Site clearance &amp; demolition</v>
          </cell>
          <cell r="D409">
            <v>405</v>
          </cell>
          <cell r="E409" t="str">
            <v>Imported 6f2 stone spread and levelled oversite average tbc</v>
          </cell>
          <cell r="F409">
            <v>7692</v>
          </cell>
          <cell r="G409" t="str">
            <v>m3</v>
          </cell>
          <cell r="H409">
            <v>35</v>
          </cell>
          <cell r="I409">
            <v>269220</v>
          </cell>
          <cell r="J409" t="str">
            <v>s14</v>
          </cell>
          <cell r="K409" t="str">
            <v>6A</v>
          </cell>
          <cell r="M409" t="str">
            <v>Site</v>
          </cell>
          <cell r="O409">
            <v>35</v>
          </cell>
          <cell r="P409">
            <v>33.25</v>
          </cell>
        </row>
        <row r="410">
          <cell r="C410" t="str">
            <v>Site clearance &amp; demolition</v>
          </cell>
          <cell r="D410">
            <v>406</v>
          </cell>
          <cell r="E410" t="str">
            <v>Making good capping layer under buildings and roads</v>
          </cell>
          <cell r="F410">
            <v>6000</v>
          </cell>
          <cell r="G410" t="str">
            <v>m3</v>
          </cell>
          <cell r="H410">
            <v>30</v>
          </cell>
          <cell r="I410">
            <v>180000</v>
          </cell>
          <cell r="J410" t="str">
            <v>s14</v>
          </cell>
          <cell r="K410" t="str">
            <v>6A</v>
          </cell>
          <cell r="M410" t="str">
            <v>Site</v>
          </cell>
          <cell r="O410">
            <v>30</v>
          </cell>
          <cell r="P410">
            <v>28.5</v>
          </cell>
        </row>
        <row r="411">
          <cell r="C411" t="str">
            <v>Site clearance &amp; demolition</v>
          </cell>
          <cell r="D411">
            <v>407</v>
          </cell>
          <cell r="E411" t="str">
            <v>Allowance for soft spots</v>
          </cell>
          <cell r="F411">
            <v>1500</v>
          </cell>
          <cell r="G411" t="str">
            <v>m3</v>
          </cell>
          <cell r="H411">
            <v>70</v>
          </cell>
          <cell r="I411">
            <v>105000</v>
          </cell>
          <cell r="J411" t="str">
            <v>s14</v>
          </cell>
          <cell r="K411" t="str">
            <v>6A</v>
          </cell>
          <cell r="M411" t="str">
            <v>Site</v>
          </cell>
          <cell r="O411">
            <v>70</v>
          </cell>
          <cell r="P411">
            <v>66.5</v>
          </cell>
        </row>
        <row r="412">
          <cell r="C412" t="str">
            <v>Site clearance &amp; demolition</v>
          </cell>
          <cell r="D412">
            <v>408</v>
          </cell>
          <cell r="E412" t="str">
            <v>Allowance for lime stabilisation</v>
          </cell>
          <cell r="F412">
            <v>1</v>
          </cell>
          <cell r="G412" t="str">
            <v>item</v>
          </cell>
          <cell r="H412">
            <v>150000</v>
          </cell>
          <cell r="I412">
            <v>150000</v>
          </cell>
          <cell r="J412" t="str">
            <v>s14</v>
          </cell>
          <cell r="K412" t="str">
            <v>6A</v>
          </cell>
          <cell r="M412" t="str">
            <v>Site</v>
          </cell>
          <cell r="O412">
            <v>150000</v>
          </cell>
          <cell r="P412">
            <v>145000</v>
          </cell>
        </row>
        <row r="413">
          <cell r="C413" t="str">
            <v>Roadways</v>
          </cell>
          <cell r="D413">
            <v>409</v>
          </cell>
          <cell r="E413" t="str">
            <v>Construct new tarmac roadway including allowance for kerbs and drainage</v>
          </cell>
          <cell r="F413">
            <v>6596</v>
          </cell>
          <cell r="G413" t="str">
            <v>m2</v>
          </cell>
          <cell r="H413">
            <v>86</v>
          </cell>
          <cell r="I413">
            <v>567256</v>
          </cell>
          <cell r="J413" t="str">
            <v>s2</v>
          </cell>
          <cell r="K413" t="str">
            <v>6A</v>
          </cell>
          <cell r="M413" t="str">
            <v>Site</v>
          </cell>
          <cell r="O413">
            <v>86</v>
          </cell>
          <cell r="P413">
            <v>80</v>
          </cell>
        </row>
        <row r="414">
          <cell r="C414" t="str">
            <v>Car parking</v>
          </cell>
          <cell r="D414">
            <v>410</v>
          </cell>
          <cell r="E414" t="str">
            <v>Construct new tarmac or block pavior parking including allowance for kerbing and drainage</v>
          </cell>
          <cell r="F414">
            <v>9209</v>
          </cell>
          <cell r="G414" t="str">
            <v>m2</v>
          </cell>
          <cell r="H414">
            <v>75</v>
          </cell>
          <cell r="I414">
            <v>690675</v>
          </cell>
          <cell r="J414" t="str">
            <v>s2</v>
          </cell>
          <cell r="K414" t="str">
            <v>6A</v>
          </cell>
          <cell r="M414" t="str">
            <v>Site</v>
          </cell>
          <cell r="O414">
            <v>75</v>
          </cell>
          <cell r="P414">
            <v>72</v>
          </cell>
        </row>
        <row r="415">
          <cell r="C415" t="str">
            <v>Car parking</v>
          </cell>
          <cell r="D415">
            <v>411</v>
          </cell>
          <cell r="E415" t="str">
            <v>Construct new concrete/tarmac or block pavior standings including allowance for kerbing and drainage</v>
          </cell>
          <cell r="F415">
            <v>11990</v>
          </cell>
          <cell r="G415" t="str">
            <v>m2</v>
          </cell>
          <cell r="H415">
            <v>75</v>
          </cell>
          <cell r="I415">
            <v>899250</v>
          </cell>
          <cell r="J415" t="str">
            <v>s2</v>
          </cell>
          <cell r="K415" t="str">
            <v>6A</v>
          </cell>
          <cell r="M415" t="str">
            <v>Site</v>
          </cell>
          <cell r="O415">
            <v>75</v>
          </cell>
          <cell r="P415">
            <v>72</v>
          </cell>
        </row>
        <row r="416">
          <cell r="C416" t="str">
            <v xml:space="preserve">Paths </v>
          </cell>
          <cell r="D416">
            <v>412</v>
          </cell>
          <cell r="E416" t="str">
            <v>Construct new tarmac or block paved footpaths including allowance for edgings</v>
          </cell>
          <cell r="F416">
            <v>2300</v>
          </cell>
          <cell r="G416" t="str">
            <v>m2</v>
          </cell>
          <cell r="H416">
            <v>50</v>
          </cell>
          <cell r="I416">
            <v>115000</v>
          </cell>
          <cell r="J416" t="str">
            <v>s2</v>
          </cell>
          <cell r="K416" t="str">
            <v>6A</v>
          </cell>
          <cell r="M416" t="str">
            <v>Site</v>
          </cell>
          <cell r="O416">
            <v>50</v>
          </cell>
          <cell r="P416">
            <v>48</v>
          </cell>
        </row>
        <row r="417">
          <cell r="C417" t="str">
            <v>Parade grounds</v>
          </cell>
          <cell r="D417">
            <v>413</v>
          </cell>
          <cell r="E417" t="str">
            <v>Construct new tarmac parade ground including allowance for edgings and drainage</v>
          </cell>
          <cell r="F417">
            <v>3098</v>
          </cell>
          <cell r="G417" t="str">
            <v>m2</v>
          </cell>
          <cell r="H417">
            <v>75</v>
          </cell>
          <cell r="I417">
            <v>232350</v>
          </cell>
          <cell r="J417" t="str">
            <v>s2</v>
          </cell>
          <cell r="K417" t="str">
            <v>6A</v>
          </cell>
          <cell r="M417" t="str">
            <v>Site</v>
          </cell>
          <cell r="O417">
            <v>75</v>
          </cell>
          <cell r="P417">
            <v>72</v>
          </cell>
        </row>
        <row r="418">
          <cell r="C418" t="str">
            <v>Soft landscaping</v>
          </cell>
          <cell r="D418">
            <v>414</v>
          </cell>
          <cell r="E418" t="str">
            <v>Excavate topsoil from spoil heaps and spread and level average thickness tbc</v>
          </cell>
          <cell r="F418">
            <v>7734</v>
          </cell>
          <cell r="G418" t="str">
            <v>m3</v>
          </cell>
          <cell r="H418">
            <v>5</v>
          </cell>
          <cell r="I418">
            <v>38670</v>
          </cell>
          <cell r="J418" t="str">
            <v>s15</v>
          </cell>
          <cell r="K418" t="str">
            <v>6A</v>
          </cell>
          <cell r="M418" t="str">
            <v>Site</v>
          </cell>
          <cell r="O418">
            <v>5</v>
          </cell>
          <cell r="P418">
            <v>4.5</v>
          </cell>
        </row>
        <row r="419">
          <cell r="C419" t="str">
            <v>Soft landscaping</v>
          </cell>
          <cell r="D419">
            <v>415</v>
          </cell>
          <cell r="E419" t="str">
            <v>Imported topsoil</v>
          </cell>
          <cell r="F419">
            <v>8500</v>
          </cell>
          <cell r="G419" t="str">
            <v>m3</v>
          </cell>
          <cell r="H419">
            <v>15</v>
          </cell>
          <cell r="I419">
            <v>127500</v>
          </cell>
          <cell r="J419" t="str">
            <v>s15</v>
          </cell>
          <cell r="K419" t="str">
            <v>6A</v>
          </cell>
          <cell r="M419" t="str">
            <v>Site</v>
          </cell>
          <cell r="O419">
            <v>15</v>
          </cell>
          <cell r="P419">
            <v>14</v>
          </cell>
        </row>
        <row r="420">
          <cell r="C420" t="str">
            <v>Soft landscaping</v>
          </cell>
          <cell r="D420">
            <v>416</v>
          </cell>
          <cell r="E420" t="str">
            <v>New grass areas</v>
          </cell>
          <cell r="F420">
            <v>89500</v>
          </cell>
          <cell r="G420" t="str">
            <v>m2</v>
          </cell>
          <cell r="H420">
            <v>3</v>
          </cell>
          <cell r="I420">
            <v>268500</v>
          </cell>
          <cell r="J420" t="str">
            <v>s15</v>
          </cell>
          <cell r="K420" t="str">
            <v>6A</v>
          </cell>
          <cell r="M420" t="str">
            <v>Site</v>
          </cell>
          <cell r="O420">
            <v>3</v>
          </cell>
          <cell r="P420">
            <v>1.5</v>
          </cell>
        </row>
        <row r="421">
          <cell r="C421" t="str">
            <v>Soft landscaping</v>
          </cell>
          <cell r="D421">
            <v>417</v>
          </cell>
          <cell r="E421" t="str">
            <v>New trees</v>
          </cell>
          <cell r="F421">
            <v>610</v>
          </cell>
          <cell r="G421" t="str">
            <v>nr</v>
          </cell>
          <cell r="H421">
            <v>100</v>
          </cell>
          <cell r="I421">
            <v>61000</v>
          </cell>
          <cell r="J421" t="str">
            <v>s15</v>
          </cell>
          <cell r="K421" t="str">
            <v>6A</v>
          </cell>
          <cell r="M421" t="str">
            <v>Site</v>
          </cell>
          <cell r="O421">
            <v>100</v>
          </cell>
          <cell r="P421">
            <v>70</v>
          </cell>
        </row>
        <row r="422">
          <cell r="C422" t="str">
            <v>Soft landscaping</v>
          </cell>
          <cell r="D422">
            <v>418</v>
          </cell>
          <cell r="E422" t="str">
            <v>New planted areas &amp; shrubs</v>
          </cell>
          <cell r="F422">
            <v>7003</v>
          </cell>
          <cell r="G422" t="str">
            <v>m2</v>
          </cell>
          <cell r="H422">
            <v>25</v>
          </cell>
          <cell r="I422">
            <v>175075</v>
          </cell>
          <cell r="J422" t="str">
            <v>s15</v>
          </cell>
          <cell r="K422" t="str">
            <v>6A</v>
          </cell>
          <cell r="M422" t="str">
            <v>Site</v>
          </cell>
          <cell r="O422">
            <v>25</v>
          </cell>
          <cell r="P422">
            <v>24</v>
          </cell>
        </row>
        <row r="423">
          <cell r="C423" t="str">
            <v>Soft landscaping</v>
          </cell>
          <cell r="D423">
            <v>419</v>
          </cell>
          <cell r="E423" t="str">
            <v>New planted areas, woodland screening</v>
          </cell>
          <cell r="G423" t="str">
            <v>m2</v>
          </cell>
          <cell r="H423">
            <v>50</v>
          </cell>
          <cell r="I423">
            <v>0</v>
          </cell>
          <cell r="J423" t="str">
            <v>s15</v>
          </cell>
          <cell r="K423" t="str">
            <v>6A</v>
          </cell>
          <cell r="M423" t="str">
            <v>Site</v>
          </cell>
          <cell r="O423">
            <v>50</v>
          </cell>
          <cell r="P423">
            <v>45</v>
          </cell>
        </row>
        <row r="424">
          <cell r="C424" t="str">
            <v>Street furniture</v>
          </cell>
          <cell r="D424">
            <v>420</v>
          </cell>
          <cell r="E424" t="str">
            <v>Allowance for street furniture</v>
          </cell>
          <cell r="F424">
            <v>1</v>
          </cell>
          <cell r="G424" t="str">
            <v>item</v>
          </cell>
          <cell r="H424">
            <v>5000</v>
          </cell>
          <cell r="I424">
            <v>5000</v>
          </cell>
          <cell r="J424" t="str">
            <v>s2</v>
          </cell>
          <cell r="K424" t="str">
            <v>6A</v>
          </cell>
          <cell r="M424" t="str">
            <v>Site</v>
          </cell>
          <cell r="O424">
            <v>5000</v>
          </cell>
          <cell r="P424">
            <v>4500</v>
          </cell>
        </row>
        <row r="425">
          <cell r="C425" t="str">
            <v>Fencing &amp; security</v>
          </cell>
          <cell r="D425">
            <v>421</v>
          </cell>
          <cell r="E425" t="str">
            <v>Take down &amp; remove existing perimeter fence</v>
          </cell>
          <cell r="F425">
            <v>300</v>
          </cell>
          <cell r="G425" t="str">
            <v>m</v>
          </cell>
          <cell r="H425">
            <v>10</v>
          </cell>
          <cell r="I425">
            <v>3000</v>
          </cell>
          <cell r="J425" t="str">
            <v>s11</v>
          </cell>
          <cell r="K425" t="str">
            <v>6A</v>
          </cell>
          <cell r="M425" t="str">
            <v>Site</v>
          </cell>
          <cell r="O425">
            <v>10</v>
          </cell>
          <cell r="P425">
            <v>8.5</v>
          </cell>
        </row>
        <row r="426">
          <cell r="C426" t="str">
            <v>Fencing &amp; security</v>
          </cell>
          <cell r="D426">
            <v>422</v>
          </cell>
          <cell r="E426" t="str">
            <v>Take down &amp; remove associated lighting columns</v>
          </cell>
          <cell r="F426">
            <v>30</v>
          </cell>
          <cell r="G426" t="str">
            <v>nr</v>
          </cell>
          <cell r="H426">
            <v>50</v>
          </cell>
          <cell r="I426">
            <v>1500</v>
          </cell>
          <cell r="J426" t="str">
            <v>s11</v>
          </cell>
          <cell r="K426" t="str">
            <v>6A</v>
          </cell>
          <cell r="M426" t="str">
            <v>Site</v>
          </cell>
          <cell r="O426">
            <v>50</v>
          </cell>
          <cell r="P426">
            <v>45</v>
          </cell>
        </row>
        <row r="427">
          <cell r="C427" t="str">
            <v>Fencing &amp; security</v>
          </cell>
          <cell r="D427">
            <v>423</v>
          </cell>
          <cell r="E427" t="str">
            <v>Erect new perimeter fence including razor wire top &amp; bottom</v>
          </cell>
          <cell r="F427">
            <v>330</v>
          </cell>
          <cell r="G427" t="str">
            <v>m</v>
          </cell>
          <cell r="H427">
            <v>150</v>
          </cell>
          <cell r="I427">
            <v>49500</v>
          </cell>
          <cell r="J427" t="str">
            <v>s2</v>
          </cell>
          <cell r="K427" t="str">
            <v>6A</v>
          </cell>
          <cell r="M427" t="str">
            <v>Site</v>
          </cell>
          <cell r="O427">
            <v>150</v>
          </cell>
          <cell r="P427">
            <v>130</v>
          </cell>
        </row>
        <row r="428">
          <cell r="C428" t="str">
            <v xml:space="preserve">Paths </v>
          </cell>
          <cell r="D428">
            <v>424</v>
          </cell>
          <cell r="E428" t="str">
            <v>Construct new tarmac or block paved footpaths including allowance for edgings</v>
          </cell>
          <cell r="G428" t="str">
            <v>m2</v>
          </cell>
          <cell r="H428">
            <v>50</v>
          </cell>
          <cell r="I428">
            <v>0</v>
          </cell>
          <cell r="J428" t="str">
            <v>s2</v>
          </cell>
          <cell r="K428" t="str">
            <v>6A</v>
          </cell>
          <cell r="M428" t="str">
            <v>Site</v>
          </cell>
          <cell r="O428">
            <v>50</v>
          </cell>
          <cell r="P428">
            <v>48</v>
          </cell>
        </row>
        <row r="429">
          <cell r="C429" t="str">
            <v>Others</v>
          </cell>
          <cell r="D429">
            <v>425</v>
          </cell>
          <cell r="E429" t="str">
            <v xml:space="preserve">Remove existing vehicle wash equipment </v>
          </cell>
          <cell r="F429">
            <v>1</v>
          </cell>
          <cell r="G429" t="str">
            <v>item</v>
          </cell>
          <cell r="H429">
            <v>5000</v>
          </cell>
          <cell r="I429">
            <v>5000</v>
          </cell>
          <cell r="J429" t="str">
            <v>s1</v>
          </cell>
          <cell r="K429" t="str">
            <v>6A</v>
          </cell>
          <cell r="M429" t="str">
            <v>Site</v>
          </cell>
          <cell r="O429">
            <v>5000</v>
          </cell>
          <cell r="P429">
            <v>5000</v>
          </cell>
        </row>
        <row r="430">
          <cell r="C430" t="str">
            <v>Others</v>
          </cell>
          <cell r="D430">
            <v>426</v>
          </cell>
          <cell r="E430" t="str">
            <v>Allowance for retaining walls between building plots</v>
          </cell>
          <cell r="F430">
            <v>440</v>
          </cell>
          <cell r="G430" t="str">
            <v>m</v>
          </cell>
          <cell r="H430">
            <v>250</v>
          </cell>
          <cell r="I430">
            <v>110000</v>
          </cell>
          <cell r="J430" t="str">
            <v>s2</v>
          </cell>
          <cell r="K430" t="str">
            <v>6A</v>
          </cell>
          <cell r="M430" t="str">
            <v>Site</v>
          </cell>
          <cell r="O430">
            <v>250</v>
          </cell>
          <cell r="P430">
            <v>225</v>
          </cell>
        </row>
        <row r="431">
          <cell r="C431" t="str">
            <v>Minor buildings</v>
          </cell>
          <cell r="D431">
            <v>427</v>
          </cell>
          <cell r="E431" t="str">
            <v>Cycle shelters</v>
          </cell>
          <cell r="F431">
            <v>72</v>
          </cell>
          <cell r="G431" t="str">
            <v>m2</v>
          </cell>
          <cell r="H431">
            <v>300</v>
          </cell>
          <cell r="I431">
            <v>21600</v>
          </cell>
          <cell r="J431" t="str">
            <v>s12</v>
          </cell>
          <cell r="K431" t="str">
            <v>6A</v>
          </cell>
          <cell r="M431" t="str">
            <v>Site</v>
          </cell>
          <cell r="O431">
            <v>300</v>
          </cell>
          <cell r="P431">
            <v>280</v>
          </cell>
        </row>
        <row r="432">
          <cell r="C432" t="str">
            <v>Foul drainage</v>
          </cell>
          <cell r="D432">
            <v>428</v>
          </cell>
          <cell r="E432" t="str">
            <v>New foul drain runs</v>
          </cell>
          <cell r="F432">
            <v>2077</v>
          </cell>
          <cell r="G432" t="str">
            <v>m</v>
          </cell>
          <cell r="H432">
            <v>100</v>
          </cell>
          <cell r="I432">
            <v>207700</v>
          </cell>
          <cell r="J432" t="str">
            <v>s2</v>
          </cell>
          <cell r="K432" t="str">
            <v>6B</v>
          </cell>
          <cell r="M432" t="str">
            <v>Site</v>
          </cell>
          <cell r="O432">
            <v>100</v>
          </cell>
          <cell r="P432">
            <v>95</v>
          </cell>
        </row>
        <row r="433">
          <cell r="C433" t="str">
            <v>Foul drainage</v>
          </cell>
          <cell r="D433">
            <v>429</v>
          </cell>
          <cell r="E433" t="str">
            <v>Under building drainage</v>
          </cell>
          <cell r="F433">
            <v>1</v>
          </cell>
          <cell r="G433" t="str">
            <v>item</v>
          </cell>
          <cell r="H433">
            <v>50000</v>
          </cell>
          <cell r="I433">
            <v>50000</v>
          </cell>
          <cell r="J433" t="str">
            <v>s2</v>
          </cell>
          <cell r="K433" t="str">
            <v>6B</v>
          </cell>
          <cell r="M433" t="str">
            <v>Site</v>
          </cell>
          <cell r="O433">
            <v>50000</v>
          </cell>
          <cell r="P433">
            <v>46000</v>
          </cell>
        </row>
        <row r="434">
          <cell r="C434" t="str">
            <v>Foul drainage</v>
          </cell>
          <cell r="D434">
            <v>430</v>
          </cell>
          <cell r="E434" t="str">
            <v>Manholes</v>
          </cell>
          <cell r="F434">
            <v>35</v>
          </cell>
          <cell r="G434" t="str">
            <v>nr</v>
          </cell>
          <cell r="H434">
            <v>1500</v>
          </cell>
          <cell r="I434">
            <v>52500</v>
          </cell>
          <cell r="J434" t="str">
            <v>s2</v>
          </cell>
          <cell r="K434" t="str">
            <v>6B</v>
          </cell>
          <cell r="M434" t="str">
            <v>Site</v>
          </cell>
          <cell r="O434">
            <v>1500</v>
          </cell>
          <cell r="P434">
            <v>1400</v>
          </cell>
        </row>
        <row r="435">
          <cell r="C435" t="str">
            <v>Storm drainage</v>
          </cell>
          <cell r="D435">
            <v>431</v>
          </cell>
          <cell r="E435" t="str">
            <v>New storm runs to buildings</v>
          </cell>
          <cell r="F435">
            <v>3965</v>
          </cell>
          <cell r="G435" t="str">
            <v>m</v>
          </cell>
          <cell r="H435">
            <v>100</v>
          </cell>
          <cell r="I435">
            <v>396500</v>
          </cell>
          <cell r="J435" t="str">
            <v>s2</v>
          </cell>
          <cell r="K435" t="str">
            <v>6B</v>
          </cell>
          <cell r="M435" t="str">
            <v>Site</v>
          </cell>
          <cell r="O435">
            <v>100</v>
          </cell>
          <cell r="P435">
            <v>95</v>
          </cell>
        </row>
        <row r="436">
          <cell r="C436" t="str">
            <v>Storm drainage</v>
          </cell>
          <cell r="D436">
            <v>432</v>
          </cell>
          <cell r="E436" t="str">
            <v>New storm channels to hardstandings</v>
          </cell>
          <cell r="F436">
            <v>1632</v>
          </cell>
          <cell r="G436" t="str">
            <v>m</v>
          </cell>
          <cell r="H436">
            <v>125</v>
          </cell>
          <cell r="I436">
            <v>204000</v>
          </cell>
          <cell r="J436" t="str">
            <v>s2</v>
          </cell>
          <cell r="K436" t="str">
            <v>6B</v>
          </cell>
          <cell r="M436" t="str">
            <v>Site</v>
          </cell>
          <cell r="O436">
            <v>125</v>
          </cell>
          <cell r="P436">
            <v>120</v>
          </cell>
        </row>
        <row r="437">
          <cell r="C437" t="str">
            <v>Storm drainage</v>
          </cell>
          <cell r="D437">
            <v>433</v>
          </cell>
          <cell r="E437" t="str">
            <v>Manholes</v>
          </cell>
          <cell r="F437">
            <v>72</v>
          </cell>
          <cell r="G437" t="str">
            <v>nr</v>
          </cell>
          <cell r="H437">
            <v>1500</v>
          </cell>
          <cell r="I437">
            <v>108000</v>
          </cell>
          <cell r="J437" t="str">
            <v>s2</v>
          </cell>
          <cell r="K437" t="str">
            <v>6B</v>
          </cell>
          <cell r="M437" t="str">
            <v>Site</v>
          </cell>
          <cell r="O437">
            <v>1500</v>
          </cell>
          <cell r="P437">
            <v>1400</v>
          </cell>
        </row>
        <row r="438">
          <cell r="C438" t="str">
            <v>Storm drainage</v>
          </cell>
          <cell r="D438">
            <v>434</v>
          </cell>
          <cell r="E438" t="str">
            <v>Petrol interceptors</v>
          </cell>
          <cell r="F438">
            <v>3</v>
          </cell>
          <cell r="G438" t="str">
            <v>nr</v>
          </cell>
          <cell r="H438">
            <v>20000</v>
          </cell>
          <cell r="I438">
            <v>60000</v>
          </cell>
          <cell r="J438" t="str">
            <v>s2</v>
          </cell>
          <cell r="K438" t="str">
            <v>6B</v>
          </cell>
          <cell r="M438" t="str">
            <v>Site</v>
          </cell>
          <cell r="O438">
            <v>20000</v>
          </cell>
          <cell r="P438">
            <v>15000</v>
          </cell>
        </row>
        <row r="439">
          <cell r="C439" t="str">
            <v>Storm drainage</v>
          </cell>
          <cell r="D439">
            <v>435</v>
          </cell>
          <cell r="E439" t="str">
            <v>Balancing ponds</v>
          </cell>
          <cell r="F439">
            <v>1</v>
          </cell>
          <cell r="G439" t="str">
            <v>item</v>
          </cell>
          <cell r="H439">
            <v>400000</v>
          </cell>
          <cell r="I439">
            <v>400000</v>
          </cell>
          <cell r="J439" t="str">
            <v>s14</v>
          </cell>
          <cell r="K439" t="str">
            <v>6B</v>
          </cell>
          <cell r="M439" t="str">
            <v>Site</v>
          </cell>
          <cell r="O439">
            <v>400000</v>
          </cell>
          <cell r="P439">
            <v>380000</v>
          </cell>
        </row>
        <row r="440">
          <cell r="C440" t="str">
            <v>Storm drainage</v>
          </cell>
          <cell r="D440">
            <v>436</v>
          </cell>
          <cell r="E440" t="str">
            <v>Outfalls</v>
          </cell>
          <cell r="F440">
            <v>3</v>
          </cell>
          <cell r="G440" t="str">
            <v>nr</v>
          </cell>
          <cell r="H440">
            <v>5000</v>
          </cell>
          <cell r="I440">
            <v>15000</v>
          </cell>
          <cell r="J440" t="str">
            <v>s2</v>
          </cell>
          <cell r="K440" t="str">
            <v>6B</v>
          </cell>
          <cell r="M440" t="str">
            <v>Site</v>
          </cell>
          <cell r="O440">
            <v>5000</v>
          </cell>
          <cell r="P440">
            <v>3500</v>
          </cell>
        </row>
        <row r="441">
          <cell r="C441" t="str">
            <v>Storm drainage</v>
          </cell>
          <cell r="D441">
            <v>437</v>
          </cell>
          <cell r="E441" t="str">
            <v>Increased pipework to allow some attenuation</v>
          </cell>
          <cell r="F441">
            <v>1</v>
          </cell>
          <cell r="G441" t="str">
            <v>item</v>
          </cell>
          <cell r="H441">
            <v>56000</v>
          </cell>
          <cell r="I441">
            <v>56000</v>
          </cell>
          <cell r="J441" t="str">
            <v>s2</v>
          </cell>
          <cell r="K441" t="str">
            <v>6B</v>
          </cell>
          <cell r="M441" t="str">
            <v>Site</v>
          </cell>
          <cell r="O441">
            <v>56000</v>
          </cell>
          <cell r="P441">
            <v>50000</v>
          </cell>
        </row>
        <row r="442">
          <cell r="C442" t="str">
            <v>Drainage</v>
          </cell>
          <cell r="D442">
            <v>438</v>
          </cell>
          <cell r="E442" t="str">
            <v>Allowance for CCTV survey to existing drain runs</v>
          </cell>
          <cell r="F442">
            <v>1</v>
          </cell>
          <cell r="G442" t="str">
            <v>item</v>
          </cell>
          <cell r="H442">
            <v>7000</v>
          </cell>
          <cell r="I442">
            <v>7000</v>
          </cell>
          <cell r="J442" t="str">
            <v>s12</v>
          </cell>
          <cell r="K442" t="str">
            <v>6B</v>
          </cell>
          <cell r="M442" t="str">
            <v>Site</v>
          </cell>
          <cell r="O442">
            <v>7000</v>
          </cell>
          <cell r="P442">
            <v>3500</v>
          </cell>
        </row>
        <row r="443">
          <cell r="C443" t="str">
            <v>Services</v>
          </cell>
          <cell r="D443">
            <v>439</v>
          </cell>
          <cell r="E443" t="str">
            <v>Incoming supplies from statutory suppliers - gas</v>
          </cell>
          <cell r="F443">
            <v>1</v>
          </cell>
          <cell r="G443" t="str">
            <v>item</v>
          </cell>
          <cell r="H443">
            <v>61500</v>
          </cell>
          <cell r="I443">
            <v>61500</v>
          </cell>
          <cell r="J443" t="str">
            <v>s1</v>
          </cell>
          <cell r="K443" t="str">
            <v>6C</v>
          </cell>
          <cell r="M443" t="str">
            <v>Site</v>
          </cell>
          <cell r="O443">
            <v>61500</v>
          </cell>
          <cell r="P443">
            <v>58000</v>
          </cell>
        </row>
        <row r="444">
          <cell r="C444" t="str">
            <v>Services</v>
          </cell>
          <cell r="D444">
            <v>440</v>
          </cell>
          <cell r="E444" t="str">
            <v>Incoming supplies from statutory suppliers - water / fire mains</v>
          </cell>
          <cell r="F444">
            <v>1</v>
          </cell>
          <cell r="G444" t="str">
            <v>item</v>
          </cell>
          <cell r="H444">
            <v>275000</v>
          </cell>
          <cell r="I444">
            <v>275000</v>
          </cell>
          <cell r="J444" t="str">
            <v>s1</v>
          </cell>
          <cell r="K444" t="str">
            <v>6C</v>
          </cell>
          <cell r="M444" t="str">
            <v>Site</v>
          </cell>
          <cell r="O444">
            <v>275000</v>
          </cell>
          <cell r="P444">
            <v>260000</v>
          </cell>
        </row>
        <row r="445">
          <cell r="C445" t="str">
            <v>Services</v>
          </cell>
          <cell r="D445">
            <v>441</v>
          </cell>
          <cell r="E445" t="str">
            <v>Incoming supplies from statutory suppliers - electrics</v>
          </cell>
          <cell r="F445">
            <v>1</v>
          </cell>
          <cell r="G445" t="str">
            <v>item</v>
          </cell>
          <cell r="H445">
            <v>248909</v>
          </cell>
          <cell r="I445">
            <v>248909</v>
          </cell>
          <cell r="J445" t="str">
            <v>s1</v>
          </cell>
          <cell r="K445" t="str">
            <v>6C</v>
          </cell>
          <cell r="M445" t="str">
            <v>Site</v>
          </cell>
          <cell r="O445">
            <v>248909</v>
          </cell>
          <cell r="P445">
            <v>236000</v>
          </cell>
        </row>
        <row r="446">
          <cell r="C446" t="str">
            <v>Services</v>
          </cell>
          <cell r="D446">
            <v>442</v>
          </cell>
          <cell r="E446" t="str">
            <v>Incoming supplies from statutory suppliers - telecommunications</v>
          </cell>
          <cell r="F446">
            <v>1</v>
          </cell>
          <cell r="G446" t="str">
            <v>item</v>
          </cell>
          <cell r="H446">
            <v>0</v>
          </cell>
          <cell r="I446">
            <v>0</v>
          </cell>
          <cell r="J446" t="str">
            <v>s1</v>
          </cell>
          <cell r="K446" t="str">
            <v>6C</v>
          </cell>
          <cell r="M446" t="str">
            <v>Site</v>
          </cell>
          <cell r="O446">
            <v>0</v>
          </cell>
          <cell r="P446">
            <v>0</v>
          </cell>
        </row>
        <row r="447">
          <cell r="C447" t="str">
            <v>Services</v>
          </cell>
          <cell r="D447">
            <v>443</v>
          </cell>
          <cell r="E447" t="str">
            <v>Site wide distribution of services - water / fire mains</v>
          </cell>
          <cell r="F447">
            <v>1</v>
          </cell>
          <cell r="G447" t="str">
            <v>item</v>
          </cell>
          <cell r="H447">
            <v>0</v>
          </cell>
          <cell r="I447">
            <v>0</v>
          </cell>
          <cell r="J447" t="str">
            <v>s1</v>
          </cell>
          <cell r="K447" t="str">
            <v>6C</v>
          </cell>
          <cell r="M447" t="str">
            <v>Site</v>
          </cell>
          <cell r="O447">
            <v>0</v>
          </cell>
          <cell r="P447">
            <v>0</v>
          </cell>
        </row>
        <row r="448">
          <cell r="C448" t="str">
            <v>Services</v>
          </cell>
          <cell r="D448">
            <v>444</v>
          </cell>
          <cell r="E448" t="str">
            <v>Fire fighting storage tanks</v>
          </cell>
          <cell r="F448">
            <v>1</v>
          </cell>
          <cell r="G448" t="str">
            <v>item</v>
          </cell>
          <cell r="H448">
            <v>40000</v>
          </cell>
          <cell r="I448">
            <v>40000</v>
          </cell>
          <cell r="J448" t="str">
            <v>s1</v>
          </cell>
          <cell r="K448" t="str">
            <v>6C</v>
          </cell>
          <cell r="M448" t="str">
            <v>Site</v>
          </cell>
          <cell r="O448">
            <v>40000</v>
          </cell>
          <cell r="P448">
            <v>38000</v>
          </cell>
        </row>
        <row r="449">
          <cell r="C449" t="str">
            <v>Services</v>
          </cell>
          <cell r="D449">
            <v>445</v>
          </cell>
          <cell r="E449" t="str">
            <v>Site wide distribution of services - electricity mains</v>
          </cell>
          <cell r="F449">
            <v>1</v>
          </cell>
          <cell r="G449" t="str">
            <v>item</v>
          </cell>
          <cell r="H449">
            <v>70796</v>
          </cell>
          <cell r="I449">
            <v>70796</v>
          </cell>
          <cell r="J449" t="str">
            <v>s1</v>
          </cell>
          <cell r="K449" t="str">
            <v>6C</v>
          </cell>
          <cell r="M449" t="str">
            <v>Site</v>
          </cell>
          <cell r="O449">
            <v>70796</v>
          </cell>
          <cell r="P449">
            <v>67500</v>
          </cell>
        </row>
        <row r="450">
          <cell r="C450" t="str">
            <v>Services</v>
          </cell>
          <cell r="D450">
            <v>446</v>
          </cell>
          <cell r="E450" t="str">
            <v>Site wide distribution of services - telecommunications mains</v>
          </cell>
          <cell r="F450">
            <v>1</v>
          </cell>
          <cell r="G450" t="str">
            <v>item</v>
          </cell>
          <cell r="H450">
            <v>0</v>
          </cell>
          <cell r="I450">
            <v>0</v>
          </cell>
          <cell r="J450" t="str">
            <v>s1</v>
          </cell>
          <cell r="K450" t="str">
            <v>6C</v>
          </cell>
          <cell r="M450" t="str">
            <v>Site</v>
          </cell>
          <cell r="O450">
            <v>0</v>
          </cell>
          <cell r="P450">
            <v>0</v>
          </cell>
        </row>
        <row r="451">
          <cell r="C451" t="str">
            <v>Services</v>
          </cell>
          <cell r="D451">
            <v>447</v>
          </cell>
          <cell r="E451" t="str">
            <v>Site wide distribution of services - gas mains</v>
          </cell>
          <cell r="F451">
            <v>1</v>
          </cell>
          <cell r="G451" t="str">
            <v>item</v>
          </cell>
          <cell r="H451">
            <v>126561</v>
          </cell>
          <cell r="I451">
            <v>126561</v>
          </cell>
          <cell r="J451" t="str">
            <v>s1</v>
          </cell>
          <cell r="K451" t="str">
            <v>6C</v>
          </cell>
          <cell r="M451" t="str">
            <v>Site</v>
          </cell>
          <cell r="O451">
            <v>126561</v>
          </cell>
          <cell r="P451">
            <v>120000</v>
          </cell>
        </row>
        <row r="452">
          <cell r="C452" t="str">
            <v>BWIC services</v>
          </cell>
          <cell r="D452">
            <v>448</v>
          </cell>
          <cell r="E452" t="str">
            <v>Service trenches for buried services - gas</v>
          </cell>
          <cell r="F452">
            <v>635</v>
          </cell>
          <cell r="G452" t="str">
            <v>m</v>
          </cell>
          <cell r="H452">
            <v>45</v>
          </cell>
          <cell r="I452">
            <v>28575</v>
          </cell>
          <cell r="J452" t="str">
            <v>s2</v>
          </cell>
          <cell r="K452" t="str">
            <v>6C</v>
          </cell>
          <cell r="M452" t="str">
            <v>Site</v>
          </cell>
          <cell r="O452">
            <v>45</v>
          </cell>
          <cell r="P452">
            <v>40.229999999999997</v>
          </cell>
        </row>
        <row r="453">
          <cell r="C453" t="str">
            <v>BWIC services</v>
          </cell>
          <cell r="D453">
            <v>449</v>
          </cell>
          <cell r="E453" t="str">
            <v>Service trenches for buried services - water / fire mains</v>
          </cell>
          <cell r="F453">
            <v>425</v>
          </cell>
          <cell r="G453" t="str">
            <v>m</v>
          </cell>
          <cell r="H453">
            <v>45</v>
          </cell>
          <cell r="I453">
            <v>19125</v>
          </cell>
          <cell r="J453" t="str">
            <v>s2</v>
          </cell>
          <cell r="K453" t="str">
            <v>6C</v>
          </cell>
          <cell r="M453" t="str">
            <v>Site</v>
          </cell>
          <cell r="O453">
            <v>45</v>
          </cell>
          <cell r="P453">
            <v>40.229999999999997</v>
          </cell>
        </row>
        <row r="454">
          <cell r="C454" t="str">
            <v>BWIC services</v>
          </cell>
          <cell r="D454">
            <v>450</v>
          </cell>
          <cell r="E454" t="str">
            <v>Service trenches for ducted services - electricity</v>
          </cell>
          <cell r="F454">
            <v>4215</v>
          </cell>
          <cell r="G454" t="str">
            <v>m</v>
          </cell>
          <cell r="H454">
            <v>55</v>
          </cell>
          <cell r="I454">
            <v>231825</v>
          </cell>
          <cell r="J454" t="str">
            <v>s2</v>
          </cell>
          <cell r="K454" t="str">
            <v>6C</v>
          </cell>
          <cell r="M454" t="str">
            <v>Site</v>
          </cell>
          <cell r="O454">
            <v>55</v>
          </cell>
          <cell r="P454">
            <v>53.64</v>
          </cell>
        </row>
        <row r="455">
          <cell r="C455" t="str">
            <v>BWIC services</v>
          </cell>
          <cell r="D455">
            <v>451</v>
          </cell>
          <cell r="E455" t="str">
            <v>Service trenches for ducted services - telecommunications</v>
          </cell>
          <cell r="F455">
            <v>440</v>
          </cell>
          <cell r="G455" t="str">
            <v>m</v>
          </cell>
          <cell r="H455">
            <v>55</v>
          </cell>
          <cell r="I455">
            <v>24200</v>
          </cell>
          <cell r="J455" t="str">
            <v>s2</v>
          </cell>
          <cell r="K455" t="str">
            <v>6C</v>
          </cell>
          <cell r="M455" t="str">
            <v>Site</v>
          </cell>
          <cell r="O455">
            <v>55</v>
          </cell>
          <cell r="P455">
            <v>53.64</v>
          </cell>
        </row>
        <row r="456">
          <cell r="C456" t="str">
            <v>BWIC services</v>
          </cell>
          <cell r="D456">
            <v>452</v>
          </cell>
          <cell r="E456" t="str">
            <v>Service trenches for ducted services - street lighting/cctv/fire alarms/bms</v>
          </cell>
          <cell r="F456">
            <v>1500</v>
          </cell>
          <cell r="G456" t="str">
            <v>m</v>
          </cell>
          <cell r="H456">
            <v>55</v>
          </cell>
          <cell r="I456">
            <v>82500</v>
          </cell>
          <cell r="J456" t="str">
            <v>s2</v>
          </cell>
          <cell r="K456" t="str">
            <v>6C</v>
          </cell>
          <cell r="M456" t="str">
            <v>Site</v>
          </cell>
          <cell r="O456">
            <v>55</v>
          </cell>
          <cell r="P456">
            <v>53.64</v>
          </cell>
        </row>
        <row r="457">
          <cell r="C457" t="str">
            <v>BWIC services</v>
          </cell>
          <cell r="D457">
            <v>453</v>
          </cell>
          <cell r="E457" t="str">
            <v>Combined service trench for Gas, Water and Telecommunications</v>
          </cell>
          <cell r="F457">
            <v>1235</v>
          </cell>
          <cell r="G457" t="str">
            <v>m</v>
          </cell>
          <cell r="H457">
            <v>80</v>
          </cell>
          <cell r="I457">
            <v>98800</v>
          </cell>
          <cell r="J457" t="str">
            <v>s2</v>
          </cell>
          <cell r="K457" t="str">
            <v>6C</v>
          </cell>
          <cell r="M457" t="str">
            <v>Site</v>
          </cell>
          <cell r="O457">
            <v>80</v>
          </cell>
          <cell r="P457">
            <v>76</v>
          </cell>
        </row>
        <row r="458">
          <cell r="C458" t="str">
            <v>BWIC services</v>
          </cell>
          <cell r="D458">
            <v>454</v>
          </cell>
          <cell r="E458" t="str">
            <v>Allowance for drawpits &amp; manholes etc</v>
          </cell>
          <cell r="F458">
            <v>97</v>
          </cell>
          <cell r="G458" t="str">
            <v>nr</v>
          </cell>
          <cell r="H458">
            <v>1000</v>
          </cell>
          <cell r="I458">
            <v>97000</v>
          </cell>
          <cell r="J458" t="str">
            <v>s2</v>
          </cell>
          <cell r="K458" t="str">
            <v>6B</v>
          </cell>
          <cell r="M458" t="str">
            <v>Site</v>
          </cell>
          <cell r="O458">
            <v>1000</v>
          </cell>
          <cell r="P458">
            <v>850</v>
          </cell>
        </row>
        <row r="459">
          <cell r="C459" t="str">
            <v>BWIC services</v>
          </cell>
          <cell r="D459">
            <v>455</v>
          </cell>
          <cell r="E459" t="str">
            <v>Allowance for service crossings</v>
          </cell>
          <cell r="F459">
            <v>300</v>
          </cell>
          <cell r="G459" t="str">
            <v>nr</v>
          </cell>
          <cell r="H459">
            <v>50</v>
          </cell>
          <cell r="I459">
            <v>15000</v>
          </cell>
          <cell r="J459" t="str">
            <v>s2</v>
          </cell>
          <cell r="K459" t="str">
            <v>6B</v>
          </cell>
          <cell r="M459" t="str">
            <v>Site</v>
          </cell>
          <cell r="O459">
            <v>50</v>
          </cell>
          <cell r="P459">
            <v>45</v>
          </cell>
        </row>
        <row r="460">
          <cell r="C460" t="str">
            <v>Street lighting</v>
          </cell>
          <cell r="D460">
            <v>456</v>
          </cell>
          <cell r="E460" t="str">
            <v>Allowance for additional street lighting</v>
          </cell>
          <cell r="F460">
            <v>1</v>
          </cell>
          <cell r="G460" t="str">
            <v>item</v>
          </cell>
          <cell r="H460">
            <v>30000</v>
          </cell>
          <cell r="I460">
            <v>30000</v>
          </cell>
          <cell r="J460" t="str">
            <v>s1</v>
          </cell>
          <cell r="K460" t="str">
            <v>6C</v>
          </cell>
          <cell r="M460" t="str">
            <v>Site</v>
          </cell>
          <cell r="O460">
            <v>30000</v>
          </cell>
          <cell r="P460">
            <v>28000</v>
          </cell>
        </row>
        <row r="461">
          <cell r="C461" t="str">
            <v>Fencing &amp; security</v>
          </cell>
          <cell r="D461">
            <v>457</v>
          </cell>
          <cell r="E461" t="str">
            <v>Erect new lighting columns</v>
          </cell>
          <cell r="F461">
            <v>60</v>
          </cell>
          <cell r="G461" t="str">
            <v>nr</v>
          </cell>
          <cell r="H461">
            <v>1200</v>
          </cell>
          <cell r="I461">
            <v>72000</v>
          </cell>
          <cell r="J461" t="str">
            <v>s1</v>
          </cell>
          <cell r="K461" t="str">
            <v>6A</v>
          </cell>
          <cell r="M461" t="str">
            <v>Site</v>
          </cell>
          <cell r="O461">
            <v>1200</v>
          </cell>
          <cell r="P461">
            <v>1000</v>
          </cell>
        </row>
        <row r="462">
          <cell r="C462" t="str">
            <v>Minor buildings</v>
          </cell>
          <cell r="D462">
            <v>458</v>
          </cell>
          <cell r="E462" t="str">
            <v>Sub-station buildings</v>
          </cell>
          <cell r="F462">
            <v>1</v>
          </cell>
          <cell r="G462" t="str">
            <v>item</v>
          </cell>
          <cell r="H462">
            <v>50000</v>
          </cell>
          <cell r="I462">
            <v>50000</v>
          </cell>
          <cell r="J462" t="str">
            <v>s1</v>
          </cell>
          <cell r="K462" t="str">
            <v>6D</v>
          </cell>
          <cell r="M462" t="str">
            <v>Site</v>
          </cell>
          <cell r="O462">
            <v>50000</v>
          </cell>
          <cell r="P462">
            <v>50000</v>
          </cell>
        </row>
      </sheetData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H3" t="str">
            <v>sub-total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te Areas &amp; Factoring"/>
      <sheetName val="Summary Take-off"/>
      <sheetName val="Hard &amp; Soft Works  Site A"/>
      <sheetName val="Hard &amp; Soft Work Site B "/>
      <sheetName val="Hard &amp; Soft Works  Site C"/>
      <sheetName val="Hard &amp; Soft Works  Site D"/>
      <sheetName val="Codes"/>
      <sheetName val="Site Areas"/>
      <sheetName val="Landscape LA003"/>
      <sheetName val="Landscape LA003 (2)"/>
      <sheetName val="Site_Areas_&amp;_Factoring"/>
      <sheetName val="Summary_Take-off"/>
      <sheetName val="Hard_&amp;_Soft_Works__Site_A"/>
      <sheetName val="Hard_&amp;_Soft_Work_Site_B_"/>
      <sheetName val="Hard_&amp;_Soft_Works__Site_C"/>
      <sheetName val="Hard_&amp;_Soft_Works__Site_D"/>
      <sheetName val="Site_Areas"/>
      <sheetName val="Landscape_LA003"/>
      <sheetName val="Landscape_LA003_(2)"/>
      <sheetName val="Site_Areas_&amp;_Factoring1"/>
      <sheetName val="Summary_Take-off1"/>
      <sheetName val="Hard_&amp;_Soft_Works__Site_A1"/>
      <sheetName val="Hard_&amp;_Soft_Work_Site_B_1"/>
      <sheetName val="Hard_&amp;_Soft_Works__Site_C1"/>
      <sheetName val="Hard_&amp;_Soft_Works__Site_D1"/>
      <sheetName val="Site_Areas1"/>
      <sheetName val="Landscape_LA0031"/>
      <sheetName val="Landscape_LA003_(2)1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A2" t="str">
            <v>m2</v>
          </cell>
          <cell r="B2" t="str">
            <v>∕</v>
          </cell>
        </row>
        <row r="3">
          <cell r="A3" t="str">
            <v xml:space="preserve">m </v>
          </cell>
          <cell r="B3" t="str">
            <v>½</v>
          </cell>
        </row>
        <row r="4">
          <cell r="A4" t="str">
            <v>nr</v>
          </cell>
          <cell r="B4" t="str">
            <v>Less</v>
          </cell>
        </row>
        <row r="5">
          <cell r="B5" t="str">
            <v>+</v>
          </cell>
        </row>
        <row r="6">
          <cell r="B6" t="str">
            <v>¼</v>
          </cell>
        </row>
        <row r="7">
          <cell r="B7" t="str">
            <v>∏</v>
          </cell>
        </row>
      </sheetData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ons"/>
      <sheetName val="Tracker Summary"/>
      <sheetName val="Tracker Details"/>
      <sheetName val="Data Collection"/>
      <sheetName val="Exec Summary"/>
      <sheetName val="Cost Plan "/>
      <sheetName val="Clarifications"/>
      <sheetName val="Outline Specification"/>
      <sheetName val="Site Analysis"/>
      <sheetName val="Accommodation Schedule Flats"/>
      <sheetName val="Inputs Flats"/>
      <sheetName val="Supers Calc Flats"/>
      <sheetName val="Accommodation Schedule Houses"/>
      <sheetName val="Inputs Houses"/>
      <sheetName val="Supers Calc Houses"/>
      <sheetName val="Sale &amp; S.O Enhancements"/>
      <sheetName val="Supers Statistics"/>
      <sheetName val="Subs Calc"/>
      <sheetName val="Template Subs Bill Flats"/>
      <sheetName val="Template Subs Bill Houses"/>
      <sheetName val="TF &amp; LWSF Comparison"/>
      <sheetName val="Cash flow "/>
      <sheetName val="Chart"/>
      <sheetName val="Drainage"/>
      <sheetName val="Rates"/>
      <sheetName val="Prelims"/>
      <sheetName val="Data"/>
      <sheetName val="Indices"/>
      <sheetName val="Tracker_Summary"/>
      <sheetName val="Tracker_Details"/>
      <sheetName val="Data_Collection"/>
      <sheetName val="Exec_Summary"/>
      <sheetName val="Cost_Plan_"/>
      <sheetName val="Outline_Specification"/>
      <sheetName val="Site_Analysis"/>
      <sheetName val="Accommodation_Schedule_Flats"/>
      <sheetName val="Inputs_Flats"/>
      <sheetName val="Supers_Calc_Flats"/>
      <sheetName val="Accommodation_Schedule_Houses"/>
      <sheetName val="Inputs_Houses"/>
      <sheetName val="Supers_Calc_Houses"/>
      <sheetName val="Sale_&amp;_S_O_Enhancements"/>
      <sheetName val="Supers_Statistics"/>
      <sheetName val="Subs_Calc"/>
      <sheetName val="Template_Subs_Bill_Flats"/>
      <sheetName val="Template_Subs_Bill_Houses"/>
      <sheetName val="TF_&amp;_LWSF_Comparison"/>
      <sheetName val="Cash_flow_"/>
      <sheetName val="Tracker_Summary1"/>
      <sheetName val="Tracker_Details1"/>
      <sheetName val="Data_Collection1"/>
      <sheetName val="Exec_Summary1"/>
      <sheetName val="Cost_Plan_1"/>
      <sheetName val="Outline_Specification1"/>
      <sheetName val="Site_Analysis1"/>
      <sheetName val="Accommodation_Schedule_Flats1"/>
      <sheetName val="Inputs_Flats1"/>
      <sheetName val="Supers_Calc_Flats1"/>
      <sheetName val="Accommodation_Schedule_Houses1"/>
      <sheetName val="Inputs_Houses1"/>
      <sheetName val="Supers_Calc_Houses1"/>
      <sheetName val="Sale_&amp;_S_O_Enhancements1"/>
      <sheetName val="Supers_Statistics1"/>
      <sheetName val="Subs_Calc1"/>
      <sheetName val="Template_Subs_Bill_Flats1"/>
      <sheetName val="Template_Subs_Bill_Houses1"/>
      <sheetName val="TF_&amp;_LWSF_Comparison1"/>
      <sheetName val="Cash_flow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M7" t="str">
            <v>LWSF</v>
          </cell>
        </row>
        <row r="11">
          <cell r="B11">
            <v>4.01</v>
          </cell>
          <cell r="C11" t="str">
            <v>Frame</v>
          </cell>
          <cell r="D11" t="str">
            <v>Light steel Frame - Fusion  (with/without craneage - state which applicable)</v>
          </cell>
          <cell r="E11" t="str">
            <v>LWSF</v>
          </cell>
          <cell r="J11">
            <v>7319.59</v>
          </cell>
          <cell r="K11" t="str">
            <v>m2</v>
          </cell>
          <cell r="L11">
            <v>137.95866175914784</v>
          </cell>
          <cell r="M11">
            <v>1009800.841025641</v>
          </cell>
          <cell r="N11">
            <v>137.95866175914784</v>
          </cell>
          <cell r="P11">
            <v>1009800.841025641</v>
          </cell>
          <cell r="R11">
            <v>1009800.841025641</v>
          </cell>
        </row>
        <row r="12">
          <cell r="D12" t="str">
            <v>Sundry hot rolled steel</v>
          </cell>
          <cell r="E12" t="str">
            <v>LWSF</v>
          </cell>
          <cell r="J12">
            <v>7319.59</v>
          </cell>
          <cell r="K12" t="str">
            <v>m2</v>
          </cell>
          <cell r="L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</row>
        <row r="13">
          <cell r="D13" t="str">
            <v>Additional steelwork for cantilevered balconies</v>
          </cell>
          <cell r="E13" t="str">
            <v>LWSF</v>
          </cell>
          <cell r="J13">
            <v>83</v>
          </cell>
          <cell r="K13" t="str">
            <v>Nr</v>
          </cell>
          <cell r="L13">
            <v>1000</v>
          </cell>
          <cell r="M13">
            <v>83000</v>
          </cell>
          <cell r="N13">
            <v>11.339432946380876</v>
          </cell>
          <cell r="P13">
            <v>83000</v>
          </cell>
          <cell r="R13">
            <v>83000</v>
          </cell>
        </row>
        <row r="14">
          <cell r="E14" t="str">
            <v>LWSF</v>
          </cell>
        </row>
        <row r="15">
          <cell r="B15">
            <v>4.01</v>
          </cell>
          <cell r="C15" t="str">
            <v>Frame</v>
          </cell>
          <cell r="D15" t="str">
            <v>Timber Frame  (with/without craneage - state which applicable)</v>
          </cell>
          <cell r="E15" t="str">
            <v>TF</v>
          </cell>
          <cell r="J15">
            <v>7319.59</v>
          </cell>
          <cell r="K15" t="str">
            <v>m2</v>
          </cell>
          <cell r="L15">
            <v>132.36887550202911</v>
          </cell>
          <cell r="M15">
            <v>968885.89743589726</v>
          </cell>
          <cell r="N15">
            <v>132.36887550202911</v>
          </cell>
          <cell r="P15">
            <v>968885.89743589726</v>
          </cell>
          <cell r="S15">
            <v>968885.89743589726</v>
          </cell>
        </row>
        <row r="16">
          <cell r="D16" t="str">
            <v>Additional steelwork for cantilevered balconies</v>
          </cell>
          <cell r="E16" t="str">
            <v>TF</v>
          </cell>
          <cell r="J16">
            <v>83</v>
          </cell>
          <cell r="K16" t="str">
            <v>Nr</v>
          </cell>
          <cell r="L16">
            <v>1000</v>
          </cell>
          <cell r="M16">
            <v>83000</v>
          </cell>
          <cell r="N16">
            <v>11.339432946380876</v>
          </cell>
          <cell r="P16">
            <v>83000</v>
          </cell>
          <cell r="S16">
            <v>83000</v>
          </cell>
        </row>
        <row r="17">
          <cell r="E17" t="str">
            <v>TF</v>
          </cell>
        </row>
        <row r="18">
          <cell r="B18">
            <v>4.01</v>
          </cell>
          <cell r="C18" t="str">
            <v>Frame</v>
          </cell>
          <cell r="D18" t="str">
            <v>RC Frame inc floors and roof slab excl stairs
(with/without craneage - state which applicable)</v>
          </cell>
          <cell r="E18" t="str">
            <v>RC</v>
          </cell>
          <cell r="J18">
            <v>7319.59</v>
          </cell>
          <cell r="K18" t="str">
            <v>m2</v>
          </cell>
          <cell r="L18">
            <v>195</v>
          </cell>
          <cell r="M18">
            <v>1427320.05</v>
          </cell>
          <cell r="N18">
            <v>195</v>
          </cell>
          <cell r="P18">
            <v>1427320.05</v>
          </cell>
          <cell r="T18">
            <v>1427320.05</v>
          </cell>
        </row>
        <row r="19">
          <cell r="D19" t="str">
            <v>EO High Rise Construction</v>
          </cell>
          <cell r="E19" t="str">
            <v>RC</v>
          </cell>
          <cell r="J19">
            <v>0</v>
          </cell>
          <cell r="K19" t="str">
            <v>m2</v>
          </cell>
          <cell r="L19">
            <v>40</v>
          </cell>
          <cell r="M19">
            <v>0</v>
          </cell>
          <cell r="N19">
            <v>0</v>
          </cell>
          <cell r="P19">
            <v>0</v>
          </cell>
          <cell r="T19">
            <v>0</v>
          </cell>
        </row>
        <row r="20">
          <cell r="D20" t="str">
            <v>Shelf Angle - stainless steel inc corner angles</v>
          </cell>
          <cell r="E20" t="str">
            <v>RC</v>
          </cell>
          <cell r="J20">
            <v>1698</v>
          </cell>
          <cell r="K20" t="str">
            <v>m</v>
          </cell>
          <cell r="L20">
            <v>95</v>
          </cell>
          <cell r="M20">
            <v>161310</v>
          </cell>
          <cell r="N20">
            <v>22.038119621454207</v>
          </cell>
          <cell r="P20">
            <v>161310</v>
          </cell>
          <cell r="Q20">
            <v>137113.5</v>
          </cell>
          <cell r="Y20">
            <v>24196.5</v>
          </cell>
        </row>
        <row r="21">
          <cell r="D21" t="str">
            <v>Sundry ancon/halfen ties, etc</v>
          </cell>
          <cell r="E21" t="str">
            <v>RC</v>
          </cell>
          <cell r="J21">
            <v>117</v>
          </cell>
          <cell r="K21" t="str">
            <v>Nr</v>
          </cell>
          <cell r="L21">
            <v>350</v>
          </cell>
          <cell r="M21">
            <v>40950</v>
          </cell>
          <cell r="N21">
            <v>5.5945756524614083</v>
          </cell>
          <cell r="P21">
            <v>40950</v>
          </cell>
          <cell r="T21">
            <v>40950</v>
          </cell>
        </row>
        <row r="22">
          <cell r="E22" t="str">
            <v>RC</v>
          </cell>
        </row>
        <row r="23">
          <cell r="B23">
            <v>4.01</v>
          </cell>
          <cell r="C23" t="str">
            <v>Frame</v>
          </cell>
          <cell r="D23" t="str">
            <v>Framed/Unframed Steelwork</v>
          </cell>
          <cell r="E23" t="str">
            <v>TRAD</v>
          </cell>
          <cell r="J23">
            <v>10</v>
          </cell>
          <cell r="K23" t="str">
            <v>Tonne</v>
          </cell>
          <cell r="L23">
            <v>2600</v>
          </cell>
          <cell r="M23">
            <v>26000</v>
          </cell>
          <cell r="N23">
            <v>3.5521115253723226</v>
          </cell>
          <cell r="P23">
            <v>26000</v>
          </cell>
          <cell r="Z23">
            <v>26000</v>
          </cell>
        </row>
        <row r="24">
          <cell r="D24" t="str">
            <v>Additional steelwork for cantilevered balconies (Ties into floors)</v>
          </cell>
          <cell r="E24" t="str">
            <v>TRAD</v>
          </cell>
          <cell r="J24">
            <v>83</v>
          </cell>
          <cell r="K24" t="str">
            <v>Nr</v>
          </cell>
          <cell r="L24">
            <v>500</v>
          </cell>
          <cell r="M24">
            <v>41500</v>
          </cell>
          <cell r="N24">
            <v>5.6697164731904381</v>
          </cell>
          <cell r="P24">
            <v>41500</v>
          </cell>
          <cell r="Z24">
            <v>41500</v>
          </cell>
        </row>
        <row r="25">
          <cell r="E25" t="str">
            <v>TRAD</v>
          </cell>
        </row>
        <row r="26">
          <cell r="B26">
            <v>4.0199999999999996</v>
          </cell>
          <cell r="C26" t="str">
            <v>Upper Floors</v>
          </cell>
          <cell r="D26" t="str">
            <v>Party Floor complete eo Fusion floor</v>
          </cell>
          <cell r="E26" t="str">
            <v>LWSF</v>
          </cell>
        </row>
        <row r="27">
          <cell r="E27" t="str">
            <v>LWSF</v>
          </cell>
        </row>
        <row r="28">
          <cell r="D28" t="str">
            <v>Over floor</v>
          </cell>
          <cell r="E28" t="str">
            <v>LWSF</v>
          </cell>
        </row>
        <row r="29">
          <cell r="D29" t="str">
            <v>Tri-batten System inc acoustic flanking strip</v>
          </cell>
          <cell r="E29" t="str">
            <v>LWSF</v>
          </cell>
          <cell r="F29">
            <v>1</v>
          </cell>
          <cell r="G29" t="str">
            <v>m2</v>
          </cell>
          <cell r="H29">
            <v>15</v>
          </cell>
          <cell r="I29">
            <v>15</v>
          </cell>
          <cell r="P29">
            <v>76790.324999999997</v>
          </cell>
          <cell r="Q29">
            <v>46074.194999999992</v>
          </cell>
          <cell r="Y29">
            <v>30716.130000000005</v>
          </cell>
        </row>
        <row r="30">
          <cell r="D30" t="str">
            <v>19m Gyproc - screwed</v>
          </cell>
          <cell r="E30" t="str">
            <v>LWSF</v>
          </cell>
          <cell r="F30">
            <v>1</v>
          </cell>
          <cell r="G30" t="str">
            <v>m2</v>
          </cell>
          <cell r="H30">
            <v>6</v>
          </cell>
          <cell r="I30">
            <v>6</v>
          </cell>
          <cell r="P30">
            <v>30716.129999999997</v>
          </cell>
          <cell r="Q30">
            <v>17917.7425</v>
          </cell>
          <cell r="Y30">
            <v>12798.387499999997</v>
          </cell>
        </row>
        <row r="31">
          <cell r="D31" t="str">
            <v>18mm Chipboard glued and screwed</v>
          </cell>
          <cell r="E31" t="str">
            <v>LWSF</v>
          </cell>
          <cell r="F31">
            <v>1</v>
          </cell>
          <cell r="G31" t="str">
            <v>m2</v>
          </cell>
          <cell r="H31">
            <v>9.5</v>
          </cell>
          <cell r="I31">
            <v>9.5</v>
          </cell>
          <cell r="P31">
            <v>48633.872499999998</v>
          </cell>
          <cell r="Q31">
            <v>23037.097499999996</v>
          </cell>
          <cell r="Y31">
            <v>25596.775000000001</v>
          </cell>
        </row>
        <row r="32">
          <cell r="D32" t="str">
            <v>Below floor</v>
          </cell>
          <cell r="E32" t="str">
            <v>LWSF</v>
          </cell>
        </row>
        <row r="33">
          <cell r="D33" t="str">
            <v>100mm Insulation inc support netting</v>
          </cell>
          <cell r="E33" t="str">
            <v>LWSF</v>
          </cell>
          <cell r="F33">
            <v>1</v>
          </cell>
          <cell r="G33" t="str">
            <v>m2</v>
          </cell>
          <cell r="H33">
            <v>5</v>
          </cell>
          <cell r="I33">
            <v>5</v>
          </cell>
          <cell r="P33">
            <v>25596.774999999998</v>
          </cell>
          <cell r="AB33">
            <v>25596.774999999998</v>
          </cell>
        </row>
        <row r="34">
          <cell r="D34" t="str">
            <v>Resonant bar</v>
          </cell>
          <cell r="E34" t="str">
            <v>LWSF</v>
          </cell>
          <cell r="F34">
            <v>1</v>
          </cell>
          <cell r="G34" t="str">
            <v>m2</v>
          </cell>
          <cell r="H34">
            <v>5.75</v>
          </cell>
          <cell r="I34">
            <v>5.75</v>
          </cell>
          <cell r="P34">
            <v>29436.291249999998</v>
          </cell>
          <cell r="AB34">
            <v>29436.291249999998</v>
          </cell>
        </row>
        <row r="35">
          <cell r="D35" t="str">
            <v>Additional layer 15mm fireline board</v>
          </cell>
          <cell r="E35" t="str">
            <v>LWSF</v>
          </cell>
          <cell r="F35">
            <v>1</v>
          </cell>
          <cell r="G35" t="str">
            <v>m2</v>
          </cell>
          <cell r="H35">
            <v>4.5</v>
          </cell>
          <cell r="I35">
            <v>4.5</v>
          </cell>
          <cell r="P35">
            <v>23037.097499999996</v>
          </cell>
          <cell r="AB35">
            <v>23037.097499999996</v>
          </cell>
        </row>
        <row r="36">
          <cell r="E36" t="str">
            <v>LWSF</v>
          </cell>
          <cell r="I36">
            <v>45.75</v>
          </cell>
          <cell r="J36">
            <v>5119.3549999999996</v>
          </cell>
          <cell r="K36" t="str">
            <v>m2</v>
          </cell>
          <cell r="L36">
            <v>45.75</v>
          </cell>
          <cell r="M36">
            <v>234210.49124999999</v>
          </cell>
          <cell r="N36">
            <v>31.997760974316865</v>
          </cell>
          <cell r="P36">
            <v>0</v>
          </cell>
        </row>
        <row r="37">
          <cell r="E37" t="str">
            <v>LWSF</v>
          </cell>
        </row>
        <row r="38">
          <cell r="D38" t="str">
            <v>Eo WBP ply floor to wet areas</v>
          </cell>
          <cell r="E38" t="str">
            <v>LWSF</v>
          </cell>
          <cell r="J38">
            <v>1445.5</v>
          </cell>
          <cell r="K38" t="str">
            <v>m2</v>
          </cell>
          <cell r="L38">
            <v>4.75</v>
          </cell>
          <cell r="M38">
            <v>6866.125</v>
          </cell>
          <cell r="N38">
            <v>0.93804775950565533</v>
          </cell>
          <cell r="P38">
            <v>6866.125</v>
          </cell>
          <cell r="Q38">
            <v>6866.125</v>
          </cell>
        </row>
        <row r="39">
          <cell r="E39" t="str">
            <v>LWSF</v>
          </cell>
        </row>
        <row r="40">
          <cell r="D40" t="str">
            <v xml:space="preserve">Terraces </v>
          </cell>
          <cell r="E40" t="str">
            <v>LWSF</v>
          </cell>
        </row>
        <row r="41">
          <cell r="D41" t="str">
            <v>Floor structure</v>
          </cell>
          <cell r="E41" t="str">
            <v>LWSF</v>
          </cell>
          <cell r="J41">
            <v>50</v>
          </cell>
          <cell r="K41" t="str">
            <v>m2</v>
          </cell>
          <cell r="L41">
            <v>55</v>
          </cell>
          <cell r="M41">
            <v>2750</v>
          </cell>
          <cell r="N41">
            <v>0.3757041036451495</v>
          </cell>
          <cell r="P41">
            <v>2750</v>
          </cell>
          <cell r="R41">
            <v>2750</v>
          </cell>
        </row>
        <row r="42">
          <cell r="D42" t="str">
            <v>Sarna to fall</v>
          </cell>
          <cell r="E42" t="str">
            <v>LWSF</v>
          </cell>
          <cell r="J42">
            <v>50</v>
          </cell>
          <cell r="K42" t="str">
            <v>m2</v>
          </cell>
          <cell r="L42">
            <v>75</v>
          </cell>
          <cell r="M42">
            <v>3750</v>
          </cell>
          <cell r="N42">
            <v>0.51232377769793114</v>
          </cell>
          <cell r="P42">
            <v>3750</v>
          </cell>
          <cell r="V42">
            <v>3750</v>
          </cell>
        </row>
        <row r="43">
          <cell r="D43" t="str">
            <v>Skirtings/Edge detail</v>
          </cell>
          <cell r="E43" t="str">
            <v>LWSF</v>
          </cell>
          <cell r="J43">
            <v>100</v>
          </cell>
          <cell r="K43" t="str">
            <v>m</v>
          </cell>
          <cell r="L43">
            <v>60</v>
          </cell>
          <cell r="M43">
            <v>6000</v>
          </cell>
          <cell r="N43">
            <v>0.81971804431668982</v>
          </cell>
          <cell r="P43">
            <v>6000</v>
          </cell>
          <cell r="Q43">
            <v>1500</v>
          </cell>
          <cell r="V43">
            <v>3000</v>
          </cell>
          <cell r="Y43">
            <v>1500</v>
          </cell>
        </row>
        <row r="44">
          <cell r="D44" t="str">
            <v>Promenade Tile on pedestals</v>
          </cell>
          <cell r="E44" t="str">
            <v>LWSF</v>
          </cell>
          <cell r="J44">
            <v>50</v>
          </cell>
          <cell r="K44" t="str">
            <v>m2</v>
          </cell>
          <cell r="L44">
            <v>55</v>
          </cell>
          <cell r="M44">
            <v>2750</v>
          </cell>
          <cell r="N44">
            <v>0.3757041036451495</v>
          </cell>
          <cell r="P44">
            <v>2750</v>
          </cell>
          <cell r="V44">
            <v>2750</v>
          </cell>
        </row>
        <row r="45">
          <cell r="D45" t="str">
            <v>Soffit - assumed batten and boarded</v>
          </cell>
          <cell r="E45" t="str">
            <v>LWSF</v>
          </cell>
          <cell r="J45">
            <v>50</v>
          </cell>
          <cell r="K45" t="str">
            <v>m2</v>
          </cell>
          <cell r="L45">
            <v>70</v>
          </cell>
          <cell r="M45">
            <v>3500</v>
          </cell>
          <cell r="N45">
            <v>0.47816885918473573</v>
          </cell>
          <cell r="P45">
            <v>3500</v>
          </cell>
          <cell r="Q45">
            <v>1400</v>
          </cell>
          <cell r="Y45">
            <v>1750</v>
          </cell>
          <cell r="AH45">
            <v>350</v>
          </cell>
        </row>
        <row r="46">
          <cell r="D46" t="str">
            <v>Gulley Drainage</v>
          </cell>
          <cell r="E46" t="str">
            <v>LWSF</v>
          </cell>
          <cell r="J46">
            <v>10</v>
          </cell>
          <cell r="K46" t="str">
            <v>Nr</v>
          </cell>
          <cell r="L46">
            <v>150</v>
          </cell>
          <cell r="M46">
            <v>1500</v>
          </cell>
          <cell r="N46">
            <v>0.20492951107917246</v>
          </cell>
          <cell r="P46">
            <v>1500</v>
          </cell>
          <cell r="AK46">
            <v>1500</v>
          </cell>
        </row>
        <row r="47">
          <cell r="D47" t="str">
            <v>Perimeter Trim - PPC Aluminium</v>
          </cell>
          <cell r="E47" t="str">
            <v>LWSF</v>
          </cell>
          <cell r="J47">
            <v>75</v>
          </cell>
          <cell r="K47" t="str">
            <v>m</v>
          </cell>
          <cell r="L47">
            <v>55</v>
          </cell>
          <cell r="M47">
            <v>4125</v>
          </cell>
          <cell r="N47">
            <v>0.56355615546772431</v>
          </cell>
          <cell r="P47">
            <v>4125</v>
          </cell>
          <cell r="Q47">
            <v>2887.5</v>
          </cell>
          <cell r="Y47">
            <v>1237.5</v>
          </cell>
        </row>
        <row r="48">
          <cell r="D48" t="str">
            <v xml:space="preserve">Railing to terrace inc screens- glass 1.10m high </v>
          </cell>
          <cell r="E48" t="str">
            <v>LWSF</v>
          </cell>
          <cell r="J48">
            <v>75</v>
          </cell>
          <cell r="K48" t="str">
            <v>m</v>
          </cell>
          <cell r="L48">
            <v>350</v>
          </cell>
          <cell r="M48">
            <v>26250</v>
          </cell>
          <cell r="N48">
            <v>3.5862664438855183</v>
          </cell>
          <cell r="P48">
            <v>26250</v>
          </cell>
          <cell r="AA48">
            <v>26250</v>
          </cell>
        </row>
        <row r="49">
          <cell r="E49" t="str">
            <v>LWSF</v>
          </cell>
          <cell r="V49">
            <v>0</v>
          </cell>
        </row>
        <row r="50">
          <cell r="B50">
            <v>4.0199999999999996</v>
          </cell>
          <cell r="C50" t="str">
            <v>Upper Floors</v>
          </cell>
          <cell r="D50" t="str">
            <v>Party Floor complete eo TF Floor</v>
          </cell>
          <cell r="E50" t="str">
            <v>TF</v>
          </cell>
        </row>
        <row r="51">
          <cell r="E51" t="str">
            <v>TF</v>
          </cell>
        </row>
        <row r="52">
          <cell r="D52" t="str">
            <v>Over floor</v>
          </cell>
          <cell r="E52" t="str">
            <v>TF</v>
          </cell>
        </row>
        <row r="53">
          <cell r="D53" t="str">
            <v>Tri-batten System inc acoustic flanking strip</v>
          </cell>
          <cell r="E53" t="str">
            <v>TF</v>
          </cell>
          <cell r="F53">
            <v>1</v>
          </cell>
          <cell r="G53" t="str">
            <v>m2</v>
          </cell>
          <cell r="H53">
            <v>15</v>
          </cell>
          <cell r="I53">
            <v>15</v>
          </cell>
          <cell r="P53">
            <v>76790.324999999997</v>
          </cell>
          <cell r="Q53">
            <v>46074.194999999992</v>
          </cell>
          <cell r="Y53">
            <v>30716.130000000005</v>
          </cell>
        </row>
        <row r="54">
          <cell r="D54" t="str">
            <v>19m Gyproc - screwed</v>
          </cell>
          <cell r="E54" t="str">
            <v>TF</v>
          </cell>
          <cell r="F54">
            <v>1</v>
          </cell>
          <cell r="G54" t="str">
            <v>m2</v>
          </cell>
          <cell r="H54">
            <v>6</v>
          </cell>
          <cell r="I54">
            <v>6</v>
          </cell>
          <cell r="P54">
            <v>30716.129999999997</v>
          </cell>
          <cell r="Q54">
            <v>17917.7425</v>
          </cell>
          <cell r="Y54">
            <v>12798.387499999997</v>
          </cell>
        </row>
        <row r="55">
          <cell r="D55" t="str">
            <v>18mm Chipboard glued and screwed</v>
          </cell>
          <cell r="E55" t="str">
            <v>TF</v>
          </cell>
          <cell r="F55">
            <v>1</v>
          </cell>
          <cell r="G55" t="str">
            <v>m2</v>
          </cell>
          <cell r="H55">
            <v>9.5</v>
          </cell>
          <cell r="I55">
            <v>9.5</v>
          </cell>
          <cell r="P55">
            <v>48633.872499999998</v>
          </cell>
          <cell r="Q55">
            <v>23037.097499999996</v>
          </cell>
          <cell r="Y55">
            <v>25596.775000000001</v>
          </cell>
        </row>
        <row r="56">
          <cell r="D56" t="str">
            <v>Below floor</v>
          </cell>
          <cell r="E56" t="str">
            <v>TF</v>
          </cell>
        </row>
        <row r="57">
          <cell r="D57" t="str">
            <v>100mm Insulation inc support netting</v>
          </cell>
          <cell r="E57" t="str">
            <v>TF</v>
          </cell>
          <cell r="F57">
            <v>1</v>
          </cell>
          <cell r="G57" t="str">
            <v>m2</v>
          </cell>
          <cell r="H57">
            <v>5</v>
          </cell>
          <cell r="I57">
            <v>5</v>
          </cell>
          <cell r="P57">
            <v>25596.774999999998</v>
          </cell>
          <cell r="AB57">
            <v>25596.774999999998</v>
          </cell>
        </row>
        <row r="58">
          <cell r="D58" t="str">
            <v>Resonant bar</v>
          </cell>
          <cell r="E58" t="str">
            <v>TF</v>
          </cell>
          <cell r="F58">
            <v>1</v>
          </cell>
          <cell r="G58" t="str">
            <v>m2</v>
          </cell>
          <cell r="H58">
            <v>5.75</v>
          </cell>
          <cell r="I58">
            <v>5.75</v>
          </cell>
          <cell r="P58">
            <v>29436.291249999998</v>
          </cell>
          <cell r="AB58">
            <v>29436.291249999998</v>
          </cell>
        </row>
        <row r="59">
          <cell r="D59" t="str">
            <v>Additional layer 15mm fireline board</v>
          </cell>
          <cell r="E59" t="str">
            <v>TF</v>
          </cell>
          <cell r="F59">
            <v>1</v>
          </cell>
          <cell r="G59" t="str">
            <v>m2</v>
          </cell>
          <cell r="H59">
            <v>4.5</v>
          </cell>
          <cell r="I59">
            <v>4.5</v>
          </cell>
          <cell r="P59">
            <v>23037.097499999996</v>
          </cell>
          <cell r="AB59">
            <v>23037.097499999996</v>
          </cell>
        </row>
        <row r="60">
          <cell r="E60" t="str">
            <v>TF</v>
          </cell>
          <cell r="I60">
            <v>45.75</v>
          </cell>
          <cell r="J60">
            <v>5119.3549999999996</v>
          </cell>
          <cell r="K60" t="str">
            <v>m2</v>
          </cell>
          <cell r="L60">
            <v>45.75</v>
          </cell>
          <cell r="M60">
            <v>234210.49124999999</v>
          </cell>
          <cell r="N60">
            <v>31.997760974316865</v>
          </cell>
          <cell r="P60">
            <v>0</v>
          </cell>
        </row>
        <row r="61">
          <cell r="E61" t="str">
            <v>TF</v>
          </cell>
          <cell r="P61">
            <v>0</v>
          </cell>
        </row>
        <row r="62">
          <cell r="D62" t="str">
            <v>Eo WBP ply floor to wet areas</v>
          </cell>
          <cell r="E62" t="str">
            <v>TF</v>
          </cell>
          <cell r="J62">
            <v>1445.5</v>
          </cell>
          <cell r="K62" t="str">
            <v>m2</v>
          </cell>
          <cell r="L62">
            <v>4.75</v>
          </cell>
          <cell r="M62">
            <v>6866.125</v>
          </cell>
          <cell r="N62">
            <v>0.93804775950565533</v>
          </cell>
          <cell r="P62">
            <v>6866.125</v>
          </cell>
          <cell r="Q62">
            <v>6866.125</v>
          </cell>
        </row>
        <row r="63">
          <cell r="E63" t="str">
            <v>TF</v>
          </cell>
          <cell r="V63">
            <v>0</v>
          </cell>
        </row>
        <row r="64">
          <cell r="D64" t="str">
            <v xml:space="preserve">Terraces </v>
          </cell>
          <cell r="E64" t="str">
            <v>TF</v>
          </cell>
        </row>
        <row r="65">
          <cell r="D65" t="str">
            <v>Floor structure</v>
          </cell>
          <cell r="E65" t="str">
            <v>TF</v>
          </cell>
          <cell r="J65">
            <v>50</v>
          </cell>
          <cell r="K65" t="str">
            <v>m2</v>
          </cell>
          <cell r="L65">
            <v>55</v>
          </cell>
          <cell r="M65">
            <v>2750</v>
          </cell>
          <cell r="N65">
            <v>0.3757041036451495</v>
          </cell>
          <cell r="P65">
            <v>2750</v>
          </cell>
          <cell r="S65">
            <v>2750</v>
          </cell>
        </row>
        <row r="66">
          <cell r="D66" t="str">
            <v>Sarna to fall</v>
          </cell>
          <cell r="E66" t="str">
            <v>TF</v>
          </cell>
          <cell r="J66">
            <v>50</v>
          </cell>
          <cell r="K66" t="str">
            <v>m2</v>
          </cell>
          <cell r="L66">
            <v>75</v>
          </cell>
          <cell r="M66">
            <v>3750</v>
          </cell>
          <cell r="N66">
            <v>0.51232377769793114</v>
          </cell>
          <cell r="P66">
            <v>3750</v>
          </cell>
          <cell r="V66">
            <v>3750</v>
          </cell>
        </row>
        <row r="67">
          <cell r="D67" t="str">
            <v>Skirtings/Edge detail</v>
          </cell>
          <cell r="E67" t="str">
            <v>TF</v>
          </cell>
          <cell r="J67">
            <v>100</v>
          </cell>
          <cell r="K67" t="str">
            <v>m</v>
          </cell>
          <cell r="L67">
            <v>60</v>
          </cell>
          <cell r="M67">
            <v>6000</v>
          </cell>
          <cell r="N67">
            <v>0.81971804431668982</v>
          </cell>
          <cell r="P67">
            <v>6000</v>
          </cell>
          <cell r="Q67">
            <v>1500</v>
          </cell>
          <cell r="V67">
            <v>3000</v>
          </cell>
          <cell r="Y67">
            <v>1500</v>
          </cell>
        </row>
        <row r="68">
          <cell r="D68" t="str">
            <v>Promenade Tile on pedestals</v>
          </cell>
          <cell r="E68" t="str">
            <v>TF</v>
          </cell>
          <cell r="J68">
            <v>50</v>
          </cell>
          <cell r="K68" t="str">
            <v>m2</v>
          </cell>
          <cell r="L68">
            <v>55</v>
          </cell>
          <cell r="M68">
            <v>2750</v>
          </cell>
          <cell r="N68">
            <v>0.3757041036451495</v>
          </cell>
          <cell r="P68">
            <v>2750</v>
          </cell>
          <cell r="V68">
            <v>2750</v>
          </cell>
        </row>
        <row r="69">
          <cell r="D69" t="str">
            <v>Soffit - assumed batten and boarded</v>
          </cell>
          <cell r="E69" t="str">
            <v>TF</v>
          </cell>
          <cell r="J69">
            <v>50</v>
          </cell>
          <cell r="K69" t="str">
            <v>m2</v>
          </cell>
          <cell r="L69">
            <v>70</v>
          </cell>
          <cell r="M69">
            <v>3500</v>
          </cell>
          <cell r="N69">
            <v>0.47816885918473573</v>
          </cell>
          <cell r="P69">
            <v>3500</v>
          </cell>
          <cell r="Q69">
            <v>1400</v>
          </cell>
          <cell r="Y69">
            <v>1750</v>
          </cell>
          <cell r="AH69">
            <v>350</v>
          </cell>
        </row>
        <row r="70">
          <cell r="D70" t="str">
            <v>Gulley Drainage</v>
          </cell>
          <cell r="E70" t="str">
            <v>TF</v>
          </cell>
          <cell r="J70">
            <v>10</v>
          </cell>
          <cell r="K70" t="str">
            <v>Nr</v>
          </cell>
          <cell r="L70">
            <v>150</v>
          </cell>
          <cell r="M70">
            <v>1500</v>
          </cell>
          <cell r="N70">
            <v>0.20492951107917246</v>
          </cell>
          <cell r="P70">
            <v>1500</v>
          </cell>
          <cell r="AK70">
            <v>1500</v>
          </cell>
        </row>
        <row r="71">
          <cell r="D71" t="str">
            <v>Perimeter Trim - PPC Aluminium</v>
          </cell>
          <cell r="E71" t="str">
            <v>TF</v>
          </cell>
          <cell r="J71">
            <v>75</v>
          </cell>
          <cell r="K71" t="str">
            <v>m</v>
          </cell>
          <cell r="L71">
            <v>55</v>
          </cell>
          <cell r="M71">
            <v>4125</v>
          </cell>
          <cell r="N71">
            <v>0.56355615546772431</v>
          </cell>
          <cell r="P71">
            <v>4125</v>
          </cell>
          <cell r="Q71">
            <v>2887.5</v>
          </cell>
          <cell r="Y71">
            <v>1237.5</v>
          </cell>
        </row>
        <row r="72">
          <cell r="D72" t="str">
            <v xml:space="preserve">Railing to terrace inc screens- glass 1.10m high </v>
          </cell>
          <cell r="E72" t="str">
            <v>TF</v>
          </cell>
          <cell r="J72">
            <v>75</v>
          </cell>
          <cell r="K72" t="str">
            <v>m</v>
          </cell>
          <cell r="L72">
            <v>350</v>
          </cell>
          <cell r="M72">
            <v>26250</v>
          </cell>
          <cell r="N72">
            <v>3.5862664438855183</v>
          </cell>
          <cell r="P72">
            <v>26250</v>
          </cell>
          <cell r="AA72">
            <v>26250</v>
          </cell>
        </row>
        <row r="73">
          <cell r="E73" t="str">
            <v>TF</v>
          </cell>
        </row>
        <row r="74">
          <cell r="E74" t="str">
            <v>TF</v>
          </cell>
        </row>
        <row r="75">
          <cell r="E75" t="str">
            <v>TF</v>
          </cell>
        </row>
        <row r="76">
          <cell r="B76">
            <v>4.0199999999999996</v>
          </cell>
          <cell r="C76" t="str">
            <v>Upper Floors</v>
          </cell>
          <cell r="D76" t="str">
            <v xml:space="preserve">RC Floors </v>
          </cell>
          <cell r="E76" t="str">
            <v>RC</v>
          </cell>
        </row>
        <row r="77">
          <cell r="E77" t="str">
            <v>RC</v>
          </cell>
        </row>
        <row r="78">
          <cell r="D78" t="str">
            <v>Floor</v>
          </cell>
          <cell r="E78" t="str">
            <v>RC</v>
          </cell>
        </row>
        <row r="79">
          <cell r="D79" t="str">
            <v>Included with frame</v>
          </cell>
          <cell r="E79" t="str">
            <v>RC</v>
          </cell>
          <cell r="F79">
            <v>1</v>
          </cell>
          <cell r="G79" t="str">
            <v>m2</v>
          </cell>
          <cell r="H79">
            <v>0</v>
          </cell>
          <cell r="I79">
            <v>0</v>
          </cell>
          <cell r="P79">
            <v>0</v>
          </cell>
          <cell r="T79">
            <v>0</v>
          </cell>
        </row>
        <row r="80">
          <cell r="D80" t="str">
            <v>Over floor</v>
          </cell>
          <cell r="E80" t="str">
            <v>RC</v>
          </cell>
        </row>
        <row r="81">
          <cell r="D81" t="str">
            <v>Fibrecement screed; 65mm thick</v>
          </cell>
          <cell r="E81" t="str">
            <v>RC</v>
          </cell>
          <cell r="F81">
            <v>1</v>
          </cell>
          <cell r="G81" t="str">
            <v>m2</v>
          </cell>
          <cell r="H81">
            <v>12</v>
          </cell>
          <cell r="I81">
            <v>12</v>
          </cell>
          <cell r="P81">
            <v>61432.259999999995</v>
          </cell>
          <cell r="AB81">
            <v>61432.259999999995</v>
          </cell>
        </row>
        <row r="82">
          <cell r="D82" t="str">
            <v>1 layer A98 mesh</v>
          </cell>
          <cell r="E82" t="str">
            <v>RC</v>
          </cell>
          <cell r="F82">
            <v>1</v>
          </cell>
          <cell r="G82" t="str">
            <v>m2</v>
          </cell>
          <cell r="H82">
            <v>5</v>
          </cell>
          <cell r="I82">
            <v>5</v>
          </cell>
          <cell r="P82">
            <v>25596.774999999998</v>
          </cell>
          <cell r="AB82">
            <v>25596.774999999998</v>
          </cell>
        </row>
        <row r="83">
          <cell r="D83" t="str">
            <v>power float finish</v>
          </cell>
          <cell r="E83" t="str">
            <v>RC</v>
          </cell>
          <cell r="F83">
            <v>1</v>
          </cell>
          <cell r="G83" t="str">
            <v>m2</v>
          </cell>
          <cell r="H83">
            <v>3</v>
          </cell>
          <cell r="I83">
            <v>3</v>
          </cell>
          <cell r="P83">
            <v>15358.064999999999</v>
          </cell>
          <cell r="AB83">
            <v>15358.064999999999</v>
          </cell>
        </row>
        <row r="84">
          <cell r="D84" t="str">
            <v>25mm mineral wool</v>
          </cell>
          <cell r="E84" t="str">
            <v>RC</v>
          </cell>
          <cell r="F84">
            <v>1</v>
          </cell>
          <cell r="G84" t="str">
            <v>m2</v>
          </cell>
          <cell r="H84">
            <v>2.5</v>
          </cell>
          <cell r="I84">
            <v>2.5</v>
          </cell>
          <cell r="P84">
            <v>12798.387499999999</v>
          </cell>
          <cell r="AB84">
            <v>12798.387499999999</v>
          </cell>
        </row>
        <row r="85">
          <cell r="D85" t="str">
            <v>Below floor</v>
          </cell>
          <cell r="E85" t="str">
            <v>RC</v>
          </cell>
        </row>
        <row r="86">
          <cell r="D86" t="str">
            <v>100mm Insulation inc support netting</v>
          </cell>
          <cell r="E86" t="str">
            <v>RC</v>
          </cell>
          <cell r="F86">
            <v>1</v>
          </cell>
          <cell r="G86" t="str">
            <v>m2</v>
          </cell>
          <cell r="H86">
            <v>5</v>
          </cell>
          <cell r="I86">
            <v>5</v>
          </cell>
          <cell r="P86">
            <v>25596.774999999998</v>
          </cell>
          <cell r="AB86">
            <v>25596.774999999998</v>
          </cell>
        </row>
        <row r="87">
          <cell r="E87" t="str">
            <v>RC</v>
          </cell>
          <cell r="I87">
            <v>27.5</v>
          </cell>
          <cell r="J87">
            <v>5119.3549999999996</v>
          </cell>
          <cell r="K87" t="str">
            <v>m2</v>
          </cell>
          <cell r="L87">
            <v>27.5</v>
          </cell>
          <cell r="M87">
            <v>140782.26249999998</v>
          </cell>
          <cell r="N87">
            <v>19.233626815163142</v>
          </cell>
          <cell r="P87">
            <v>0</v>
          </cell>
        </row>
        <row r="88">
          <cell r="E88" t="str">
            <v>RC</v>
          </cell>
        </row>
        <row r="89">
          <cell r="D89" t="str">
            <v>MF Ceiling Grid</v>
          </cell>
          <cell r="E89" t="str">
            <v>RC</v>
          </cell>
          <cell r="J89">
            <v>7319.59</v>
          </cell>
          <cell r="K89" t="str">
            <v>m2</v>
          </cell>
          <cell r="L89">
            <v>11</v>
          </cell>
          <cell r="M89">
            <v>80515.490000000005</v>
          </cell>
          <cell r="N89">
            <v>11</v>
          </cell>
          <cell r="P89">
            <v>80515.490000000005</v>
          </cell>
          <cell r="AB89">
            <v>80515.490000000005</v>
          </cell>
        </row>
        <row r="90">
          <cell r="E90" t="str">
            <v>RC</v>
          </cell>
        </row>
        <row r="91">
          <cell r="D91" t="str">
            <v xml:space="preserve">Terraces </v>
          </cell>
          <cell r="E91" t="str">
            <v>RC</v>
          </cell>
        </row>
        <row r="92">
          <cell r="D92" t="str">
            <v>RC Floor structure</v>
          </cell>
          <cell r="E92" t="str">
            <v>RC</v>
          </cell>
          <cell r="J92">
            <v>50</v>
          </cell>
          <cell r="K92" t="str">
            <v>m2</v>
          </cell>
          <cell r="L92">
            <v>100</v>
          </cell>
          <cell r="M92">
            <v>5000</v>
          </cell>
          <cell r="N92">
            <v>0.68309837026390818</v>
          </cell>
          <cell r="P92">
            <v>5000</v>
          </cell>
          <cell r="T92">
            <v>5000</v>
          </cell>
        </row>
        <row r="93">
          <cell r="D93" t="str">
            <v>Asphalt to fall</v>
          </cell>
          <cell r="E93" t="str">
            <v>RC</v>
          </cell>
          <cell r="J93">
            <v>50</v>
          </cell>
          <cell r="K93" t="str">
            <v>m2</v>
          </cell>
          <cell r="L93">
            <v>85</v>
          </cell>
          <cell r="M93">
            <v>4250</v>
          </cell>
          <cell r="N93">
            <v>0.58063361472432196</v>
          </cell>
          <cell r="P93">
            <v>4250</v>
          </cell>
          <cell r="V93">
            <v>4250</v>
          </cell>
        </row>
        <row r="94">
          <cell r="D94" t="str">
            <v>Skirtings/Edge detail</v>
          </cell>
          <cell r="E94" t="str">
            <v>RC</v>
          </cell>
          <cell r="J94">
            <v>100</v>
          </cell>
          <cell r="K94" t="str">
            <v>m</v>
          </cell>
          <cell r="L94">
            <v>60</v>
          </cell>
          <cell r="M94">
            <v>6000</v>
          </cell>
          <cell r="N94">
            <v>0.81971804431668982</v>
          </cell>
          <cell r="P94">
            <v>6000</v>
          </cell>
          <cell r="Q94">
            <v>1500</v>
          </cell>
          <cell r="V94">
            <v>3000</v>
          </cell>
          <cell r="Y94">
            <v>1500</v>
          </cell>
        </row>
        <row r="95">
          <cell r="D95" t="str">
            <v>Promenade Tile on pedestals</v>
          </cell>
          <cell r="E95" t="str">
            <v>RC</v>
          </cell>
          <cell r="J95">
            <v>50</v>
          </cell>
          <cell r="K95" t="str">
            <v>m2</v>
          </cell>
          <cell r="L95">
            <v>55</v>
          </cell>
          <cell r="M95">
            <v>2750</v>
          </cell>
          <cell r="N95">
            <v>0.3757041036451495</v>
          </cell>
          <cell r="P95">
            <v>2750</v>
          </cell>
          <cell r="V95">
            <v>2750</v>
          </cell>
        </row>
        <row r="96">
          <cell r="D96" t="str">
            <v>Soffit - assumed rendered</v>
          </cell>
          <cell r="E96" t="str">
            <v>RC</v>
          </cell>
          <cell r="J96">
            <v>50</v>
          </cell>
          <cell r="K96" t="str">
            <v>m2</v>
          </cell>
          <cell r="L96">
            <v>70</v>
          </cell>
          <cell r="M96">
            <v>3500</v>
          </cell>
          <cell r="N96">
            <v>0.47816885918473573</v>
          </cell>
          <cell r="P96">
            <v>3500</v>
          </cell>
          <cell r="AB96">
            <v>3500</v>
          </cell>
        </row>
        <row r="97">
          <cell r="D97" t="str">
            <v>Gulley Drainage</v>
          </cell>
          <cell r="E97" t="str">
            <v>RC</v>
          </cell>
          <cell r="J97">
            <v>10</v>
          </cell>
          <cell r="K97" t="str">
            <v>Nr</v>
          </cell>
          <cell r="L97">
            <v>150</v>
          </cell>
          <cell r="M97">
            <v>1500</v>
          </cell>
          <cell r="N97">
            <v>0.20492951107917246</v>
          </cell>
          <cell r="P97">
            <v>1500</v>
          </cell>
          <cell r="AK97">
            <v>1500</v>
          </cell>
        </row>
        <row r="98">
          <cell r="D98" t="str">
            <v>Edge - assumed render</v>
          </cell>
          <cell r="E98" t="str">
            <v>RC</v>
          </cell>
          <cell r="J98">
            <v>75</v>
          </cell>
          <cell r="K98" t="str">
            <v>m</v>
          </cell>
          <cell r="L98">
            <v>25</v>
          </cell>
          <cell r="M98">
            <v>1875</v>
          </cell>
          <cell r="N98">
            <v>0.25616188884896557</v>
          </cell>
          <cell r="P98">
            <v>1875</v>
          </cell>
          <cell r="AB98">
            <v>1875</v>
          </cell>
        </row>
        <row r="99">
          <cell r="D99" t="str">
            <v xml:space="preserve">Railing to terrace inc screens- glass 1.10m high </v>
          </cell>
          <cell r="E99" t="str">
            <v>RC</v>
          </cell>
          <cell r="J99">
            <v>75</v>
          </cell>
          <cell r="K99" t="str">
            <v>m</v>
          </cell>
          <cell r="L99">
            <v>350</v>
          </cell>
          <cell r="M99">
            <v>26250</v>
          </cell>
          <cell r="N99">
            <v>3.5862664438855183</v>
          </cell>
          <cell r="P99">
            <v>26250</v>
          </cell>
          <cell r="AA99">
            <v>26250</v>
          </cell>
        </row>
        <row r="100">
          <cell r="E100" t="str">
            <v>RC</v>
          </cell>
          <cell r="V100">
            <v>0</v>
          </cell>
        </row>
        <row r="101">
          <cell r="B101">
            <v>4.0199999999999996</v>
          </cell>
          <cell r="C101" t="str">
            <v>Upper Floors</v>
          </cell>
          <cell r="D101" t="str">
            <v xml:space="preserve">Traditional Party Floor complete </v>
          </cell>
          <cell r="E101" t="str">
            <v>TRAD</v>
          </cell>
        </row>
        <row r="102">
          <cell r="E102" t="str">
            <v>TRAD</v>
          </cell>
        </row>
        <row r="103">
          <cell r="D103" t="str">
            <v>Floor</v>
          </cell>
          <cell r="E103" t="str">
            <v>TRAD</v>
          </cell>
        </row>
        <row r="104">
          <cell r="D104" t="str">
            <v>Pcc widespan Floor (check if spans allow beam and block)</v>
          </cell>
          <cell r="E104" t="str">
            <v>TRAD</v>
          </cell>
          <cell r="F104">
            <v>1</v>
          </cell>
          <cell r="G104" t="str">
            <v>m2</v>
          </cell>
          <cell r="H104">
            <v>58</v>
          </cell>
          <cell r="I104">
            <v>58</v>
          </cell>
          <cell r="P104">
            <v>296922.58999999997</v>
          </cell>
          <cell r="U104">
            <v>296922.58999999997</v>
          </cell>
        </row>
        <row r="105">
          <cell r="D105" t="str">
            <v>Over floor</v>
          </cell>
          <cell r="E105" t="str">
            <v>TRAD</v>
          </cell>
        </row>
        <row r="106">
          <cell r="D106" t="str">
            <v>Fibrecement screed; 65mm thick</v>
          </cell>
          <cell r="E106" t="str">
            <v>TRAD</v>
          </cell>
          <cell r="F106">
            <v>1</v>
          </cell>
          <cell r="G106" t="str">
            <v>m2</v>
          </cell>
          <cell r="H106">
            <v>12</v>
          </cell>
          <cell r="I106">
            <v>12</v>
          </cell>
          <cell r="P106">
            <v>61432.259999999995</v>
          </cell>
          <cell r="AB106">
            <v>61432.259999999995</v>
          </cell>
        </row>
        <row r="107">
          <cell r="D107" t="str">
            <v>1 layer A98 mesh</v>
          </cell>
          <cell r="E107" t="str">
            <v>TRAD</v>
          </cell>
          <cell r="F107">
            <v>1</v>
          </cell>
          <cell r="G107" t="str">
            <v>m2</v>
          </cell>
          <cell r="H107">
            <v>5</v>
          </cell>
          <cell r="I107">
            <v>5</v>
          </cell>
          <cell r="P107">
            <v>25596.774999999998</v>
          </cell>
          <cell r="AB107">
            <v>25596.774999999998</v>
          </cell>
        </row>
        <row r="108">
          <cell r="D108" t="str">
            <v>power float finish</v>
          </cell>
          <cell r="E108" t="str">
            <v>TRAD</v>
          </cell>
          <cell r="F108">
            <v>1</v>
          </cell>
          <cell r="G108" t="str">
            <v>m2</v>
          </cell>
          <cell r="H108">
            <v>3</v>
          </cell>
          <cell r="I108">
            <v>3</v>
          </cell>
          <cell r="P108">
            <v>15358.064999999999</v>
          </cell>
          <cell r="AB108">
            <v>15358.064999999999</v>
          </cell>
        </row>
        <row r="109">
          <cell r="D109" t="str">
            <v>25mm mineral wool</v>
          </cell>
          <cell r="E109" t="str">
            <v>TRAD</v>
          </cell>
          <cell r="F109">
            <v>1</v>
          </cell>
          <cell r="G109" t="str">
            <v>m2</v>
          </cell>
          <cell r="H109">
            <v>2.5</v>
          </cell>
          <cell r="I109">
            <v>2.5</v>
          </cell>
          <cell r="P109">
            <v>12798.387499999999</v>
          </cell>
          <cell r="AB109">
            <v>12798.387499999999</v>
          </cell>
        </row>
        <row r="110">
          <cell r="D110" t="str">
            <v>Below floor</v>
          </cell>
          <cell r="E110" t="str">
            <v>TRAD</v>
          </cell>
        </row>
        <row r="111">
          <cell r="D111" t="str">
            <v>100mm Insulation inc support netting</v>
          </cell>
          <cell r="E111" t="str">
            <v>TRAD</v>
          </cell>
          <cell r="F111">
            <v>1</v>
          </cell>
          <cell r="G111" t="str">
            <v>m2</v>
          </cell>
          <cell r="H111">
            <v>5</v>
          </cell>
          <cell r="I111">
            <v>5</v>
          </cell>
          <cell r="P111">
            <v>25596.774999999998</v>
          </cell>
          <cell r="AB111">
            <v>25596.774999999998</v>
          </cell>
        </row>
        <row r="112">
          <cell r="D112" t="str">
            <v>MF Ceiling Grid</v>
          </cell>
          <cell r="E112" t="str">
            <v>TRAD</v>
          </cell>
          <cell r="F112">
            <v>1</v>
          </cell>
          <cell r="G112" t="str">
            <v>m2</v>
          </cell>
          <cell r="H112">
            <v>11</v>
          </cell>
          <cell r="I112">
            <v>11</v>
          </cell>
          <cell r="P112">
            <v>56312.904999999999</v>
          </cell>
          <cell r="AB112">
            <v>56312.904999999999</v>
          </cell>
        </row>
        <row r="113">
          <cell r="E113" t="str">
            <v>TRAD</v>
          </cell>
          <cell r="I113">
            <v>96.5</v>
          </cell>
          <cell r="J113">
            <v>5119.3549999999996</v>
          </cell>
          <cell r="K113" t="str">
            <v>m2</v>
          </cell>
          <cell r="L113">
            <v>96.5</v>
          </cell>
          <cell r="M113">
            <v>494017.75749999995</v>
          </cell>
          <cell r="N113">
            <v>67.492545005936122</v>
          </cell>
          <cell r="P113">
            <v>0</v>
          </cell>
        </row>
        <row r="114">
          <cell r="E114" t="str">
            <v>TRAD</v>
          </cell>
        </row>
        <row r="115">
          <cell r="D115" t="str">
            <v xml:space="preserve">Terraces </v>
          </cell>
          <cell r="E115" t="str">
            <v>TRAD</v>
          </cell>
        </row>
        <row r="116">
          <cell r="D116" t="str">
            <v>Pcc widespan Floor (check if spans allow beam and block)</v>
          </cell>
          <cell r="E116" t="str">
            <v>TRAD</v>
          </cell>
          <cell r="J116">
            <v>50</v>
          </cell>
          <cell r="K116" t="str">
            <v>m2</v>
          </cell>
          <cell r="L116">
            <v>58</v>
          </cell>
          <cell r="M116">
            <v>2900</v>
          </cell>
          <cell r="N116">
            <v>0.39619705475306677</v>
          </cell>
          <cell r="P116">
            <v>2900</v>
          </cell>
          <cell r="U116">
            <v>2900</v>
          </cell>
        </row>
        <row r="117">
          <cell r="D117" t="str">
            <v>Asphalt to fall</v>
          </cell>
          <cell r="E117" t="str">
            <v>TRAD</v>
          </cell>
          <cell r="J117">
            <v>50</v>
          </cell>
          <cell r="K117" t="str">
            <v>m2</v>
          </cell>
          <cell r="L117">
            <v>85</v>
          </cell>
          <cell r="M117">
            <v>4250</v>
          </cell>
          <cell r="N117">
            <v>0.58063361472432196</v>
          </cell>
          <cell r="P117">
            <v>4250</v>
          </cell>
          <cell r="V117">
            <v>4250</v>
          </cell>
        </row>
        <row r="118">
          <cell r="D118" t="str">
            <v>Skirtings/Edge detail</v>
          </cell>
          <cell r="E118" t="str">
            <v>TRAD</v>
          </cell>
          <cell r="J118">
            <v>100</v>
          </cell>
          <cell r="K118" t="str">
            <v>m</v>
          </cell>
          <cell r="L118">
            <v>60</v>
          </cell>
          <cell r="M118">
            <v>6000</v>
          </cell>
          <cell r="N118">
            <v>0.81971804431668982</v>
          </cell>
          <cell r="P118">
            <v>6000</v>
          </cell>
          <cell r="Q118">
            <v>1500</v>
          </cell>
          <cell r="V118">
            <v>3000</v>
          </cell>
          <cell r="Y118">
            <v>1500</v>
          </cell>
        </row>
        <row r="119">
          <cell r="D119" t="str">
            <v>Promenade Tile on pedestals</v>
          </cell>
          <cell r="E119" t="str">
            <v>TRAD</v>
          </cell>
          <cell r="J119">
            <v>50</v>
          </cell>
          <cell r="K119" t="str">
            <v>m2</v>
          </cell>
          <cell r="L119">
            <v>55</v>
          </cell>
          <cell r="M119">
            <v>2750</v>
          </cell>
          <cell r="N119">
            <v>0.3757041036451495</v>
          </cell>
          <cell r="P119">
            <v>2750</v>
          </cell>
          <cell r="V119">
            <v>2750</v>
          </cell>
        </row>
        <row r="120">
          <cell r="D120" t="str">
            <v>Soffit - assumed rendered</v>
          </cell>
          <cell r="E120" t="str">
            <v>TRAD</v>
          </cell>
          <cell r="J120">
            <v>50</v>
          </cell>
          <cell r="K120" t="str">
            <v>m2</v>
          </cell>
          <cell r="L120">
            <v>70</v>
          </cell>
          <cell r="M120">
            <v>3500</v>
          </cell>
          <cell r="N120">
            <v>0.47816885918473573</v>
          </cell>
          <cell r="P120">
            <v>3500</v>
          </cell>
          <cell r="AB120">
            <v>3500</v>
          </cell>
        </row>
        <row r="121">
          <cell r="D121" t="str">
            <v>Gulley Drainage</v>
          </cell>
          <cell r="E121" t="str">
            <v>TRAD</v>
          </cell>
          <cell r="J121">
            <v>10</v>
          </cell>
          <cell r="K121" t="str">
            <v>Nr</v>
          </cell>
          <cell r="L121">
            <v>150</v>
          </cell>
          <cell r="M121">
            <v>1500</v>
          </cell>
          <cell r="N121">
            <v>0.20492951107917246</v>
          </cell>
          <cell r="P121">
            <v>1500</v>
          </cell>
          <cell r="AK121">
            <v>1500</v>
          </cell>
        </row>
        <row r="122">
          <cell r="D122" t="str">
            <v>Edge - assumed render</v>
          </cell>
          <cell r="E122" t="str">
            <v>TRAD</v>
          </cell>
          <cell r="J122">
            <v>75</v>
          </cell>
          <cell r="K122" t="str">
            <v>m</v>
          </cell>
          <cell r="L122">
            <v>25</v>
          </cell>
          <cell r="M122">
            <v>1875</v>
          </cell>
          <cell r="N122">
            <v>0.25616188884896557</v>
          </cell>
          <cell r="P122">
            <v>1875</v>
          </cell>
          <cell r="AB122">
            <v>1875</v>
          </cell>
        </row>
        <row r="123">
          <cell r="D123" t="str">
            <v xml:space="preserve">Railing to terrace inc screens- glass 1.10m high </v>
          </cell>
          <cell r="E123" t="str">
            <v>TRAD</v>
          </cell>
          <cell r="J123">
            <v>75</v>
          </cell>
          <cell r="K123" t="str">
            <v>m</v>
          </cell>
          <cell r="L123">
            <v>350</v>
          </cell>
          <cell r="M123">
            <v>26250</v>
          </cell>
          <cell r="N123">
            <v>3.5862664438855183</v>
          </cell>
          <cell r="P123">
            <v>26250</v>
          </cell>
          <cell r="AA123">
            <v>26250</v>
          </cell>
        </row>
        <row r="124">
          <cell r="E124" t="str">
            <v>TRAD</v>
          </cell>
          <cell r="V124">
            <v>0</v>
          </cell>
        </row>
        <row r="140">
          <cell r="B140">
            <v>4.03</v>
          </cell>
          <cell r="C140" t="str">
            <v>Roof</v>
          </cell>
          <cell r="D140" t="str">
            <v>Pitched Roof Select option applicable</v>
          </cell>
          <cell r="E140" t="str">
            <v>LWSF</v>
          </cell>
        </row>
        <row r="141">
          <cell r="D141" t="str">
            <v>Trusses, wind bracing and spandrel panels/plasterboard etc</v>
          </cell>
          <cell r="E141" t="str">
            <v>LWSF</v>
          </cell>
          <cell r="F141" t="str">
            <v>measured on plan excl overhang</v>
          </cell>
          <cell r="J141">
            <v>2200.2350000000001</v>
          </cell>
          <cell r="K141" t="str">
            <v>m2</v>
          </cell>
          <cell r="L141">
            <v>45</v>
          </cell>
          <cell r="N141">
            <v>0</v>
          </cell>
          <cell r="P141">
            <v>0</v>
          </cell>
          <cell r="Q141">
            <v>0</v>
          </cell>
          <cell r="Y141">
            <v>0</v>
          </cell>
        </row>
        <row r="142">
          <cell r="D142" t="str">
            <v>Steelwork to roof</v>
          </cell>
          <cell r="E142" t="str">
            <v>LWSF</v>
          </cell>
          <cell r="J142">
            <v>2200.2350000000001</v>
          </cell>
          <cell r="K142" t="str">
            <v>m2</v>
          </cell>
          <cell r="L142">
            <v>3</v>
          </cell>
          <cell r="N142">
            <v>0</v>
          </cell>
          <cell r="P142">
            <v>0</v>
          </cell>
          <cell r="Z142">
            <v>0</v>
          </cell>
        </row>
        <row r="143">
          <cell r="D143" t="str">
            <v>Conc Roof Tile (assumed Russell concrete interlocking) incl firestopping, ridges, hips, eaves vents, terminals etc</v>
          </cell>
          <cell r="E143" t="str">
            <v>LWSF</v>
          </cell>
          <cell r="F143" t="str">
            <v>Wall/eaves Width (M)</v>
          </cell>
          <cell r="G143">
            <v>0.6</v>
          </cell>
          <cell r="H143" t="str">
            <v>Slope</v>
          </cell>
          <cell r="I143" t="str">
            <v>Pitch 35 degrees natural secant  1.2208</v>
          </cell>
          <cell r="J143">
            <v>3091.1083280000007</v>
          </cell>
          <cell r="K143" t="str">
            <v>m2</v>
          </cell>
          <cell r="L143">
            <v>24</v>
          </cell>
          <cell r="N143">
            <v>0</v>
          </cell>
          <cell r="P143">
            <v>0</v>
          </cell>
          <cell r="W143">
            <v>0</v>
          </cell>
        </row>
        <row r="144">
          <cell r="D144" t="str">
            <v>Flashings/Leadwork</v>
          </cell>
          <cell r="E144" t="str">
            <v>LWSF</v>
          </cell>
          <cell r="J144">
            <v>3</v>
          </cell>
          <cell r="K144" t="str">
            <v>Blocks</v>
          </cell>
          <cell r="L144">
            <v>3000</v>
          </cell>
          <cell r="N144">
            <v>0</v>
          </cell>
          <cell r="P144">
            <v>0</v>
          </cell>
          <cell r="W144">
            <v>0</v>
          </cell>
        </row>
        <row r="145">
          <cell r="D145" t="str">
            <v xml:space="preserve">Dormers </v>
          </cell>
          <cell r="E145" t="str">
            <v>LWSF</v>
          </cell>
          <cell r="J145">
            <v>0</v>
          </cell>
          <cell r="K145" t="str">
            <v>no</v>
          </cell>
          <cell r="L145">
            <v>700</v>
          </cell>
          <cell r="N145">
            <v>0</v>
          </cell>
          <cell r="P145">
            <v>0</v>
          </cell>
          <cell r="Q145">
            <v>0</v>
          </cell>
          <cell r="W145">
            <v>0</v>
          </cell>
          <cell r="Y145">
            <v>0</v>
          </cell>
        </row>
        <row r="146">
          <cell r="D146" t="str">
            <v>Insulation</v>
          </cell>
          <cell r="E146" t="str">
            <v>LWSF</v>
          </cell>
          <cell r="J146">
            <v>2200.2350000000001</v>
          </cell>
          <cell r="K146" t="str">
            <v>m2</v>
          </cell>
          <cell r="L146">
            <v>7</v>
          </cell>
          <cell r="N146">
            <v>0</v>
          </cell>
          <cell r="P146">
            <v>0</v>
          </cell>
          <cell r="AE146">
            <v>0</v>
          </cell>
        </row>
        <row r="147">
          <cell r="D147" t="str">
            <v>Eaves/gables - upvc fascia and soffit</v>
          </cell>
          <cell r="E147" t="str">
            <v>LWSF</v>
          </cell>
          <cell r="J147">
            <v>553</v>
          </cell>
          <cell r="K147" t="str">
            <v>m</v>
          </cell>
          <cell r="L147">
            <v>28</v>
          </cell>
          <cell r="N147">
            <v>0</v>
          </cell>
          <cell r="P147">
            <v>0</v>
          </cell>
          <cell r="Q147">
            <v>0</v>
          </cell>
          <cell r="Y147">
            <v>0</v>
          </cell>
        </row>
        <row r="148">
          <cell r="D148" t="str">
            <v>Wall Plate - fixed to fusion wall plate</v>
          </cell>
          <cell r="E148" t="str">
            <v>LWSF</v>
          </cell>
          <cell r="J148">
            <v>553</v>
          </cell>
          <cell r="K148" t="str">
            <v>m</v>
          </cell>
          <cell r="L148">
            <v>5</v>
          </cell>
          <cell r="N148">
            <v>0</v>
          </cell>
          <cell r="P148">
            <v>0</v>
          </cell>
          <cell r="Q148">
            <v>0</v>
          </cell>
          <cell r="Y148">
            <v>0</v>
          </cell>
        </row>
        <row r="149">
          <cell r="D149" t="str">
            <v>Plastic gutters and downpipes</v>
          </cell>
          <cell r="E149" t="str">
            <v>LWSF</v>
          </cell>
          <cell r="J149">
            <v>117</v>
          </cell>
          <cell r="K149" t="str">
            <v>no</v>
          </cell>
          <cell r="L149">
            <v>100</v>
          </cell>
          <cell r="N149">
            <v>0</v>
          </cell>
          <cell r="P149">
            <v>0</v>
          </cell>
          <cell r="AK149">
            <v>0</v>
          </cell>
        </row>
        <row r="150">
          <cell r="E150" t="str">
            <v>LWSF</v>
          </cell>
        </row>
        <row r="151">
          <cell r="B151">
            <v>4.03</v>
          </cell>
          <cell r="C151" t="str">
            <v>Roof</v>
          </cell>
          <cell r="D151" t="str">
            <v>Flat Roof Select option applicable</v>
          </cell>
          <cell r="E151" t="str">
            <v>LWSF</v>
          </cell>
        </row>
        <row r="152">
          <cell r="D152" t="str">
            <v>Flat roof cassette - Fusion</v>
          </cell>
          <cell r="E152" t="str">
            <v>LWSF</v>
          </cell>
          <cell r="J152">
            <v>2200.2350000000001</v>
          </cell>
          <cell r="K152" t="str">
            <v>m2</v>
          </cell>
          <cell r="L152">
            <v>55</v>
          </cell>
          <cell r="M152">
            <v>121012.925</v>
          </cell>
          <cell r="N152">
            <v>16.53274636967371</v>
          </cell>
          <cell r="P152">
            <v>121012.925</v>
          </cell>
          <cell r="R152">
            <v>121012.925</v>
          </cell>
        </row>
        <row r="153">
          <cell r="D153" t="str">
            <v>19mm Ply on Firrings</v>
          </cell>
          <cell r="E153" t="str">
            <v>LWSF</v>
          </cell>
          <cell r="J153">
            <v>2200.2350000000001</v>
          </cell>
          <cell r="K153" t="str">
            <v>m2</v>
          </cell>
          <cell r="L153">
            <v>26</v>
          </cell>
          <cell r="M153">
            <v>57206.11</v>
          </cell>
          <cell r="N153">
            <v>7.8154801020275722</v>
          </cell>
          <cell r="P153">
            <v>57206.11</v>
          </cell>
          <cell r="Q153">
            <v>34323.665999999997</v>
          </cell>
          <cell r="Y153">
            <v>22882.444000000003</v>
          </cell>
        </row>
        <row r="154">
          <cell r="D154" t="str">
            <v xml:space="preserve">Flat roof areas - sarna single ply </v>
          </cell>
          <cell r="E154" t="str">
            <v>LWSF</v>
          </cell>
          <cell r="J154">
            <v>2200.2350000000001</v>
          </cell>
          <cell r="K154" t="str">
            <v>m2</v>
          </cell>
          <cell r="L154">
            <v>45</v>
          </cell>
          <cell r="M154">
            <v>99010.575000000012</v>
          </cell>
          <cell r="N154">
            <v>13.526792484278491</v>
          </cell>
          <cell r="P154">
            <v>99010.575000000012</v>
          </cell>
          <cell r="V154">
            <v>99010.575000000012</v>
          </cell>
        </row>
        <row r="155">
          <cell r="D155" t="str">
            <v>Leadwork</v>
          </cell>
          <cell r="E155" t="str">
            <v>LWSF</v>
          </cell>
          <cell r="J155">
            <v>3</v>
          </cell>
          <cell r="K155" t="str">
            <v>Blocks</v>
          </cell>
          <cell r="L155">
            <v>3000</v>
          </cell>
          <cell r="M155">
            <v>9000</v>
          </cell>
          <cell r="N155">
            <v>1.2295770664750347</v>
          </cell>
          <cell r="P155">
            <v>9000</v>
          </cell>
          <cell r="V155">
            <v>9000</v>
          </cell>
        </row>
        <row r="156">
          <cell r="D156" t="str">
            <v>Insulation</v>
          </cell>
          <cell r="E156" t="str">
            <v>LWSF</v>
          </cell>
          <cell r="J156">
            <v>2200.2350000000001</v>
          </cell>
          <cell r="K156" t="str">
            <v>m2</v>
          </cell>
          <cell r="L156">
            <v>7</v>
          </cell>
          <cell r="M156">
            <v>15401.645</v>
          </cell>
          <cell r="N156">
            <v>2.1041677197766542</v>
          </cell>
          <cell r="P156">
            <v>15401.645</v>
          </cell>
          <cell r="AB156">
            <v>15401.645</v>
          </cell>
        </row>
        <row r="157">
          <cell r="D157" t="str">
            <v xml:space="preserve">Flat roof areas - skirting </v>
          </cell>
          <cell r="E157" t="str">
            <v>LWSF</v>
          </cell>
          <cell r="J157">
            <v>553</v>
          </cell>
          <cell r="K157" t="str">
            <v>m</v>
          </cell>
          <cell r="L157">
            <v>25</v>
          </cell>
          <cell r="M157">
            <v>13825</v>
          </cell>
          <cell r="N157">
            <v>1.8887669937797062</v>
          </cell>
          <cell r="P157">
            <v>13825</v>
          </cell>
          <cell r="V157">
            <v>13825</v>
          </cell>
        </row>
        <row r="158">
          <cell r="D158" t="str">
            <v>Parapet detail with aluminium capping</v>
          </cell>
          <cell r="E158" t="str">
            <v>LWSF</v>
          </cell>
          <cell r="J158">
            <v>553</v>
          </cell>
          <cell r="K158" t="str">
            <v>m</v>
          </cell>
          <cell r="L158">
            <v>190</v>
          </cell>
          <cell r="M158">
            <v>105070</v>
          </cell>
          <cell r="N158">
            <v>14.354629152725767</v>
          </cell>
          <cell r="P158">
            <v>105070</v>
          </cell>
          <cell r="Q158">
            <v>42028</v>
          </cell>
          <cell r="R158">
            <v>26267.5</v>
          </cell>
          <cell r="Y158">
            <v>36774.5</v>
          </cell>
        </row>
        <row r="159">
          <cell r="D159" t="str">
            <v>Gutter Boarding on timber fillets</v>
          </cell>
          <cell r="E159" t="str">
            <v>LWSF</v>
          </cell>
          <cell r="J159">
            <v>553</v>
          </cell>
          <cell r="K159" t="str">
            <v>m</v>
          </cell>
          <cell r="L159">
            <v>30</v>
          </cell>
          <cell r="M159">
            <v>16590</v>
          </cell>
          <cell r="N159">
            <v>2.2665203925356474</v>
          </cell>
          <cell r="P159">
            <v>16590</v>
          </cell>
          <cell r="Q159">
            <v>8295</v>
          </cell>
          <cell r="Y159">
            <v>8295</v>
          </cell>
        </row>
        <row r="160">
          <cell r="D160" t="str">
            <v>Mansafe installation</v>
          </cell>
          <cell r="E160" t="str">
            <v>LWSF</v>
          </cell>
          <cell r="J160">
            <v>3</v>
          </cell>
          <cell r="K160" t="str">
            <v>Blocks</v>
          </cell>
          <cell r="L160">
            <v>5000</v>
          </cell>
          <cell r="M160">
            <v>15000</v>
          </cell>
          <cell r="N160">
            <v>2.0492951107917246</v>
          </cell>
          <cell r="P160">
            <v>15000</v>
          </cell>
          <cell r="AP160">
            <v>15000</v>
          </cell>
        </row>
        <row r="161">
          <cell r="D161" t="str">
            <v>Aluminium gutters and downpipes</v>
          </cell>
          <cell r="E161" t="str">
            <v>LWSF</v>
          </cell>
          <cell r="J161">
            <v>117</v>
          </cell>
          <cell r="K161" t="str">
            <v>no</v>
          </cell>
          <cell r="L161">
            <v>350</v>
          </cell>
          <cell r="M161">
            <v>40950</v>
          </cell>
          <cell r="N161">
            <v>5.5945756524614083</v>
          </cell>
          <cell r="P161">
            <v>40950</v>
          </cell>
          <cell r="AP161">
            <v>40950</v>
          </cell>
        </row>
        <row r="162">
          <cell r="E162" t="str">
            <v>LWSF</v>
          </cell>
          <cell r="M162">
            <v>0</v>
          </cell>
        </row>
        <row r="163">
          <cell r="B163">
            <v>4.03</v>
          </cell>
          <cell r="C163" t="str">
            <v>Roof</v>
          </cell>
          <cell r="D163" t="str">
            <v>Pitched Roof Select option applicable</v>
          </cell>
          <cell r="E163" t="str">
            <v>TF</v>
          </cell>
        </row>
        <row r="164">
          <cell r="D164" t="str">
            <v>Trusses, included with Timber Frame Package</v>
          </cell>
          <cell r="E164" t="str">
            <v>TF</v>
          </cell>
          <cell r="F164" t="str">
            <v>measured on plan excl overhang</v>
          </cell>
          <cell r="J164">
            <v>2200.2350000000001</v>
          </cell>
          <cell r="K164" t="str">
            <v>m2</v>
          </cell>
          <cell r="L164">
            <v>0</v>
          </cell>
          <cell r="M164">
            <v>0</v>
          </cell>
          <cell r="N164">
            <v>0</v>
          </cell>
          <cell r="P164">
            <v>0</v>
          </cell>
          <cell r="S164">
            <v>0</v>
          </cell>
          <cell r="Y164">
            <v>0</v>
          </cell>
        </row>
        <row r="165">
          <cell r="D165" t="str">
            <v>Boarding to spandrel panels etc included with Timber Frame Package</v>
          </cell>
          <cell r="E165" t="str">
            <v>TF</v>
          </cell>
          <cell r="F165" t="str">
            <v>measured on plan excl overhang</v>
          </cell>
          <cell r="J165">
            <v>2200.2350000000001</v>
          </cell>
          <cell r="K165" t="str">
            <v>m2</v>
          </cell>
          <cell r="L165">
            <v>0</v>
          </cell>
          <cell r="M165">
            <v>0</v>
          </cell>
          <cell r="N165">
            <v>0</v>
          </cell>
          <cell r="P165">
            <v>0</v>
          </cell>
          <cell r="Q165">
            <v>0</v>
          </cell>
          <cell r="Y165">
            <v>0</v>
          </cell>
        </row>
        <row r="166">
          <cell r="D166" t="str">
            <v>Steelwork to roof</v>
          </cell>
          <cell r="E166" t="str">
            <v>TF</v>
          </cell>
          <cell r="J166">
            <v>2200.2350000000001</v>
          </cell>
          <cell r="K166" t="str">
            <v>m2</v>
          </cell>
          <cell r="L166">
            <v>3</v>
          </cell>
          <cell r="M166">
            <v>6600.7049999999999</v>
          </cell>
          <cell r="N166">
            <v>0.90178616561856606</v>
          </cell>
          <cell r="P166">
            <v>6600.7049999999999</v>
          </cell>
          <cell r="Z166">
            <v>6600.7049999999999</v>
          </cell>
        </row>
        <row r="167">
          <cell r="D167" t="str">
            <v>Conc Roof Tile (assumed Russell concrete interlocking) incl firestopping, ridges, hips, eaves vents, terminals etc</v>
          </cell>
          <cell r="E167" t="str">
            <v>TF</v>
          </cell>
          <cell r="F167" t="str">
            <v>Wall/eaves Width (M)</v>
          </cell>
          <cell r="G167">
            <v>0.6</v>
          </cell>
          <cell r="H167" t="str">
            <v>Slope</v>
          </cell>
          <cell r="I167" t="str">
            <v>Pitch 35 degrees natural secant  1.2208</v>
          </cell>
          <cell r="J167">
            <v>3091.1083280000007</v>
          </cell>
          <cell r="K167" t="str">
            <v>m2</v>
          </cell>
          <cell r="L167">
            <v>24</v>
          </cell>
          <cell r="M167">
            <v>74186.599872000021</v>
          </cell>
          <cell r="N167">
            <v>10.135349093596774</v>
          </cell>
          <cell r="P167">
            <v>74186.599872000021</v>
          </cell>
          <cell r="W167">
            <v>74186.599872000021</v>
          </cell>
        </row>
        <row r="168">
          <cell r="D168" t="str">
            <v>Flashings/Leadwork</v>
          </cell>
          <cell r="E168" t="str">
            <v>TF</v>
          </cell>
          <cell r="J168">
            <v>3</v>
          </cell>
          <cell r="K168" t="str">
            <v>Blocks</v>
          </cell>
          <cell r="L168">
            <v>3000</v>
          </cell>
          <cell r="M168">
            <v>9000</v>
          </cell>
          <cell r="N168">
            <v>1.2295770664750347</v>
          </cell>
          <cell r="P168">
            <v>9000</v>
          </cell>
          <cell r="W168">
            <v>9000</v>
          </cell>
        </row>
        <row r="169">
          <cell r="D169" t="str">
            <v xml:space="preserve">Dormers </v>
          </cell>
          <cell r="E169" t="str">
            <v>TF</v>
          </cell>
          <cell r="J169">
            <v>0</v>
          </cell>
          <cell r="K169" t="str">
            <v>no</v>
          </cell>
          <cell r="L169">
            <v>700</v>
          </cell>
          <cell r="M169">
            <v>0</v>
          </cell>
          <cell r="N169">
            <v>0</v>
          </cell>
          <cell r="P169">
            <v>0</v>
          </cell>
          <cell r="Q169">
            <v>0</v>
          </cell>
          <cell r="W169">
            <v>0</v>
          </cell>
          <cell r="Y169">
            <v>0</v>
          </cell>
        </row>
        <row r="170">
          <cell r="D170" t="str">
            <v>Insulation</v>
          </cell>
          <cell r="E170" t="str">
            <v>TF</v>
          </cell>
          <cell r="J170">
            <v>2200.2350000000001</v>
          </cell>
          <cell r="K170" t="str">
            <v>m2</v>
          </cell>
          <cell r="L170">
            <v>7</v>
          </cell>
          <cell r="M170">
            <v>15401.645</v>
          </cell>
          <cell r="N170">
            <v>2.1041677197766542</v>
          </cell>
          <cell r="P170">
            <v>15401.645</v>
          </cell>
          <cell r="AE170">
            <v>15401.645</v>
          </cell>
        </row>
        <row r="171">
          <cell r="D171" t="str">
            <v>Eaves/gables - upvc fascia and soffit</v>
          </cell>
          <cell r="E171" t="str">
            <v>TF</v>
          </cell>
          <cell r="J171">
            <v>553</v>
          </cell>
          <cell r="K171" t="str">
            <v>m</v>
          </cell>
          <cell r="L171">
            <v>28</v>
          </cell>
          <cell r="M171">
            <v>15484</v>
          </cell>
          <cell r="N171">
            <v>2.1154190330332709</v>
          </cell>
          <cell r="P171">
            <v>15484</v>
          </cell>
          <cell r="Q171">
            <v>7742</v>
          </cell>
          <cell r="Y171">
            <v>7742</v>
          </cell>
        </row>
        <row r="172">
          <cell r="D172" t="str">
            <v>Plastic gutters and downpipes</v>
          </cell>
          <cell r="E172" t="str">
            <v>TF</v>
          </cell>
          <cell r="J172">
            <v>117</v>
          </cell>
          <cell r="K172" t="str">
            <v>no</v>
          </cell>
          <cell r="L172">
            <v>100</v>
          </cell>
          <cell r="M172">
            <v>11700</v>
          </cell>
          <cell r="N172">
            <v>1.5984501864175451</v>
          </cell>
          <cell r="P172">
            <v>11700</v>
          </cell>
          <cell r="AK172">
            <v>11700</v>
          </cell>
        </row>
        <row r="173">
          <cell r="E173" t="str">
            <v>TF</v>
          </cell>
          <cell r="M173">
            <v>0</v>
          </cell>
        </row>
        <row r="174">
          <cell r="B174">
            <v>4.03</v>
          </cell>
          <cell r="C174" t="str">
            <v>Roof</v>
          </cell>
          <cell r="D174" t="str">
            <v>Flat Roof Select option applicable</v>
          </cell>
          <cell r="E174" t="str">
            <v>TF</v>
          </cell>
        </row>
        <row r="175">
          <cell r="D175" t="str">
            <v>Flat roof structure - included with timber frame - Check</v>
          </cell>
          <cell r="E175" t="str">
            <v>TF</v>
          </cell>
          <cell r="J175">
            <v>2200.2350000000001</v>
          </cell>
          <cell r="K175" t="str">
            <v>m2</v>
          </cell>
          <cell r="L175">
            <v>0</v>
          </cell>
          <cell r="N175">
            <v>0</v>
          </cell>
          <cell r="P175">
            <v>0</v>
          </cell>
          <cell r="S175">
            <v>0</v>
          </cell>
        </row>
        <row r="176">
          <cell r="D176" t="str">
            <v>19mm Ply on Firrings</v>
          </cell>
          <cell r="E176" t="str">
            <v>TF</v>
          </cell>
          <cell r="J176">
            <v>2200.2350000000001</v>
          </cell>
          <cell r="K176" t="str">
            <v>m2</v>
          </cell>
          <cell r="L176">
            <v>26</v>
          </cell>
          <cell r="N176">
            <v>0</v>
          </cell>
          <cell r="P176">
            <v>0</v>
          </cell>
          <cell r="Q176">
            <v>0</v>
          </cell>
          <cell r="Y176">
            <v>0</v>
          </cell>
        </row>
        <row r="177">
          <cell r="D177" t="str">
            <v xml:space="preserve">Flat roof areas - sarna single ply </v>
          </cell>
          <cell r="E177" t="str">
            <v>TF</v>
          </cell>
          <cell r="J177">
            <v>2200.2350000000001</v>
          </cell>
          <cell r="K177" t="str">
            <v>m2</v>
          </cell>
          <cell r="L177">
            <v>45</v>
          </cell>
          <cell r="N177">
            <v>0</v>
          </cell>
          <cell r="P177">
            <v>0</v>
          </cell>
          <cell r="V177">
            <v>0</v>
          </cell>
        </row>
        <row r="178">
          <cell r="D178" t="str">
            <v>Leadwork</v>
          </cell>
          <cell r="E178" t="str">
            <v>TF</v>
          </cell>
          <cell r="J178">
            <v>3</v>
          </cell>
          <cell r="K178" t="str">
            <v>Blocks</v>
          </cell>
          <cell r="L178">
            <v>3000</v>
          </cell>
          <cell r="N178">
            <v>0</v>
          </cell>
          <cell r="P178">
            <v>0</v>
          </cell>
          <cell r="V178">
            <v>0</v>
          </cell>
        </row>
        <row r="179">
          <cell r="D179" t="str">
            <v>Insulation</v>
          </cell>
          <cell r="E179" t="str">
            <v>TF</v>
          </cell>
          <cell r="J179">
            <v>2200.2350000000001</v>
          </cell>
          <cell r="K179" t="str">
            <v>m2</v>
          </cell>
          <cell r="L179">
            <v>7</v>
          </cell>
          <cell r="N179">
            <v>0</v>
          </cell>
          <cell r="P179">
            <v>0</v>
          </cell>
          <cell r="AB179">
            <v>0</v>
          </cell>
        </row>
        <row r="180">
          <cell r="D180" t="str">
            <v xml:space="preserve">Flat roof areas - skirting </v>
          </cell>
          <cell r="E180" t="str">
            <v>TF</v>
          </cell>
          <cell r="J180">
            <v>553</v>
          </cell>
          <cell r="K180" t="str">
            <v>m</v>
          </cell>
          <cell r="L180">
            <v>25</v>
          </cell>
          <cell r="N180">
            <v>0</v>
          </cell>
          <cell r="P180">
            <v>0</v>
          </cell>
          <cell r="V180">
            <v>0</v>
          </cell>
        </row>
        <row r="181">
          <cell r="D181" t="str">
            <v>Parapet detail with aluminium capping</v>
          </cell>
          <cell r="E181" t="str">
            <v>TF</v>
          </cell>
          <cell r="J181">
            <v>553</v>
          </cell>
          <cell r="K181" t="str">
            <v>m</v>
          </cell>
          <cell r="L181">
            <v>190</v>
          </cell>
          <cell r="N181">
            <v>0</v>
          </cell>
          <cell r="P181">
            <v>0</v>
          </cell>
          <cell r="Q181">
            <v>0</v>
          </cell>
          <cell r="Y181">
            <v>0</v>
          </cell>
        </row>
        <row r="182">
          <cell r="D182" t="str">
            <v>Gutter Boarding on timber fillets</v>
          </cell>
          <cell r="E182" t="str">
            <v>TF</v>
          </cell>
          <cell r="J182">
            <v>553</v>
          </cell>
          <cell r="K182" t="str">
            <v>m</v>
          </cell>
          <cell r="L182">
            <v>30</v>
          </cell>
          <cell r="N182">
            <v>0</v>
          </cell>
          <cell r="P182">
            <v>0</v>
          </cell>
          <cell r="Q182">
            <v>0</v>
          </cell>
          <cell r="Y182">
            <v>0</v>
          </cell>
        </row>
        <row r="183">
          <cell r="D183" t="str">
            <v>Mansafe installation</v>
          </cell>
          <cell r="E183" t="str">
            <v>TF</v>
          </cell>
          <cell r="J183">
            <v>3</v>
          </cell>
          <cell r="K183" t="str">
            <v>Blocks</v>
          </cell>
          <cell r="L183">
            <v>5000</v>
          </cell>
          <cell r="N183">
            <v>0</v>
          </cell>
          <cell r="P183">
            <v>0</v>
          </cell>
          <cell r="AP183">
            <v>0</v>
          </cell>
        </row>
        <row r="184">
          <cell r="D184" t="str">
            <v>Aluminium gutters and downpipes</v>
          </cell>
          <cell r="E184" t="str">
            <v>TF</v>
          </cell>
          <cell r="J184">
            <v>117</v>
          </cell>
          <cell r="K184" t="str">
            <v>no</v>
          </cell>
          <cell r="L184">
            <v>350</v>
          </cell>
          <cell r="N184">
            <v>0</v>
          </cell>
          <cell r="P184">
            <v>0</v>
          </cell>
          <cell r="AP184">
            <v>0</v>
          </cell>
        </row>
        <row r="185">
          <cell r="E185" t="str">
            <v>TF</v>
          </cell>
        </row>
        <row r="186">
          <cell r="B186">
            <v>4.03</v>
          </cell>
          <cell r="C186" t="str">
            <v>Roof</v>
          </cell>
          <cell r="D186" t="str">
            <v xml:space="preserve">Flat Roof </v>
          </cell>
          <cell r="E186" t="str">
            <v>RC</v>
          </cell>
        </row>
        <row r="187">
          <cell r="D187" t="str">
            <v>Flat roof deck - included with RC Frame</v>
          </cell>
          <cell r="E187" t="str">
            <v>RC</v>
          </cell>
          <cell r="J187">
            <v>2200.2350000000001</v>
          </cell>
          <cell r="K187" t="str">
            <v>m2</v>
          </cell>
          <cell r="L187">
            <v>0</v>
          </cell>
          <cell r="M187">
            <v>0</v>
          </cell>
          <cell r="N187">
            <v>0</v>
          </cell>
          <cell r="P187">
            <v>0</v>
          </cell>
          <cell r="T187">
            <v>0</v>
          </cell>
        </row>
        <row r="188">
          <cell r="D188" t="str">
            <v>Flat roof areas - sarna single ply on insulation to falls</v>
          </cell>
          <cell r="E188" t="str">
            <v>RC</v>
          </cell>
          <cell r="J188">
            <v>2200.2350000000001</v>
          </cell>
          <cell r="K188" t="str">
            <v>m2</v>
          </cell>
          <cell r="L188">
            <v>70</v>
          </cell>
          <cell r="M188">
            <v>154016.45000000001</v>
          </cell>
          <cell r="N188">
            <v>21.041677197766543</v>
          </cell>
          <cell r="P188">
            <v>154016.45000000001</v>
          </cell>
          <cell r="V188">
            <v>154016.45000000001</v>
          </cell>
        </row>
        <row r="189">
          <cell r="D189" t="str">
            <v xml:space="preserve">Flat roof areas - skirting </v>
          </cell>
          <cell r="E189" t="str">
            <v>RC</v>
          </cell>
          <cell r="J189">
            <v>553</v>
          </cell>
          <cell r="K189" t="str">
            <v>m</v>
          </cell>
          <cell r="L189">
            <v>25</v>
          </cell>
          <cell r="M189">
            <v>13825</v>
          </cell>
          <cell r="N189">
            <v>1.8887669937797062</v>
          </cell>
          <cell r="P189">
            <v>13825</v>
          </cell>
          <cell r="V189">
            <v>13825</v>
          </cell>
        </row>
        <row r="190">
          <cell r="D190" t="str">
            <v>Leadwork</v>
          </cell>
          <cell r="E190" t="str">
            <v>RC</v>
          </cell>
          <cell r="J190">
            <v>3</v>
          </cell>
          <cell r="K190" t="str">
            <v>Blocks</v>
          </cell>
          <cell r="L190">
            <v>3000</v>
          </cell>
          <cell r="M190">
            <v>9000</v>
          </cell>
          <cell r="N190">
            <v>1.2295770664750347</v>
          </cell>
          <cell r="P190">
            <v>9000</v>
          </cell>
          <cell r="V190">
            <v>9000</v>
          </cell>
        </row>
        <row r="191">
          <cell r="D191" t="str">
            <v>Parapet detail with aluminium capping</v>
          </cell>
          <cell r="E191" t="str">
            <v>RC</v>
          </cell>
          <cell r="J191">
            <v>553</v>
          </cell>
          <cell r="K191" t="str">
            <v>m</v>
          </cell>
          <cell r="L191">
            <v>190</v>
          </cell>
          <cell r="M191">
            <v>105070</v>
          </cell>
          <cell r="N191">
            <v>14.354629152725767</v>
          </cell>
          <cell r="P191">
            <v>105070</v>
          </cell>
          <cell r="Q191">
            <v>52535</v>
          </cell>
          <cell r="Y191">
            <v>52535</v>
          </cell>
        </row>
        <row r="192">
          <cell r="D192" t="str">
            <v>Aluminium gutters and downpipes</v>
          </cell>
          <cell r="E192" t="str">
            <v>RC</v>
          </cell>
          <cell r="J192">
            <v>117</v>
          </cell>
          <cell r="K192" t="str">
            <v>no</v>
          </cell>
          <cell r="L192">
            <v>350</v>
          </cell>
          <cell r="M192">
            <v>40950</v>
          </cell>
          <cell r="N192">
            <v>5.5945756524614083</v>
          </cell>
          <cell r="P192">
            <v>40950</v>
          </cell>
          <cell r="AP192">
            <v>40950</v>
          </cell>
        </row>
        <row r="193">
          <cell r="D193" t="str">
            <v>Mansafe installation</v>
          </cell>
          <cell r="E193" t="str">
            <v>RC</v>
          </cell>
          <cell r="J193">
            <v>3</v>
          </cell>
          <cell r="K193" t="str">
            <v>Blocks</v>
          </cell>
          <cell r="L193">
            <v>5000</v>
          </cell>
          <cell r="M193">
            <v>15000</v>
          </cell>
          <cell r="N193">
            <v>2.0492951107917246</v>
          </cell>
          <cell r="P193">
            <v>15000</v>
          </cell>
          <cell r="AP193">
            <v>15000</v>
          </cell>
        </row>
        <row r="194">
          <cell r="E194" t="str">
            <v>RC</v>
          </cell>
        </row>
        <row r="195">
          <cell r="B195">
            <v>4.03</v>
          </cell>
          <cell r="C195" t="str">
            <v>Roof</v>
          </cell>
          <cell r="D195" t="str">
            <v>Pitched Roof Select option applicable</v>
          </cell>
          <cell r="E195" t="str">
            <v>TRAD</v>
          </cell>
        </row>
        <row r="196">
          <cell r="D196" t="str">
            <v>Trusses, wind bracing and spandrel panels/plasterboard etc</v>
          </cell>
          <cell r="E196" t="str">
            <v>TRAD</v>
          </cell>
          <cell r="F196" t="str">
            <v>measured on plan excl overhang</v>
          </cell>
          <cell r="J196">
            <v>2200.2350000000001</v>
          </cell>
          <cell r="K196" t="str">
            <v>m2</v>
          </cell>
          <cell r="L196">
            <v>45</v>
          </cell>
          <cell r="M196">
            <v>99010.575000000012</v>
          </cell>
          <cell r="N196">
            <v>13.526792484278491</v>
          </cell>
          <cell r="P196">
            <v>99010.575000000012</v>
          </cell>
          <cell r="Q196">
            <v>59406.345000000001</v>
          </cell>
          <cell r="Y196">
            <v>39604.23000000001</v>
          </cell>
        </row>
        <row r="197">
          <cell r="D197" t="str">
            <v>Steelwork to roof</v>
          </cell>
          <cell r="E197" t="str">
            <v>TRAD</v>
          </cell>
          <cell r="J197">
            <v>2200.2350000000001</v>
          </cell>
          <cell r="K197" t="str">
            <v>m2</v>
          </cell>
          <cell r="L197">
            <v>3</v>
          </cell>
          <cell r="M197">
            <v>6600.7049999999999</v>
          </cell>
          <cell r="N197">
            <v>0.90178616561856606</v>
          </cell>
          <cell r="P197">
            <v>6600.7049999999999</v>
          </cell>
          <cell r="Z197">
            <v>6600.7049999999999</v>
          </cell>
        </row>
        <row r="198">
          <cell r="D198" t="str">
            <v>Conc Roof Tile (assumed Russell Concrete interlocking) incl firestopping, ridges, hips, eaves vents, terminals etc</v>
          </cell>
          <cell r="E198" t="str">
            <v>TRAD</v>
          </cell>
          <cell r="F198" t="str">
            <v>Wall/eaves Width (M)</v>
          </cell>
          <cell r="G198">
            <v>0.6</v>
          </cell>
          <cell r="H198" t="str">
            <v>Slope</v>
          </cell>
          <cell r="I198" t="str">
            <v>Pitch 35 degrees natural secant  1.2208</v>
          </cell>
          <cell r="J198">
            <v>3091.1083280000007</v>
          </cell>
          <cell r="K198" t="str">
            <v>m2</v>
          </cell>
          <cell r="L198">
            <v>24</v>
          </cell>
          <cell r="M198">
            <v>74186.599872000021</v>
          </cell>
          <cell r="N198">
            <v>10.135349093596774</v>
          </cell>
          <cell r="P198">
            <v>74186.599872000021</v>
          </cell>
          <cell r="W198">
            <v>74186.599872000021</v>
          </cell>
        </row>
        <row r="199">
          <cell r="D199" t="str">
            <v>Flashings/Leadwork</v>
          </cell>
          <cell r="E199" t="str">
            <v>TRAD</v>
          </cell>
          <cell r="J199">
            <v>3</v>
          </cell>
          <cell r="K199" t="str">
            <v>Blocks</v>
          </cell>
          <cell r="L199">
            <v>3000</v>
          </cell>
          <cell r="M199">
            <v>9000</v>
          </cell>
          <cell r="N199">
            <v>1.2295770664750347</v>
          </cell>
          <cell r="P199">
            <v>9000</v>
          </cell>
          <cell r="W199">
            <v>9000</v>
          </cell>
        </row>
        <row r="200">
          <cell r="D200" t="str">
            <v xml:space="preserve">Dormers </v>
          </cell>
          <cell r="E200" t="str">
            <v>TRAD</v>
          </cell>
          <cell r="J200">
            <v>0</v>
          </cell>
          <cell r="K200" t="str">
            <v>no</v>
          </cell>
          <cell r="L200">
            <v>700</v>
          </cell>
          <cell r="M200">
            <v>0</v>
          </cell>
          <cell r="N200">
            <v>0</v>
          </cell>
          <cell r="P200">
            <v>0</v>
          </cell>
          <cell r="Q200">
            <v>0</v>
          </cell>
          <cell r="W200">
            <v>0</v>
          </cell>
          <cell r="Y200">
            <v>0</v>
          </cell>
        </row>
        <row r="201">
          <cell r="D201" t="str">
            <v>Insulation</v>
          </cell>
          <cell r="E201" t="str">
            <v>TRAD</v>
          </cell>
          <cell r="J201">
            <v>2200.2350000000001</v>
          </cell>
          <cell r="K201" t="str">
            <v>m2</v>
          </cell>
          <cell r="L201">
            <v>7</v>
          </cell>
          <cell r="M201">
            <v>15401.645</v>
          </cell>
          <cell r="N201">
            <v>2.1041677197766542</v>
          </cell>
          <cell r="P201">
            <v>15401.645</v>
          </cell>
          <cell r="AE201">
            <v>15401.645</v>
          </cell>
        </row>
        <row r="202">
          <cell r="D202" t="str">
            <v>Eaves/gables - upvc fascia and soffit</v>
          </cell>
          <cell r="E202" t="str">
            <v>TRAD</v>
          </cell>
          <cell r="J202">
            <v>553</v>
          </cell>
          <cell r="K202" t="str">
            <v>m</v>
          </cell>
          <cell r="L202">
            <v>28</v>
          </cell>
          <cell r="M202">
            <v>15484</v>
          </cell>
          <cell r="N202">
            <v>2.1154190330332709</v>
          </cell>
          <cell r="P202">
            <v>15484</v>
          </cell>
          <cell r="Q202">
            <v>7742</v>
          </cell>
          <cell r="Y202">
            <v>7742</v>
          </cell>
        </row>
        <row r="203">
          <cell r="D203" t="str">
            <v xml:space="preserve">Wall Plate </v>
          </cell>
          <cell r="E203" t="str">
            <v>TRAD</v>
          </cell>
          <cell r="J203">
            <v>553</v>
          </cell>
          <cell r="K203" t="str">
            <v>m</v>
          </cell>
          <cell r="L203">
            <v>5</v>
          </cell>
          <cell r="M203">
            <v>2765</v>
          </cell>
          <cell r="N203">
            <v>0.37775339875594122</v>
          </cell>
          <cell r="P203">
            <v>2765</v>
          </cell>
          <cell r="Q203">
            <v>1382.5</v>
          </cell>
          <cell r="Y203">
            <v>1382.5</v>
          </cell>
        </row>
        <row r="204">
          <cell r="D204" t="str">
            <v>Plastic gutters and downpipes</v>
          </cell>
          <cell r="E204" t="str">
            <v>TRAD</v>
          </cell>
          <cell r="J204">
            <v>117</v>
          </cell>
          <cell r="K204" t="str">
            <v>no</v>
          </cell>
          <cell r="L204">
            <v>100</v>
          </cell>
          <cell r="M204">
            <v>11700</v>
          </cell>
          <cell r="N204">
            <v>1.5984501864175451</v>
          </cell>
          <cell r="P204">
            <v>11700</v>
          </cell>
          <cell r="AK204">
            <v>11700</v>
          </cell>
        </row>
        <row r="205">
          <cell r="E205" t="str">
            <v>TRAD</v>
          </cell>
          <cell r="M205">
            <v>0</v>
          </cell>
        </row>
        <row r="206">
          <cell r="B206">
            <v>4.03</v>
          </cell>
          <cell r="C206" t="str">
            <v>Roof</v>
          </cell>
          <cell r="D206" t="str">
            <v>Flat Roof Select option applicable</v>
          </cell>
          <cell r="E206" t="str">
            <v>TRAD</v>
          </cell>
        </row>
        <row r="207">
          <cell r="D207" t="str">
            <v>Flat roof structure - timber trusses</v>
          </cell>
          <cell r="E207" t="str">
            <v>TRAD</v>
          </cell>
          <cell r="J207">
            <v>2200.2350000000001</v>
          </cell>
          <cell r="K207" t="str">
            <v>m2</v>
          </cell>
          <cell r="L207">
            <v>55</v>
          </cell>
          <cell r="N207">
            <v>0</v>
          </cell>
          <cell r="P207">
            <v>0</v>
          </cell>
          <cell r="Q207">
            <v>0</v>
          </cell>
          <cell r="Y207">
            <v>0</v>
          </cell>
        </row>
        <row r="208">
          <cell r="D208" t="str">
            <v>19mm Ply on Firrings</v>
          </cell>
          <cell r="E208" t="str">
            <v>TRAD</v>
          </cell>
          <cell r="J208">
            <v>2200.2350000000001</v>
          </cell>
          <cell r="K208" t="str">
            <v>m2</v>
          </cell>
          <cell r="L208">
            <v>26</v>
          </cell>
          <cell r="N208">
            <v>0</v>
          </cell>
          <cell r="P208">
            <v>0</v>
          </cell>
          <cell r="Q208">
            <v>0</v>
          </cell>
          <cell r="Y208">
            <v>0</v>
          </cell>
        </row>
        <row r="209">
          <cell r="D209" t="str">
            <v xml:space="preserve">Flat roof areas - sarna single ply </v>
          </cell>
          <cell r="E209" t="str">
            <v>TRAD</v>
          </cell>
          <cell r="J209">
            <v>2200.2350000000001</v>
          </cell>
          <cell r="K209" t="str">
            <v>m2</v>
          </cell>
          <cell r="L209">
            <v>45</v>
          </cell>
          <cell r="N209">
            <v>0</v>
          </cell>
          <cell r="P209">
            <v>0</v>
          </cell>
          <cell r="V209">
            <v>0</v>
          </cell>
        </row>
        <row r="210">
          <cell r="D210" t="str">
            <v>Leadwork</v>
          </cell>
          <cell r="E210" t="str">
            <v>TRAD</v>
          </cell>
          <cell r="J210">
            <v>3</v>
          </cell>
          <cell r="K210" t="str">
            <v>Blocks</v>
          </cell>
          <cell r="L210">
            <v>3000</v>
          </cell>
          <cell r="N210">
            <v>0</v>
          </cell>
          <cell r="P210">
            <v>0</v>
          </cell>
          <cell r="V210">
            <v>0</v>
          </cell>
        </row>
        <row r="211">
          <cell r="D211" t="str">
            <v>Insulation</v>
          </cell>
          <cell r="E211" t="str">
            <v>TRAD</v>
          </cell>
          <cell r="J211">
            <v>2200.2350000000001</v>
          </cell>
          <cell r="K211" t="str">
            <v>m2</v>
          </cell>
          <cell r="L211">
            <v>7</v>
          </cell>
          <cell r="N211">
            <v>0</v>
          </cell>
          <cell r="P211">
            <v>0</v>
          </cell>
          <cell r="AB211">
            <v>0</v>
          </cell>
        </row>
        <row r="212">
          <cell r="D212" t="str">
            <v xml:space="preserve">Flat roof areas - skirting </v>
          </cell>
          <cell r="E212" t="str">
            <v>TRAD</v>
          </cell>
          <cell r="J212">
            <v>553</v>
          </cell>
          <cell r="K212" t="str">
            <v>m</v>
          </cell>
          <cell r="L212">
            <v>25</v>
          </cell>
          <cell r="N212">
            <v>0</v>
          </cell>
          <cell r="P212">
            <v>0</v>
          </cell>
          <cell r="V212">
            <v>0</v>
          </cell>
        </row>
        <row r="213">
          <cell r="D213" t="str">
            <v>Parapet detail with aluminium capping</v>
          </cell>
          <cell r="E213" t="str">
            <v>TRAD</v>
          </cell>
          <cell r="J213">
            <v>553</v>
          </cell>
          <cell r="K213" t="str">
            <v>m</v>
          </cell>
          <cell r="L213">
            <v>190</v>
          </cell>
          <cell r="N213">
            <v>0</v>
          </cell>
          <cell r="P213">
            <v>0</v>
          </cell>
          <cell r="Q213">
            <v>0</v>
          </cell>
          <cell r="Y213">
            <v>0</v>
          </cell>
        </row>
        <row r="214">
          <cell r="D214" t="str">
            <v>Gutter Boarding on timber fillets</v>
          </cell>
          <cell r="E214" t="str">
            <v>TRAD</v>
          </cell>
          <cell r="J214">
            <v>553</v>
          </cell>
          <cell r="K214" t="str">
            <v>m</v>
          </cell>
          <cell r="L214">
            <v>30</v>
          </cell>
          <cell r="N214">
            <v>0</v>
          </cell>
          <cell r="P214">
            <v>0</v>
          </cell>
          <cell r="Q214">
            <v>0</v>
          </cell>
          <cell r="Y214">
            <v>0</v>
          </cell>
        </row>
        <row r="215">
          <cell r="D215" t="str">
            <v>Aluminium gutters and downpipes</v>
          </cell>
          <cell r="E215" t="str">
            <v>TRAD</v>
          </cell>
          <cell r="J215">
            <v>117</v>
          </cell>
          <cell r="K215" t="str">
            <v>no</v>
          </cell>
          <cell r="L215">
            <v>350</v>
          </cell>
          <cell r="N215">
            <v>0</v>
          </cell>
          <cell r="P215">
            <v>0</v>
          </cell>
          <cell r="AP215">
            <v>0</v>
          </cell>
        </row>
        <row r="216">
          <cell r="D216" t="str">
            <v>Mansafe installation</v>
          </cell>
          <cell r="E216" t="str">
            <v>TRAD</v>
          </cell>
          <cell r="J216">
            <v>3</v>
          </cell>
          <cell r="K216" t="str">
            <v>Blocks</v>
          </cell>
          <cell r="L216">
            <v>5000</v>
          </cell>
          <cell r="N216">
            <v>0</v>
          </cell>
          <cell r="P216">
            <v>0</v>
          </cell>
          <cell r="AP216">
            <v>0</v>
          </cell>
        </row>
        <row r="217">
          <cell r="E217" t="str">
            <v>TRAD</v>
          </cell>
        </row>
        <row r="223">
          <cell r="B223">
            <v>4.04</v>
          </cell>
          <cell r="C223" t="str">
            <v>Stairs</v>
          </cell>
          <cell r="D223" t="str">
            <v>Timber stairs floor to floor class O fire rated - 2 straight flight &amp; half landing</v>
          </cell>
          <cell r="E223" t="str">
            <v>LWSF</v>
          </cell>
          <cell r="J223">
            <v>21</v>
          </cell>
          <cell r="K223" t="str">
            <v>no</v>
          </cell>
          <cell r="L223">
            <v>1500</v>
          </cell>
          <cell r="M223">
            <v>31500</v>
          </cell>
          <cell r="N223">
            <v>4.3035197326626218</v>
          </cell>
          <cell r="P223">
            <v>31500</v>
          </cell>
          <cell r="Q223">
            <v>18900</v>
          </cell>
          <cell r="Y223">
            <v>12600</v>
          </cell>
        </row>
        <row r="224">
          <cell r="D224" t="str">
            <v>Metal Balustrading - floor to floor</v>
          </cell>
          <cell r="E224" t="str">
            <v>LWSF</v>
          </cell>
          <cell r="J224">
            <v>21</v>
          </cell>
          <cell r="K224" t="str">
            <v>no</v>
          </cell>
          <cell r="L224">
            <v>1050</v>
          </cell>
          <cell r="M224">
            <v>22050</v>
          </cell>
          <cell r="N224">
            <v>3.0124638128638352</v>
          </cell>
          <cell r="P224">
            <v>22050</v>
          </cell>
          <cell r="AA224">
            <v>22050</v>
          </cell>
        </row>
        <row r="225">
          <cell r="D225" t="str">
            <v xml:space="preserve">Finishes </v>
          </cell>
          <cell r="E225" t="str">
            <v>LWSF</v>
          </cell>
          <cell r="J225">
            <v>21</v>
          </cell>
          <cell r="K225" t="str">
            <v>no</v>
          </cell>
          <cell r="L225">
            <v>500</v>
          </cell>
          <cell r="M225">
            <v>10500</v>
          </cell>
          <cell r="N225">
            <v>1.4345065775542072</v>
          </cell>
          <cell r="P225">
            <v>10500</v>
          </cell>
          <cell r="AB225">
            <v>7875</v>
          </cell>
          <cell r="AH225">
            <v>2625</v>
          </cell>
        </row>
        <row r="226">
          <cell r="D226" t="str">
            <v>Duplex units - internal stairs &amp; Balustrading</v>
          </cell>
          <cell r="E226" t="str">
            <v>LWSF</v>
          </cell>
          <cell r="J226">
            <v>3</v>
          </cell>
          <cell r="K226" t="str">
            <v>no</v>
          </cell>
          <cell r="L226">
            <v>750</v>
          </cell>
          <cell r="M226">
            <v>2250</v>
          </cell>
          <cell r="N226">
            <v>0.30739426661875868</v>
          </cell>
          <cell r="P226">
            <v>2250</v>
          </cell>
          <cell r="Q226">
            <v>1125</v>
          </cell>
          <cell r="Y226">
            <v>1125</v>
          </cell>
        </row>
        <row r="227">
          <cell r="D227" t="str">
            <v>Finishes</v>
          </cell>
          <cell r="E227" t="str">
            <v>LWSF</v>
          </cell>
          <cell r="J227">
            <v>3</v>
          </cell>
          <cell r="K227" t="str">
            <v>no</v>
          </cell>
          <cell r="L227">
            <v>300</v>
          </cell>
          <cell r="M227">
            <v>900</v>
          </cell>
          <cell r="N227">
            <v>0.12295770664750348</v>
          </cell>
          <cell r="P227">
            <v>900</v>
          </cell>
          <cell r="AB227">
            <v>675</v>
          </cell>
          <cell r="AH227">
            <v>225</v>
          </cell>
        </row>
        <row r="228">
          <cell r="E228" t="str">
            <v>LWSF</v>
          </cell>
          <cell r="N228">
            <v>0</v>
          </cell>
          <cell r="P228">
            <v>0</v>
          </cell>
        </row>
        <row r="229">
          <cell r="B229">
            <v>4.04</v>
          </cell>
          <cell r="C229" t="str">
            <v>Stairs</v>
          </cell>
          <cell r="D229" t="str">
            <v>Timber stairs floor to floor class O fire rated - 2 straight flight &amp; half landing</v>
          </cell>
          <cell r="E229" t="str">
            <v>TF</v>
          </cell>
          <cell r="J229">
            <v>21</v>
          </cell>
          <cell r="K229" t="str">
            <v>no</v>
          </cell>
          <cell r="L229">
            <v>1500</v>
          </cell>
          <cell r="M229">
            <v>31500</v>
          </cell>
          <cell r="N229">
            <v>4.3035197326626218</v>
          </cell>
          <cell r="P229">
            <v>31500</v>
          </cell>
          <cell r="Q229">
            <v>18900</v>
          </cell>
          <cell r="Y229">
            <v>12600</v>
          </cell>
        </row>
        <row r="230">
          <cell r="D230" t="str">
            <v>Metal Balustrading - floor to floor</v>
          </cell>
          <cell r="E230" t="str">
            <v>TF</v>
          </cell>
          <cell r="J230">
            <v>21</v>
          </cell>
          <cell r="K230" t="str">
            <v>no</v>
          </cell>
          <cell r="L230">
            <v>1050</v>
          </cell>
          <cell r="M230">
            <v>22050</v>
          </cell>
          <cell r="N230">
            <v>3.0124638128638352</v>
          </cell>
          <cell r="P230">
            <v>22050</v>
          </cell>
          <cell r="AA230">
            <v>22050</v>
          </cell>
        </row>
        <row r="231">
          <cell r="D231" t="str">
            <v xml:space="preserve">Finishes </v>
          </cell>
          <cell r="E231" t="str">
            <v>TF</v>
          </cell>
          <cell r="J231">
            <v>21</v>
          </cell>
          <cell r="K231" t="str">
            <v>no</v>
          </cell>
          <cell r="L231">
            <v>500</v>
          </cell>
          <cell r="M231">
            <v>10500</v>
          </cell>
          <cell r="N231">
            <v>1.4345065775542072</v>
          </cell>
          <cell r="P231">
            <v>10500</v>
          </cell>
          <cell r="AB231">
            <v>7875</v>
          </cell>
          <cell r="AH231">
            <v>2625</v>
          </cell>
        </row>
        <row r="232">
          <cell r="D232" t="str">
            <v>Duplex units - internal stairs &amp; Balustrading</v>
          </cell>
          <cell r="E232" t="str">
            <v>TF</v>
          </cell>
          <cell r="J232">
            <v>3</v>
          </cell>
          <cell r="K232" t="str">
            <v>no</v>
          </cell>
          <cell r="L232">
            <v>750</v>
          </cell>
          <cell r="M232">
            <v>2250</v>
          </cell>
          <cell r="N232">
            <v>0.30739426661875868</v>
          </cell>
          <cell r="P232">
            <v>2250</v>
          </cell>
          <cell r="Q232">
            <v>1125</v>
          </cell>
          <cell r="Y232">
            <v>1125</v>
          </cell>
        </row>
        <row r="233">
          <cell r="D233" t="str">
            <v>Finishes</v>
          </cell>
          <cell r="E233" t="str">
            <v>TF</v>
          </cell>
          <cell r="J233">
            <v>3</v>
          </cell>
          <cell r="K233" t="str">
            <v>no</v>
          </cell>
          <cell r="L233">
            <v>300</v>
          </cell>
          <cell r="M233">
            <v>900</v>
          </cell>
          <cell r="N233">
            <v>0.12295770664750348</v>
          </cell>
          <cell r="P233">
            <v>900</v>
          </cell>
          <cell r="AB233">
            <v>675</v>
          </cell>
          <cell r="AH233">
            <v>225</v>
          </cell>
        </row>
        <row r="234">
          <cell r="E234" t="str">
            <v>TF</v>
          </cell>
          <cell r="N234">
            <v>0</v>
          </cell>
          <cell r="P234">
            <v>0</v>
          </cell>
        </row>
        <row r="235">
          <cell r="B235">
            <v>4.04</v>
          </cell>
          <cell r="C235" t="str">
            <v>Stairs</v>
          </cell>
          <cell r="D235" t="str">
            <v>PCC stairs floor to floor- 2 straight flight &amp; half landing</v>
          </cell>
          <cell r="E235" t="str">
            <v>RC</v>
          </cell>
          <cell r="J235">
            <v>21</v>
          </cell>
          <cell r="K235" t="str">
            <v>no</v>
          </cell>
          <cell r="L235">
            <v>3000</v>
          </cell>
          <cell r="M235">
            <v>63000</v>
          </cell>
          <cell r="N235">
            <v>8.6070394653252436</v>
          </cell>
          <cell r="P235">
            <v>63000</v>
          </cell>
          <cell r="T235">
            <v>63000</v>
          </cell>
        </row>
        <row r="236">
          <cell r="D236" t="str">
            <v>Metal Balustrading - floor to floor</v>
          </cell>
          <cell r="E236" t="str">
            <v>RC</v>
          </cell>
          <cell r="J236">
            <v>21</v>
          </cell>
          <cell r="K236" t="str">
            <v>no</v>
          </cell>
          <cell r="L236">
            <v>1050</v>
          </cell>
          <cell r="M236">
            <v>22050</v>
          </cell>
          <cell r="N236">
            <v>3.0124638128638352</v>
          </cell>
          <cell r="P236">
            <v>22050</v>
          </cell>
          <cell r="AA236">
            <v>22050</v>
          </cell>
        </row>
        <row r="237">
          <cell r="D237" t="str">
            <v xml:space="preserve">Finishes </v>
          </cell>
          <cell r="E237" t="str">
            <v>RC</v>
          </cell>
          <cell r="J237">
            <v>21</v>
          </cell>
          <cell r="K237" t="str">
            <v>no</v>
          </cell>
          <cell r="L237">
            <v>500</v>
          </cell>
          <cell r="M237">
            <v>10500</v>
          </cell>
          <cell r="N237">
            <v>1.4345065775542072</v>
          </cell>
          <cell r="P237">
            <v>10500</v>
          </cell>
          <cell r="AB237">
            <v>7875</v>
          </cell>
          <cell r="AH237">
            <v>2625</v>
          </cell>
        </row>
        <row r="238">
          <cell r="D238" t="str">
            <v>Duplex units - internal stairs &amp; Balustrading</v>
          </cell>
          <cell r="E238" t="str">
            <v>RC</v>
          </cell>
          <cell r="J238">
            <v>3</v>
          </cell>
          <cell r="K238" t="str">
            <v>no</v>
          </cell>
          <cell r="L238">
            <v>750</v>
          </cell>
          <cell r="M238">
            <v>2250</v>
          </cell>
          <cell r="N238">
            <v>0.30739426661875868</v>
          </cell>
          <cell r="P238">
            <v>2250</v>
          </cell>
          <cell r="Q238">
            <v>1125</v>
          </cell>
          <cell r="Y238">
            <v>1125</v>
          </cell>
        </row>
        <row r="239">
          <cell r="D239" t="str">
            <v>Finishes</v>
          </cell>
          <cell r="E239" t="str">
            <v>RC</v>
          </cell>
          <cell r="J239">
            <v>3</v>
          </cell>
          <cell r="K239" t="str">
            <v>no</v>
          </cell>
          <cell r="L239">
            <v>300</v>
          </cell>
          <cell r="M239">
            <v>900</v>
          </cell>
          <cell r="N239">
            <v>0.12295770664750348</v>
          </cell>
          <cell r="P239">
            <v>900</v>
          </cell>
          <cell r="AB239">
            <v>675</v>
          </cell>
          <cell r="AH239">
            <v>225</v>
          </cell>
        </row>
        <row r="240">
          <cell r="E240" t="str">
            <v>RC</v>
          </cell>
          <cell r="N240">
            <v>0</v>
          </cell>
          <cell r="P240">
            <v>0</v>
          </cell>
        </row>
        <row r="241">
          <cell r="B241">
            <v>4.04</v>
          </cell>
          <cell r="C241" t="str">
            <v>Stairs</v>
          </cell>
          <cell r="D241" t="str">
            <v>Timber stairs floor to floor class O fire rated - 2 straight flight &amp; half landing</v>
          </cell>
          <cell r="E241" t="str">
            <v>TRAD</v>
          </cell>
          <cell r="J241">
            <v>21</v>
          </cell>
          <cell r="K241" t="str">
            <v>no</v>
          </cell>
          <cell r="L241">
            <v>1500</v>
          </cell>
          <cell r="M241">
            <v>31500</v>
          </cell>
          <cell r="N241">
            <v>4.3035197326626218</v>
          </cell>
          <cell r="P241">
            <v>31500</v>
          </cell>
          <cell r="Q241">
            <v>18900</v>
          </cell>
          <cell r="Y241">
            <v>12600</v>
          </cell>
        </row>
        <row r="242">
          <cell r="D242" t="str">
            <v>Metal Balustrading - floor to floor</v>
          </cell>
          <cell r="E242" t="str">
            <v>TRAD</v>
          </cell>
          <cell r="J242">
            <v>21</v>
          </cell>
          <cell r="K242" t="str">
            <v>no</v>
          </cell>
          <cell r="L242">
            <v>1050</v>
          </cell>
          <cell r="M242">
            <v>22050</v>
          </cell>
          <cell r="N242">
            <v>3.0124638128638352</v>
          </cell>
          <cell r="P242">
            <v>22050</v>
          </cell>
          <cell r="AA242">
            <v>22050</v>
          </cell>
        </row>
        <row r="243">
          <cell r="D243" t="str">
            <v xml:space="preserve">Finishes </v>
          </cell>
          <cell r="E243" t="str">
            <v>TRAD</v>
          </cell>
          <cell r="J243">
            <v>21</v>
          </cell>
          <cell r="K243" t="str">
            <v>no</v>
          </cell>
          <cell r="L243">
            <v>500</v>
          </cell>
          <cell r="M243">
            <v>10500</v>
          </cell>
          <cell r="N243">
            <v>1.4345065775542072</v>
          </cell>
          <cell r="P243">
            <v>10500</v>
          </cell>
          <cell r="AB243">
            <v>7875</v>
          </cell>
          <cell r="AH243">
            <v>2625</v>
          </cell>
        </row>
        <row r="244">
          <cell r="D244" t="str">
            <v>Duplex units - internal stairs &amp; Balustrading</v>
          </cell>
          <cell r="E244" t="str">
            <v>TRAD</v>
          </cell>
          <cell r="J244">
            <v>3</v>
          </cell>
          <cell r="K244" t="str">
            <v>no</v>
          </cell>
          <cell r="L244">
            <v>750</v>
          </cell>
          <cell r="M244">
            <v>2250</v>
          </cell>
          <cell r="N244">
            <v>0.30739426661875868</v>
          </cell>
          <cell r="P244">
            <v>2250</v>
          </cell>
          <cell r="Q244">
            <v>1125</v>
          </cell>
          <cell r="Y244">
            <v>1125</v>
          </cell>
        </row>
        <row r="245">
          <cell r="D245" t="str">
            <v>Finishes</v>
          </cell>
          <cell r="E245" t="str">
            <v>TRAD</v>
          </cell>
          <cell r="J245">
            <v>3</v>
          </cell>
          <cell r="K245" t="str">
            <v>no</v>
          </cell>
          <cell r="L245">
            <v>300</v>
          </cell>
          <cell r="M245">
            <v>900</v>
          </cell>
          <cell r="N245">
            <v>0.12295770664750348</v>
          </cell>
          <cell r="P245">
            <v>900</v>
          </cell>
          <cell r="AB245">
            <v>675</v>
          </cell>
          <cell r="AH245">
            <v>225</v>
          </cell>
        </row>
        <row r="246">
          <cell r="E246" t="str">
            <v>TRAD</v>
          </cell>
          <cell r="N246">
            <v>0</v>
          </cell>
          <cell r="P246">
            <v>0</v>
          </cell>
        </row>
        <row r="247">
          <cell r="B247">
            <v>4.05</v>
          </cell>
          <cell r="C247" t="str">
            <v>External Walls</v>
          </cell>
          <cell r="D247" t="str">
            <v>Ext Wall Areas</v>
          </cell>
          <cell r="E247" t="str">
            <v>LWSF</v>
          </cell>
          <cell r="H247" t="str">
            <v xml:space="preserve">Wall Area </v>
          </cell>
          <cell r="I247">
            <v>5298.45</v>
          </cell>
          <cell r="N247">
            <v>0</v>
          </cell>
          <cell r="P247">
            <v>0</v>
          </cell>
        </row>
        <row r="248">
          <cell r="D248" t="str">
            <v>Facing brickwork £275/thousand</v>
          </cell>
          <cell r="E248" t="str">
            <v>LWSF</v>
          </cell>
          <cell r="H248">
            <v>0.7</v>
          </cell>
          <cell r="I248">
            <v>4111.49</v>
          </cell>
          <cell r="J248">
            <v>2878.0429999999997</v>
          </cell>
          <cell r="K248" t="str">
            <v>m2</v>
          </cell>
          <cell r="L248">
            <v>53</v>
          </cell>
          <cell r="M248">
            <v>152536.27899999998</v>
          </cell>
          <cell r="N248">
            <v>20.839456718204158</v>
          </cell>
          <cell r="P248">
            <v>152536.27899999998</v>
          </cell>
          <cell r="Q248">
            <v>60438.902999999991</v>
          </cell>
          <cell r="X248">
            <v>92097.375999999989</v>
          </cell>
        </row>
        <row r="249">
          <cell r="D249" t="str">
            <v>Thru-tone render on blockwork</v>
          </cell>
          <cell r="E249" t="str">
            <v>LWSF</v>
          </cell>
          <cell r="H249">
            <v>0.3</v>
          </cell>
          <cell r="I249">
            <v>4111.49</v>
          </cell>
          <cell r="J249">
            <v>1233.4469999999999</v>
          </cell>
          <cell r="K249" t="str">
            <v>m2</v>
          </cell>
          <cell r="L249">
            <v>72</v>
          </cell>
          <cell r="M249">
            <v>88808.183999999994</v>
          </cell>
          <cell r="N249">
            <v>12.132945151299458</v>
          </cell>
          <cell r="P249">
            <v>88808.183999999979</v>
          </cell>
          <cell r="Q249">
            <v>9867.5759999999991</v>
          </cell>
          <cell r="X249">
            <v>17268.257999999998</v>
          </cell>
          <cell r="AB249">
            <v>61672.349999999991</v>
          </cell>
        </row>
        <row r="250">
          <cell r="D250" t="str">
            <v>Cedar cladding on battens and blockwork</v>
          </cell>
          <cell r="E250" t="str">
            <v>LWSF</v>
          </cell>
          <cell r="I250">
            <v>4111.49</v>
          </cell>
          <cell r="J250">
            <v>0</v>
          </cell>
          <cell r="K250" t="str">
            <v>m2</v>
          </cell>
          <cell r="L250">
            <v>103</v>
          </cell>
          <cell r="M250">
            <v>0</v>
          </cell>
          <cell r="N250">
            <v>0</v>
          </cell>
          <cell r="P250">
            <v>0</v>
          </cell>
          <cell r="Q250">
            <v>0</v>
          </cell>
          <cell r="X250">
            <v>0</v>
          </cell>
          <cell r="Y250">
            <v>0</v>
          </cell>
        </row>
        <row r="251">
          <cell r="D251" t="str">
            <v>Uninsulated alucobond rainscreen cladding including backing/detailing</v>
          </cell>
          <cell r="E251" t="str">
            <v>LWSF</v>
          </cell>
          <cell r="H251">
            <v>0</v>
          </cell>
          <cell r="I251">
            <v>4111.49</v>
          </cell>
          <cell r="J251">
            <v>0</v>
          </cell>
          <cell r="K251" t="str">
            <v>m2</v>
          </cell>
          <cell r="L251">
            <v>220</v>
          </cell>
          <cell r="M251">
            <v>0</v>
          </cell>
          <cell r="N251">
            <v>0</v>
          </cell>
          <cell r="P251">
            <v>0</v>
          </cell>
          <cell r="AD251">
            <v>0</v>
          </cell>
        </row>
        <row r="252">
          <cell r="D252" t="str">
            <v xml:space="preserve">Eo for Brick Detailing - band courses, panels, coloured mortar, etc </v>
          </cell>
          <cell r="E252" t="str">
            <v>LWSF</v>
          </cell>
          <cell r="G252" t="str">
            <v>-</v>
          </cell>
          <cell r="J252">
            <v>4111.49</v>
          </cell>
          <cell r="K252" t="str">
            <v>m2</v>
          </cell>
          <cell r="L252">
            <v>5</v>
          </cell>
          <cell r="M252">
            <v>20557.449999999997</v>
          </cell>
          <cell r="N252">
            <v>2.8085521183563555</v>
          </cell>
          <cell r="P252">
            <v>20557.449999999997</v>
          </cell>
          <cell r="Q252">
            <v>5139.3624999999993</v>
          </cell>
          <cell r="X252">
            <v>15418.087499999998</v>
          </cell>
        </row>
        <row r="253">
          <cell r="D253" t="str">
            <v>Recon stone band course</v>
          </cell>
          <cell r="E253" t="str">
            <v>LWSF</v>
          </cell>
          <cell r="J253">
            <v>0</v>
          </cell>
          <cell r="K253" t="str">
            <v>m</v>
          </cell>
          <cell r="L253">
            <v>32</v>
          </cell>
          <cell r="M253">
            <v>0</v>
          </cell>
          <cell r="N253">
            <v>0</v>
          </cell>
          <cell r="P253">
            <v>0</v>
          </cell>
          <cell r="Q253">
            <v>0</v>
          </cell>
          <cell r="X253">
            <v>0</v>
          </cell>
        </row>
        <row r="254">
          <cell r="D254" t="str">
            <v>Inner leaf &amp; insulation - by Fusion</v>
          </cell>
          <cell r="E254" t="str">
            <v>LWSF</v>
          </cell>
          <cell r="J254">
            <v>0</v>
          </cell>
          <cell r="K254" t="str">
            <v>m2</v>
          </cell>
          <cell r="M254">
            <v>0</v>
          </cell>
          <cell r="N254">
            <v>0</v>
          </cell>
          <cell r="P254">
            <v>0</v>
          </cell>
          <cell r="R254">
            <v>0</v>
          </cell>
        </row>
        <row r="255">
          <cell r="D255" t="str">
            <v>Cavities, dpcs, movement joints, cavity barriers, fire barriers, air bricks, weep holes etc</v>
          </cell>
          <cell r="E255" t="str">
            <v>LWSF</v>
          </cell>
          <cell r="J255">
            <v>4111.49</v>
          </cell>
          <cell r="K255" t="str">
            <v>m2</v>
          </cell>
          <cell r="L255">
            <v>8</v>
          </cell>
          <cell r="M255">
            <v>32891.919999999998</v>
          </cell>
          <cell r="N255">
            <v>4.4936833893701698</v>
          </cell>
          <cell r="P255">
            <v>32891.919999999998</v>
          </cell>
          <cell r="Q255">
            <v>8222.98</v>
          </cell>
          <cell r="X255">
            <v>24668.94</v>
          </cell>
        </row>
        <row r="256">
          <cell r="E256" t="str">
            <v>LWSF</v>
          </cell>
          <cell r="N256">
            <v>0</v>
          </cell>
          <cell r="P256">
            <v>0</v>
          </cell>
        </row>
        <row r="257">
          <cell r="B257">
            <v>4.05</v>
          </cell>
          <cell r="C257" t="str">
            <v>External Walls</v>
          </cell>
          <cell r="D257" t="str">
            <v>Ext Wall Areas</v>
          </cell>
          <cell r="E257" t="str">
            <v>TF</v>
          </cell>
          <cell r="H257" t="str">
            <v xml:space="preserve">Wall Area </v>
          </cell>
          <cell r="I257">
            <v>5298.45</v>
          </cell>
          <cell r="N257">
            <v>0</v>
          </cell>
          <cell r="P257">
            <v>0</v>
          </cell>
        </row>
        <row r="258">
          <cell r="D258" t="str">
            <v>Facing brickwork £275/thousand</v>
          </cell>
          <cell r="E258" t="str">
            <v>TF</v>
          </cell>
          <cell r="H258">
            <v>0.7</v>
          </cell>
          <cell r="I258">
            <v>4111.49</v>
          </cell>
          <cell r="J258">
            <v>2878.0429999999997</v>
          </cell>
          <cell r="K258" t="str">
            <v>m2</v>
          </cell>
          <cell r="L258">
            <v>53</v>
          </cell>
          <cell r="M258">
            <v>152536.27899999998</v>
          </cell>
          <cell r="N258">
            <v>20.839456718204158</v>
          </cell>
          <cell r="P258">
            <v>152536.27899999998</v>
          </cell>
          <cell r="Q258">
            <v>60438.902999999991</v>
          </cell>
          <cell r="X258">
            <v>92097.375999999989</v>
          </cell>
        </row>
        <row r="259">
          <cell r="D259" t="str">
            <v>Thru-tone render on blockwork</v>
          </cell>
          <cell r="E259" t="str">
            <v>TF</v>
          </cell>
          <cell r="H259">
            <v>0.3</v>
          </cell>
          <cell r="I259">
            <v>4111.49</v>
          </cell>
          <cell r="J259">
            <v>1233.4469999999999</v>
          </cell>
          <cell r="K259" t="str">
            <v>m2</v>
          </cell>
          <cell r="L259">
            <v>72</v>
          </cell>
          <cell r="M259">
            <v>88808.183999999994</v>
          </cell>
          <cell r="N259">
            <v>12.132945151299458</v>
          </cell>
          <cell r="P259">
            <v>88808.183999999979</v>
          </cell>
          <cell r="Q259">
            <v>9867.5759999999991</v>
          </cell>
          <cell r="X259">
            <v>17268.257999999998</v>
          </cell>
          <cell r="AB259">
            <v>61672.349999999991</v>
          </cell>
        </row>
        <row r="260">
          <cell r="D260" t="str">
            <v>Cedar cladding on battens and blockwork</v>
          </cell>
          <cell r="E260" t="str">
            <v>TF</v>
          </cell>
          <cell r="I260">
            <v>4111.49</v>
          </cell>
          <cell r="J260">
            <v>0</v>
          </cell>
          <cell r="K260" t="str">
            <v>m2</v>
          </cell>
          <cell r="L260">
            <v>103</v>
          </cell>
          <cell r="M260">
            <v>0</v>
          </cell>
          <cell r="N260">
            <v>0</v>
          </cell>
          <cell r="P260">
            <v>0</v>
          </cell>
          <cell r="Q260">
            <v>0</v>
          </cell>
          <cell r="X260">
            <v>0</v>
          </cell>
          <cell r="Y260">
            <v>0</v>
          </cell>
        </row>
        <row r="261">
          <cell r="D261" t="str">
            <v>Uninsulated alucobond rainscreen cladding including backing/detailing</v>
          </cell>
          <cell r="E261" t="str">
            <v>TF</v>
          </cell>
          <cell r="H261">
            <v>0</v>
          </cell>
          <cell r="I261">
            <v>4111.49</v>
          </cell>
          <cell r="J261">
            <v>0</v>
          </cell>
          <cell r="K261" t="str">
            <v>m2</v>
          </cell>
          <cell r="L261">
            <v>220</v>
          </cell>
          <cell r="M261">
            <v>0</v>
          </cell>
          <cell r="N261">
            <v>0</v>
          </cell>
          <cell r="P261">
            <v>0</v>
          </cell>
          <cell r="AD261">
            <v>0</v>
          </cell>
        </row>
        <row r="262">
          <cell r="D262" t="str">
            <v xml:space="preserve">Eo for Brick Detailing - band courses, panels, coloured mortar, etc </v>
          </cell>
          <cell r="E262" t="str">
            <v>TF</v>
          </cell>
          <cell r="G262" t="str">
            <v>-</v>
          </cell>
          <cell r="J262">
            <v>4111.49</v>
          </cell>
          <cell r="K262" t="str">
            <v>m2</v>
          </cell>
          <cell r="L262">
            <v>5</v>
          </cell>
          <cell r="M262">
            <v>20557.449999999997</v>
          </cell>
          <cell r="N262">
            <v>2.8085521183563555</v>
          </cell>
          <cell r="P262">
            <v>20557.449999999997</v>
          </cell>
          <cell r="Q262">
            <v>5139.3624999999993</v>
          </cell>
          <cell r="X262">
            <v>15418.087499999998</v>
          </cell>
        </row>
        <row r="263">
          <cell r="D263" t="str">
            <v>Recon stone band course</v>
          </cell>
          <cell r="E263" t="str">
            <v>TF</v>
          </cell>
          <cell r="J263">
            <v>0</v>
          </cell>
          <cell r="K263" t="str">
            <v>m</v>
          </cell>
          <cell r="L263">
            <v>32</v>
          </cell>
          <cell r="M263">
            <v>0</v>
          </cell>
          <cell r="N263">
            <v>0</v>
          </cell>
          <cell r="P263">
            <v>0</v>
          </cell>
          <cell r="Q263">
            <v>0</v>
          </cell>
          <cell r="X263">
            <v>0</v>
          </cell>
        </row>
        <row r="264">
          <cell r="D264" t="str">
            <v xml:space="preserve">Inner leaf - included with Timber Frame </v>
          </cell>
          <cell r="E264" t="str">
            <v>TF</v>
          </cell>
          <cell r="J264">
            <v>0</v>
          </cell>
          <cell r="K264" t="str">
            <v>m2</v>
          </cell>
          <cell r="M264">
            <v>0</v>
          </cell>
          <cell r="N264">
            <v>0</v>
          </cell>
          <cell r="P264">
            <v>0</v>
          </cell>
          <cell r="Q264">
            <v>0</v>
          </cell>
          <cell r="X264">
            <v>0</v>
          </cell>
        </row>
        <row r="265">
          <cell r="D265" t="str">
            <v>Insulation - 140mm rockwool batt and polythene vapour barrier</v>
          </cell>
          <cell r="E265" t="str">
            <v>TF</v>
          </cell>
          <cell r="J265">
            <v>4111.49</v>
          </cell>
          <cell r="K265" t="str">
            <v>m2</v>
          </cell>
          <cell r="L265">
            <v>10</v>
          </cell>
          <cell r="M265">
            <v>41114.899999999994</v>
          </cell>
          <cell r="N265">
            <v>5.6171042367127111</v>
          </cell>
          <cell r="P265">
            <v>41114.899999999994</v>
          </cell>
          <cell r="Q265">
            <v>32891.919999999998</v>
          </cell>
          <cell r="Y265">
            <v>8222.98</v>
          </cell>
        </row>
        <row r="266">
          <cell r="D266" t="str">
            <v>Cavities, dpcs, movement joints, cavity barriers, fire barriers, air bricks, weep holes etc</v>
          </cell>
          <cell r="E266" t="str">
            <v>TF</v>
          </cell>
          <cell r="J266">
            <v>4111.49</v>
          </cell>
          <cell r="K266" t="str">
            <v>m2</v>
          </cell>
          <cell r="L266">
            <v>8</v>
          </cell>
          <cell r="M266">
            <v>32891.919999999998</v>
          </cell>
          <cell r="N266">
            <v>4.4936833893701698</v>
          </cell>
          <cell r="P266">
            <v>32891.919999999998</v>
          </cell>
          <cell r="Q266">
            <v>8222.98</v>
          </cell>
          <cell r="X266">
            <v>24668.94</v>
          </cell>
        </row>
        <row r="268">
          <cell r="B268">
            <v>4.05</v>
          </cell>
          <cell r="C268" t="str">
            <v>External Walls</v>
          </cell>
          <cell r="D268" t="str">
            <v>Ext Wall Areas</v>
          </cell>
          <cell r="E268" t="str">
            <v>RC</v>
          </cell>
          <cell r="H268" t="str">
            <v xml:space="preserve">Wall Area </v>
          </cell>
          <cell r="I268">
            <v>5298.45</v>
          </cell>
          <cell r="N268">
            <v>0</v>
          </cell>
          <cell r="P268">
            <v>0</v>
          </cell>
        </row>
        <row r="269">
          <cell r="D269" t="str">
            <v>Facing brickwork £275/thousand</v>
          </cell>
          <cell r="E269" t="str">
            <v>RC</v>
          </cell>
          <cell r="H269">
            <v>0.7</v>
          </cell>
          <cell r="I269">
            <v>4111.49</v>
          </cell>
          <cell r="J269">
            <v>2878.0429999999997</v>
          </cell>
          <cell r="K269" t="str">
            <v>m2</v>
          </cell>
          <cell r="L269">
            <v>53</v>
          </cell>
          <cell r="M269">
            <v>152536.27899999998</v>
          </cell>
          <cell r="N269">
            <v>20.839456718204158</v>
          </cell>
          <cell r="P269">
            <v>152536.27899999998</v>
          </cell>
          <cell r="Q269">
            <v>60438.902999999991</v>
          </cell>
          <cell r="X269">
            <v>92097.375999999989</v>
          </cell>
        </row>
        <row r="270">
          <cell r="D270" t="str">
            <v>Thru-tone render on blockwork</v>
          </cell>
          <cell r="E270" t="str">
            <v>RC</v>
          </cell>
          <cell r="H270">
            <v>0.3</v>
          </cell>
          <cell r="I270">
            <v>4111.49</v>
          </cell>
          <cell r="J270">
            <v>1233.4469999999999</v>
          </cell>
          <cell r="K270" t="str">
            <v>m2</v>
          </cell>
          <cell r="L270">
            <v>72</v>
          </cell>
          <cell r="M270">
            <v>88808.183999999994</v>
          </cell>
          <cell r="N270">
            <v>12.132945151299458</v>
          </cell>
          <cell r="P270">
            <v>88808.183999999979</v>
          </cell>
          <cell r="Q270">
            <v>9867.5759999999991</v>
          </cell>
          <cell r="X270">
            <v>17268.257999999998</v>
          </cell>
          <cell r="AB270">
            <v>61672.349999999991</v>
          </cell>
        </row>
        <row r="271">
          <cell r="D271" t="str">
            <v>Cedar cladding on battens and blockwork</v>
          </cell>
          <cell r="E271" t="str">
            <v>RC</v>
          </cell>
          <cell r="H271">
            <v>0</v>
          </cell>
          <cell r="I271">
            <v>4111.49</v>
          </cell>
          <cell r="J271">
            <v>0</v>
          </cell>
          <cell r="K271" t="str">
            <v>m2</v>
          </cell>
          <cell r="L271">
            <v>103</v>
          </cell>
          <cell r="M271">
            <v>0</v>
          </cell>
          <cell r="N271">
            <v>0</v>
          </cell>
          <cell r="P271">
            <v>0</v>
          </cell>
          <cell r="Q271">
            <v>0</v>
          </cell>
          <cell r="X271">
            <v>0</v>
          </cell>
          <cell r="Y271">
            <v>0</v>
          </cell>
        </row>
        <row r="272">
          <cell r="D272" t="str">
            <v>Uninsulated alucobond rainscreen cladding including backing/detailing</v>
          </cell>
          <cell r="E272" t="str">
            <v>RC</v>
          </cell>
          <cell r="H272">
            <v>0</v>
          </cell>
          <cell r="I272">
            <v>4111.49</v>
          </cell>
          <cell r="J272">
            <v>0</v>
          </cell>
          <cell r="K272" t="str">
            <v>m2</v>
          </cell>
          <cell r="L272">
            <v>220</v>
          </cell>
          <cell r="M272">
            <v>0</v>
          </cell>
          <cell r="N272">
            <v>0</v>
          </cell>
          <cell r="P272">
            <v>0</v>
          </cell>
          <cell r="AD272">
            <v>0</v>
          </cell>
        </row>
        <row r="273">
          <cell r="D273" t="str">
            <v xml:space="preserve">Eo for Brick Detailing - band courses, panels, coloured mortar, etc </v>
          </cell>
          <cell r="E273" t="str">
            <v>RC</v>
          </cell>
          <cell r="G273" t="str">
            <v>-</v>
          </cell>
          <cell r="J273">
            <v>4111.49</v>
          </cell>
          <cell r="K273" t="str">
            <v>m2</v>
          </cell>
          <cell r="L273">
            <v>5</v>
          </cell>
          <cell r="M273">
            <v>20557.449999999997</v>
          </cell>
          <cell r="N273">
            <v>2.8085521183563555</v>
          </cell>
          <cell r="P273">
            <v>20557.449999999997</v>
          </cell>
          <cell r="Q273">
            <v>5139.3624999999993</v>
          </cell>
          <cell r="X273">
            <v>15418.087499999998</v>
          </cell>
        </row>
        <row r="274">
          <cell r="D274" t="str">
            <v>Recon stone band course</v>
          </cell>
          <cell r="E274" t="str">
            <v>RC</v>
          </cell>
          <cell r="J274">
            <v>0</v>
          </cell>
          <cell r="K274" t="str">
            <v>m</v>
          </cell>
          <cell r="L274">
            <v>32</v>
          </cell>
          <cell r="M274">
            <v>0</v>
          </cell>
          <cell r="N274">
            <v>0</v>
          </cell>
          <cell r="P274">
            <v>0</v>
          </cell>
          <cell r="Q274">
            <v>0</v>
          </cell>
          <cell r="X274">
            <v>0</v>
          </cell>
        </row>
        <row r="275">
          <cell r="D275" t="str">
            <v>Inner leaf - 100mm Metsec panels including window openings, brickwork restraint channels, insulation and edge detailing</v>
          </cell>
          <cell r="E275" t="str">
            <v>RC</v>
          </cell>
          <cell r="F275" t="str">
            <v>(measured over windows and doors to allow for forming openings etc)</v>
          </cell>
          <cell r="J275">
            <v>5298.45</v>
          </cell>
          <cell r="K275" t="str">
            <v>m2</v>
          </cell>
          <cell r="L275">
            <v>65</v>
          </cell>
          <cell r="M275">
            <v>344399.25</v>
          </cell>
          <cell r="N275">
            <v>47.051713279022458</v>
          </cell>
          <cell r="P275">
            <v>344399.25</v>
          </cell>
          <cell r="AB275">
            <v>344399.25</v>
          </cell>
        </row>
        <row r="276">
          <cell r="D276" t="str">
            <v>Cavities, dpcs, movement joints, cavity barriers, air bricks, weep holes etc</v>
          </cell>
          <cell r="E276" t="str">
            <v>RC</v>
          </cell>
          <cell r="J276">
            <v>4111.49</v>
          </cell>
          <cell r="K276" t="str">
            <v>m2</v>
          </cell>
          <cell r="L276">
            <v>8</v>
          </cell>
          <cell r="M276">
            <v>32891.919999999998</v>
          </cell>
          <cell r="N276">
            <v>4.4936833893701698</v>
          </cell>
          <cell r="P276">
            <v>32891.919999999998</v>
          </cell>
          <cell r="Q276">
            <v>8222.98</v>
          </cell>
          <cell r="X276">
            <v>24668.94</v>
          </cell>
        </row>
        <row r="277">
          <cell r="D277" t="str">
            <v>Windposts and ties - not required with Metsec Panel</v>
          </cell>
          <cell r="E277" t="str">
            <v>RC</v>
          </cell>
          <cell r="J277">
            <v>0</v>
          </cell>
          <cell r="K277" t="str">
            <v>Nr</v>
          </cell>
          <cell r="L277">
            <v>200</v>
          </cell>
          <cell r="M277">
            <v>0</v>
          </cell>
          <cell r="N277">
            <v>0</v>
          </cell>
          <cell r="P277">
            <v>0</v>
          </cell>
          <cell r="AA277">
            <v>0</v>
          </cell>
        </row>
        <row r="278">
          <cell r="E278" t="str">
            <v>RC</v>
          </cell>
          <cell r="N278">
            <v>0</v>
          </cell>
          <cell r="P278">
            <v>0</v>
          </cell>
        </row>
        <row r="279">
          <cell r="B279">
            <v>4.05</v>
          </cell>
          <cell r="C279" t="str">
            <v>External Walls</v>
          </cell>
          <cell r="D279" t="str">
            <v>Ext Wall Areas</v>
          </cell>
          <cell r="E279" t="str">
            <v>TRAD</v>
          </cell>
          <cell r="H279" t="str">
            <v xml:space="preserve">Wall Area </v>
          </cell>
          <cell r="I279">
            <v>5298.45</v>
          </cell>
          <cell r="N279">
            <v>0</v>
          </cell>
          <cell r="P279">
            <v>0</v>
          </cell>
        </row>
        <row r="280">
          <cell r="D280" t="str">
            <v>Facing brickwork £275/thousand</v>
          </cell>
          <cell r="E280" t="str">
            <v>TRAD</v>
          </cell>
          <cell r="H280">
            <v>0.7</v>
          </cell>
          <cell r="I280">
            <v>4111.49</v>
          </cell>
          <cell r="J280">
            <v>2878.0429999999997</v>
          </cell>
          <cell r="K280" t="str">
            <v>m2</v>
          </cell>
          <cell r="L280">
            <v>53</v>
          </cell>
          <cell r="M280">
            <v>152536.27899999998</v>
          </cell>
          <cell r="N280">
            <v>20.839456718204158</v>
          </cell>
          <cell r="P280">
            <v>152536.27899999998</v>
          </cell>
          <cell r="Q280">
            <v>60438.902999999991</v>
          </cell>
          <cell r="X280">
            <v>92097.375999999989</v>
          </cell>
        </row>
        <row r="281">
          <cell r="D281" t="str">
            <v>Thru-tone render on blockwork</v>
          </cell>
          <cell r="E281" t="str">
            <v>TRAD</v>
          </cell>
          <cell r="H281">
            <v>0.3</v>
          </cell>
          <cell r="I281">
            <v>4111.49</v>
          </cell>
          <cell r="J281">
            <v>1233.4469999999999</v>
          </cell>
          <cell r="K281" t="str">
            <v>m2</v>
          </cell>
          <cell r="L281">
            <v>72</v>
          </cell>
          <cell r="M281">
            <v>88808.183999999994</v>
          </cell>
          <cell r="N281">
            <v>12.132945151299458</v>
          </cell>
          <cell r="P281">
            <v>88808.183999999979</v>
          </cell>
          <cell r="Q281">
            <v>9867.5759999999991</v>
          </cell>
          <cell r="X281">
            <v>17268.257999999998</v>
          </cell>
          <cell r="AB281">
            <v>61672.349999999991</v>
          </cell>
        </row>
        <row r="282">
          <cell r="D282" t="str">
            <v>Cedar cladding on battens and blockwork</v>
          </cell>
          <cell r="E282" t="str">
            <v>TRAD</v>
          </cell>
          <cell r="H282">
            <v>0</v>
          </cell>
          <cell r="I282">
            <v>4111.49</v>
          </cell>
          <cell r="J282">
            <v>0</v>
          </cell>
          <cell r="K282" t="str">
            <v>m2</v>
          </cell>
          <cell r="L282">
            <v>103</v>
          </cell>
          <cell r="M282">
            <v>0</v>
          </cell>
          <cell r="N282">
            <v>0</v>
          </cell>
          <cell r="P282">
            <v>0</v>
          </cell>
          <cell r="Q282">
            <v>0</v>
          </cell>
          <cell r="X282">
            <v>0</v>
          </cell>
          <cell r="Y282">
            <v>0</v>
          </cell>
        </row>
        <row r="283">
          <cell r="D283" t="str">
            <v>Uninsulated alucobond rainscreen cladding including backing/detailing</v>
          </cell>
          <cell r="E283" t="str">
            <v>TRAD</v>
          </cell>
          <cell r="H283">
            <v>0</v>
          </cell>
          <cell r="I283">
            <v>4111.49</v>
          </cell>
          <cell r="J283">
            <v>0</v>
          </cell>
          <cell r="K283" t="str">
            <v>m2</v>
          </cell>
          <cell r="L283">
            <v>220</v>
          </cell>
          <cell r="M283">
            <v>0</v>
          </cell>
          <cell r="N283">
            <v>0</v>
          </cell>
          <cell r="P283">
            <v>0</v>
          </cell>
          <cell r="AD283">
            <v>0</v>
          </cell>
        </row>
        <row r="284">
          <cell r="D284" t="str">
            <v xml:space="preserve">Eo for Brick Detailing - band courses, panels, coloured mortar, etc </v>
          </cell>
          <cell r="E284" t="str">
            <v>TRAD</v>
          </cell>
          <cell r="G284" t="str">
            <v>-</v>
          </cell>
          <cell r="J284">
            <v>4111.49</v>
          </cell>
          <cell r="K284" t="str">
            <v>m2</v>
          </cell>
          <cell r="L284">
            <v>5</v>
          </cell>
          <cell r="M284">
            <v>20557.449999999997</v>
          </cell>
          <cell r="N284">
            <v>2.8085521183563555</v>
          </cell>
          <cell r="P284">
            <v>20557.449999999997</v>
          </cell>
          <cell r="Q284">
            <v>5139.3624999999993</v>
          </cell>
          <cell r="X284">
            <v>15418.087499999998</v>
          </cell>
        </row>
        <row r="285">
          <cell r="D285" t="str">
            <v>Recon stone band course</v>
          </cell>
          <cell r="E285" t="str">
            <v>TRAD</v>
          </cell>
          <cell r="J285">
            <v>0</v>
          </cell>
          <cell r="K285" t="str">
            <v>m</v>
          </cell>
          <cell r="L285">
            <v>32</v>
          </cell>
          <cell r="M285">
            <v>0</v>
          </cell>
          <cell r="N285">
            <v>0</v>
          </cell>
          <cell r="P285">
            <v>0</v>
          </cell>
          <cell r="Q285">
            <v>0</v>
          </cell>
          <cell r="X285">
            <v>0</v>
          </cell>
        </row>
        <row r="286">
          <cell r="D286" t="str">
            <v>Inner leaf - 100mm Blockwork with bricktor</v>
          </cell>
          <cell r="E286" t="str">
            <v>TRAD</v>
          </cell>
          <cell r="J286">
            <v>4111.49</v>
          </cell>
          <cell r="K286" t="str">
            <v>m2</v>
          </cell>
          <cell r="L286">
            <v>27</v>
          </cell>
          <cell r="M286">
            <v>111010.23</v>
          </cell>
          <cell r="N286">
            <v>15.166181439124321</v>
          </cell>
          <cell r="P286">
            <v>111010.23</v>
          </cell>
          <cell r="Q286">
            <v>38853.580499999996</v>
          </cell>
          <cell r="X286">
            <v>72156.6495</v>
          </cell>
        </row>
        <row r="287">
          <cell r="D287" t="str">
            <v>Insulation</v>
          </cell>
          <cell r="E287" t="str">
            <v>TRAD</v>
          </cell>
          <cell r="J287">
            <v>4111.49</v>
          </cell>
          <cell r="K287" t="str">
            <v>m2</v>
          </cell>
          <cell r="L287">
            <v>8.5</v>
          </cell>
          <cell r="M287">
            <v>34947.665000000001</v>
          </cell>
          <cell r="N287">
            <v>4.7745386012058049</v>
          </cell>
          <cell r="P287">
            <v>34947.665000000001</v>
          </cell>
          <cell r="Q287">
            <v>26724.685000000001</v>
          </cell>
          <cell r="X287">
            <v>8222.98</v>
          </cell>
        </row>
        <row r="288">
          <cell r="D288" t="str">
            <v>Cavities, dpcs, movement joints, air bricks, weep holes etc</v>
          </cell>
          <cell r="E288" t="str">
            <v>TRAD</v>
          </cell>
          <cell r="J288">
            <v>4111.49</v>
          </cell>
          <cell r="K288" t="str">
            <v>m2</v>
          </cell>
          <cell r="L288">
            <v>6</v>
          </cell>
          <cell r="M288">
            <v>24668.94</v>
          </cell>
          <cell r="N288">
            <v>3.3702625420276271</v>
          </cell>
          <cell r="P288">
            <v>24668.94</v>
          </cell>
          <cell r="Q288">
            <v>6167.2350000000006</v>
          </cell>
          <cell r="X288">
            <v>18501.704999999998</v>
          </cell>
        </row>
        <row r="289">
          <cell r="D289" t="str">
            <v>Windposts - check requirements with Engineer</v>
          </cell>
          <cell r="E289" t="str">
            <v>TRAD</v>
          </cell>
          <cell r="J289">
            <v>468</v>
          </cell>
          <cell r="K289" t="str">
            <v>Nr</v>
          </cell>
          <cell r="L289">
            <v>200</v>
          </cell>
          <cell r="M289">
            <v>93600</v>
          </cell>
          <cell r="N289">
            <v>12.787601491340361</v>
          </cell>
          <cell r="P289">
            <v>93600</v>
          </cell>
          <cell r="Q289">
            <v>70200</v>
          </cell>
          <cell r="X289">
            <v>23400</v>
          </cell>
        </row>
        <row r="290">
          <cell r="D290" t="str">
            <v>Progressive Collapse Part A - Tie walls to floors - check requirements with Engineer</v>
          </cell>
          <cell r="E290" t="str">
            <v>TRAD</v>
          </cell>
          <cell r="J290">
            <v>7319.59</v>
          </cell>
          <cell r="K290" t="str">
            <v>m2</v>
          </cell>
          <cell r="L290">
            <v>4</v>
          </cell>
          <cell r="M290">
            <v>29278.36</v>
          </cell>
          <cell r="N290">
            <v>4</v>
          </cell>
          <cell r="P290">
            <v>29278.36</v>
          </cell>
          <cell r="Q290">
            <v>14639.18</v>
          </cell>
          <cell r="X290">
            <v>14639.18</v>
          </cell>
        </row>
        <row r="291">
          <cell r="E291" t="str">
            <v>TRAD</v>
          </cell>
          <cell r="N291">
            <v>0</v>
          </cell>
          <cell r="P291">
            <v>0</v>
          </cell>
        </row>
        <row r="292">
          <cell r="B292">
            <v>4.0599999999999996</v>
          </cell>
          <cell r="C292" t="str">
            <v>Windows &amp; External Doors</v>
          </cell>
          <cell r="D292" t="str">
            <v>Aluminium Windows</v>
          </cell>
          <cell r="E292" t="str">
            <v>LWSF</v>
          </cell>
          <cell r="J292">
            <v>438</v>
          </cell>
          <cell r="K292" t="str">
            <v>m2</v>
          </cell>
          <cell r="L292">
            <v>325</v>
          </cell>
          <cell r="M292">
            <v>142350</v>
          </cell>
          <cell r="N292">
            <v>19.447810601413465</v>
          </cell>
          <cell r="P292">
            <v>142350</v>
          </cell>
          <cell r="Q292">
            <v>0</v>
          </cell>
          <cell r="Y292">
            <v>0</v>
          </cell>
          <cell r="AF292">
            <v>0</v>
          </cell>
          <cell r="AG292">
            <v>142350</v>
          </cell>
        </row>
        <row r="293">
          <cell r="D293" t="str">
            <v>Curtain walling - common areas</v>
          </cell>
          <cell r="E293" t="str">
            <v>LWSF</v>
          </cell>
          <cell r="J293">
            <v>250</v>
          </cell>
          <cell r="K293" t="str">
            <v>m2</v>
          </cell>
          <cell r="L293">
            <v>350</v>
          </cell>
          <cell r="M293">
            <v>87500</v>
          </cell>
          <cell r="N293">
            <v>11.954221479618393</v>
          </cell>
          <cell r="P293">
            <v>87500</v>
          </cell>
          <cell r="AG293">
            <v>87500</v>
          </cell>
        </row>
        <row r="294">
          <cell r="D294" t="str">
            <v>Pair Aluminium balcony/patio door 1.8 x 2.1 m - double glazed - non SBD</v>
          </cell>
          <cell r="E294" t="str">
            <v>LWSF</v>
          </cell>
          <cell r="H294">
            <v>1.8</v>
          </cell>
          <cell r="I294">
            <v>2.1</v>
          </cell>
          <cell r="J294">
            <v>117</v>
          </cell>
          <cell r="K294" t="str">
            <v>no</v>
          </cell>
          <cell r="L294">
            <v>1200</v>
          </cell>
          <cell r="M294">
            <v>140400</v>
          </cell>
          <cell r="N294">
            <v>19.181402237010541</v>
          </cell>
          <cell r="P294">
            <v>140400</v>
          </cell>
          <cell r="Q294">
            <v>0</v>
          </cell>
          <cell r="Y294">
            <v>0</v>
          </cell>
          <cell r="AF294">
            <v>0</v>
          </cell>
          <cell r="AG294">
            <v>140400</v>
          </cell>
        </row>
        <row r="295">
          <cell r="D295" t="str">
            <v>Common single entrance doors and sidescreen 2.4 x 2.1m aluminium powder coated</v>
          </cell>
          <cell r="E295" t="str">
            <v>LWSF</v>
          </cell>
          <cell r="H295">
            <v>3</v>
          </cell>
          <cell r="I295">
            <v>2.1</v>
          </cell>
          <cell r="J295">
            <v>9</v>
          </cell>
          <cell r="K295" t="str">
            <v>no</v>
          </cell>
          <cell r="L295">
            <v>2750</v>
          </cell>
          <cell r="M295">
            <v>24750</v>
          </cell>
          <cell r="N295">
            <v>3.3813369328063456</v>
          </cell>
          <cell r="P295">
            <v>24750</v>
          </cell>
          <cell r="AG295">
            <v>24750</v>
          </cell>
        </row>
        <row r="296">
          <cell r="D296" t="str">
            <v>Lintols, dpcs, cavity closers/battens and sundries, Windows + Doors</v>
          </cell>
          <cell r="E296" t="str">
            <v>LWSF</v>
          </cell>
          <cell r="J296">
            <v>1186.96</v>
          </cell>
          <cell r="K296" t="str">
            <v>m2</v>
          </cell>
          <cell r="L296">
            <v>30</v>
          </cell>
          <cell r="M296">
            <v>35608.800000000003</v>
          </cell>
          <cell r="N296">
            <v>4.864862649410691</v>
          </cell>
          <cell r="P296">
            <v>35608.800000000003</v>
          </cell>
          <cell r="Q296">
            <v>26706.600000000002</v>
          </cell>
          <cell r="X296">
            <v>8902.2000000000007</v>
          </cell>
        </row>
        <row r="297">
          <cell r="D297" t="str">
            <v>Mastic</v>
          </cell>
          <cell r="E297" t="str">
            <v>LWSF</v>
          </cell>
          <cell r="J297">
            <v>117</v>
          </cell>
          <cell r="K297" t="str">
            <v>no</v>
          </cell>
          <cell r="L297">
            <v>200</v>
          </cell>
          <cell r="M297">
            <v>23400</v>
          </cell>
          <cell r="N297">
            <v>3.1969003728350902</v>
          </cell>
          <cell r="P297">
            <v>23400</v>
          </cell>
          <cell r="AC297">
            <v>23400</v>
          </cell>
        </row>
        <row r="298">
          <cell r="D298" t="str">
            <v>Recon stone cills</v>
          </cell>
          <cell r="E298" t="str">
            <v>LWSF</v>
          </cell>
          <cell r="J298">
            <v>0</v>
          </cell>
          <cell r="K298" t="str">
            <v>m</v>
          </cell>
          <cell r="L298">
            <v>38</v>
          </cell>
          <cell r="M298">
            <v>0</v>
          </cell>
          <cell r="N298">
            <v>0</v>
          </cell>
          <cell r="P298">
            <v>0</v>
          </cell>
          <cell r="Q298">
            <v>0</v>
          </cell>
          <cell r="X298">
            <v>0</v>
          </cell>
        </row>
        <row r="299">
          <cell r="D299" t="str">
            <v>MDF Internal cills</v>
          </cell>
          <cell r="E299" t="str">
            <v>LWSF</v>
          </cell>
          <cell r="J299">
            <v>657</v>
          </cell>
          <cell r="K299" t="str">
            <v>m</v>
          </cell>
          <cell r="L299">
            <v>11</v>
          </cell>
          <cell r="M299">
            <v>7227</v>
          </cell>
          <cell r="N299">
            <v>0.98735038437945288</v>
          </cell>
          <cell r="P299">
            <v>7227</v>
          </cell>
          <cell r="Q299">
            <v>2890.8</v>
          </cell>
          <cell r="Y299">
            <v>4336.2</v>
          </cell>
        </row>
        <row r="300">
          <cell r="D300" t="str">
            <v xml:space="preserve">Painting cills </v>
          </cell>
          <cell r="E300" t="str">
            <v>LWSF</v>
          </cell>
          <cell r="J300">
            <v>657</v>
          </cell>
          <cell r="K300" t="str">
            <v>m</v>
          </cell>
          <cell r="L300">
            <v>2.5</v>
          </cell>
          <cell r="M300">
            <v>1642.5</v>
          </cell>
          <cell r="N300">
            <v>0.22439781463169384</v>
          </cell>
          <cell r="P300">
            <v>1642.5</v>
          </cell>
          <cell r="AH300">
            <v>1642.5</v>
          </cell>
        </row>
        <row r="301">
          <cell r="D301" t="str">
            <v>AOVs to lift shafts and stairs</v>
          </cell>
          <cell r="E301" t="str">
            <v>LWSF</v>
          </cell>
          <cell r="J301">
            <v>0</v>
          </cell>
          <cell r="K301" t="str">
            <v>no</v>
          </cell>
          <cell r="L301">
            <v>1500</v>
          </cell>
          <cell r="M301">
            <v>0</v>
          </cell>
          <cell r="N301">
            <v>0</v>
          </cell>
          <cell r="P301">
            <v>0</v>
          </cell>
          <cell r="AL301">
            <v>0</v>
          </cell>
        </row>
        <row r="302">
          <cell r="E302" t="str">
            <v>LWSF</v>
          </cell>
          <cell r="N302">
            <v>0</v>
          </cell>
          <cell r="P302">
            <v>0</v>
          </cell>
        </row>
        <row r="303">
          <cell r="B303">
            <v>4.0599999999999996</v>
          </cell>
          <cell r="C303" t="str">
            <v>Windows &amp; External Doors</v>
          </cell>
          <cell r="D303" t="str">
            <v>Aluminium Windows</v>
          </cell>
          <cell r="E303" t="str">
            <v>TF</v>
          </cell>
          <cell r="J303">
            <v>438</v>
          </cell>
          <cell r="K303" t="str">
            <v>m2</v>
          </cell>
          <cell r="L303">
            <v>325</v>
          </cell>
          <cell r="M303">
            <v>142350</v>
          </cell>
          <cell r="N303">
            <v>19.447810601413465</v>
          </cell>
          <cell r="P303">
            <v>142350</v>
          </cell>
          <cell r="Q303">
            <v>0</v>
          </cell>
          <cell r="Y303">
            <v>0</v>
          </cell>
          <cell r="AF303">
            <v>0</v>
          </cell>
          <cell r="AG303">
            <v>142350</v>
          </cell>
        </row>
        <row r="304">
          <cell r="D304" t="str">
            <v>Curtain walling - common areas</v>
          </cell>
          <cell r="E304" t="str">
            <v>TF</v>
          </cell>
          <cell r="J304">
            <v>250</v>
          </cell>
          <cell r="K304" t="str">
            <v>m2</v>
          </cell>
          <cell r="L304">
            <v>350</v>
          </cell>
          <cell r="M304">
            <v>87500</v>
          </cell>
          <cell r="N304">
            <v>11.954221479618393</v>
          </cell>
          <cell r="P304">
            <v>87500</v>
          </cell>
          <cell r="AG304">
            <v>87500</v>
          </cell>
        </row>
        <row r="305">
          <cell r="D305" t="str">
            <v>Pair Aluminium balcony/patio door 1.8 x 2.1 m - double glazed - non SBD</v>
          </cell>
          <cell r="E305" t="str">
            <v>TF</v>
          </cell>
          <cell r="H305">
            <v>1.8</v>
          </cell>
          <cell r="I305">
            <v>2.1</v>
          </cell>
          <cell r="J305">
            <v>117</v>
          </cell>
          <cell r="K305" t="str">
            <v>no</v>
          </cell>
          <cell r="L305">
            <v>1200</v>
          </cell>
          <cell r="M305">
            <v>140400</v>
          </cell>
          <cell r="N305">
            <v>19.181402237010541</v>
          </cell>
          <cell r="P305">
            <v>140400</v>
          </cell>
          <cell r="Q305">
            <v>0</v>
          </cell>
          <cell r="Y305">
            <v>0</v>
          </cell>
          <cell r="AF305">
            <v>0</v>
          </cell>
          <cell r="AG305">
            <v>140400</v>
          </cell>
        </row>
        <row r="306">
          <cell r="D306" t="str">
            <v>Common single entrance doors and sidescreen 2.4 x 2.1m aluminium powder coated</v>
          </cell>
          <cell r="E306" t="str">
            <v>TF</v>
          </cell>
          <cell r="H306">
            <v>3</v>
          </cell>
          <cell r="I306">
            <v>2.1</v>
          </cell>
          <cell r="J306">
            <v>9</v>
          </cell>
          <cell r="K306" t="str">
            <v>no</v>
          </cell>
          <cell r="L306">
            <v>2750</v>
          </cell>
          <cell r="M306">
            <v>24750</v>
          </cell>
          <cell r="N306">
            <v>3.3813369328063456</v>
          </cell>
          <cell r="P306">
            <v>24750</v>
          </cell>
          <cell r="AG306">
            <v>24750</v>
          </cell>
        </row>
        <row r="307">
          <cell r="D307" t="str">
            <v>Lintols, dpcs, cavity closers/battens and sundries, Windows + Doors</v>
          </cell>
          <cell r="E307" t="str">
            <v>TF</v>
          </cell>
          <cell r="J307">
            <v>1186.96</v>
          </cell>
          <cell r="K307" t="str">
            <v>m2</v>
          </cell>
          <cell r="L307">
            <v>30</v>
          </cell>
          <cell r="M307">
            <v>35608.800000000003</v>
          </cell>
          <cell r="N307">
            <v>4.864862649410691</v>
          </cell>
          <cell r="P307">
            <v>35608.800000000003</v>
          </cell>
          <cell r="Q307">
            <v>26706.600000000002</v>
          </cell>
          <cell r="X307">
            <v>8902.2000000000007</v>
          </cell>
        </row>
        <row r="308">
          <cell r="D308" t="str">
            <v>Mastic</v>
          </cell>
          <cell r="E308" t="str">
            <v>TF</v>
          </cell>
          <cell r="J308">
            <v>117</v>
          </cell>
          <cell r="K308" t="str">
            <v>no</v>
          </cell>
          <cell r="L308">
            <v>200</v>
          </cell>
          <cell r="M308">
            <v>23400</v>
          </cell>
          <cell r="N308">
            <v>3.1969003728350902</v>
          </cell>
          <cell r="P308">
            <v>23400</v>
          </cell>
          <cell r="AC308">
            <v>23400</v>
          </cell>
        </row>
        <row r="309">
          <cell r="D309" t="str">
            <v>Recon stone cills</v>
          </cell>
          <cell r="E309" t="str">
            <v>TF</v>
          </cell>
          <cell r="J309">
            <v>0</v>
          </cell>
          <cell r="K309" t="str">
            <v>m</v>
          </cell>
          <cell r="L309">
            <v>38</v>
          </cell>
          <cell r="M309">
            <v>0</v>
          </cell>
          <cell r="N309">
            <v>0</v>
          </cell>
          <cell r="P309">
            <v>0</v>
          </cell>
          <cell r="Q309">
            <v>0</v>
          </cell>
          <cell r="X309">
            <v>0</v>
          </cell>
        </row>
        <row r="310">
          <cell r="D310" t="str">
            <v>MDF Internal cills</v>
          </cell>
          <cell r="E310" t="str">
            <v>TF</v>
          </cell>
          <cell r="J310">
            <v>657</v>
          </cell>
          <cell r="K310" t="str">
            <v>m</v>
          </cell>
          <cell r="L310">
            <v>11</v>
          </cell>
          <cell r="M310">
            <v>7227</v>
          </cell>
          <cell r="N310">
            <v>0.98735038437945288</v>
          </cell>
          <cell r="P310">
            <v>7227</v>
          </cell>
          <cell r="Q310">
            <v>2890.8</v>
          </cell>
          <cell r="Y310">
            <v>4336.2</v>
          </cell>
        </row>
        <row r="311">
          <cell r="D311" t="str">
            <v xml:space="preserve">Painting cills </v>
          </cell>
          <cell r="E311" t="str">
            <v>TF</v>
          </cell>
          <cell r="J311">
            <v>657</v>
          </cell>
          <cell r="K311" t="str">
            <v>m</v>
          </cell>
          <cell r="L311">
            <v>2.5</v>
          </cell>
          <cell r="M311">
            <v>1642.5</v>
          </cell>
          <cell r="N311">
            <v>0.22439781463169384</v>
          </cell>
          <cell r="P311">
            <v>1642.5</v>
          </cell>
          <cell r="AH311">
            <v>1642.5</v>
          </cell>
        </row>
        <row r="312">
          <cell r="D312" t="str">
            <v>AOVs to lift shafts and stairs</v>
          </cell>
          <cell r="E312" t="str">
            <v>TF</v>
          </cell>
          <cell r="J312">
            <v>0</v>
          </cell>
          <cell r="K312" t="str">
            <v>no</v>
          </cell>
          <cell r="L312">
            <v>1500</v>
          </cell>
          <cell r="M312">
            <v>0</v>
          </cell>
          <cell r="N312">
            <v>0</v>
          </cell>
          <cell r="P312">
            <v>0</v>
          </cell>
          <cell r="AL312">
            <v>0</v>
          </cell>
        </row>
        <row r="313">
          <cell r="E313" t="str">
            <v>TF</v>
          </cell>
          <cell r="N313">
            <v>0</v>
          </cell>
          <cell r="P313">
            <v>0</v>
          </cell>
        </row>
        <row r="314">
          <cell r="B314">
            <v>4.0599999999999996</v>
          </cell>
          <cell r="C314" t="str">
            <v>Windows &amp; External Doors</v>
          </cell>
          <cell r="D314" t="str">
            <v>Aluminium Windows</v>
          </cell>
          <cell r="E314" t="str">
            <v>RC</v>
          </cell>
          <cell r="J314">
            <v>438</v>
          </cell>
          <cell r="K314" t="str">
            <v>m2</v>
          </cell>
          <cell r="L314">
            <v>325</v>
          </cell>
          <cell r="M314">
            <v>142350</v>
          </cell>
          <cell r="N314">
            <v>19.447810601413465</v>
          </cell>
          <cell r="P314">
            <v>142350</v>
          </cell>
          <cell r="Q314">
            <v>0</v>
          </cell>
          <cell r="Y314">
            <v>0</v>
          </cell>
          <cell r="AF314">
            <v>0</v>
          </cell>
          <cell r="AG314">
            <v>142350</v>
          </cell>
        </row>
        <row r="315">
          <cell r="D315" t="str">
            <v>Curtain walling - common areas</v>
          </cell>
          <cell r="E315" t="str">
            <v>RC</v>
          </cell>
          <cell r="J315">
            <v>250</v>
          </cell>
          <cell r="K315" t="str">
            <v>m2</v>
          </cell>
          <cell r="L315">
            <v>350</v>
          </cell>
          <cell r="M315">
            <v>87500</v>
          </cell>
          <cell r="N315">
            <v>11.954221479618393</v>
          </cell>
          <cell r="P315">
            <v>87500</v>
          </cell>
          <cell r="AG315">
            <v>87500</v>
          </cell>
        </row>
        <row r="316">
          <cell r="D316" t="str">
            <v>Pair Aluminium balcony/patio door 1.8 x 2.1 m - double glazed - non SBD</v>
          </cell>
          <cell r="E316" t="str">
            <v>RC</v>
          </cell>
          <cell r="H316">
            <v>1.8</v>
          </cell>
          <cell r="I316">
            <v>2.1</v>
          </cell>
          <cell r="J316">
            <v>117</v>
          </cell>
          <cell r="K316" t="str">
            <v>no</v>
          </cell>
          <cell r="L316">
            <v>1200</v>
          </cell>
          <cell r="M316">
            <v>140400</v>
          </cell>
          <cell r="N316">
            <v>19.181402237010541</v>
          </cell>
          <cell r="P316">
            <v>140400</v>
          </cell>
          <cell r="Q316">
            <v>0</v>
          </cell>
          <cell r="Y316">
            <v>0</v>
          </cell>
          <cell r="AF316">
            <v>0</v>
          </cell>
          <cell r="AG316">
            <v>140400</v>
          </cell>
        </row>
        <row r="317">
          <cell r="D317" t="str">
            <v>Common single entrance doors and sidescreen 2.4 x 2.1m aluminium powder coated</v>
          </cell>
          <cell r="E317" t="str">
            <v>RC</v>
          </cell>
          <cell r="H317">
            <v>3</v>
          </cell>
          <cell r="I317">
            <v>2.1</v>
          </cell>
          <cell r="J317">
            <v>9</v>
          </cell>
          <cell r="K317" t="str">
            <v>no</v>
          </cell>
          <cell r="L317">
            <v>2750</v>
          </cell>
          <cell r="M317">
            <v>24750</v>
          </cell>
          <cell r="N317">
            <v>3.3813369328063456</v>
          </cell>
          <cell r="P317">
            <v>24750</v>
          </cell>
          <cell r="AG317">
            <v>24750</v>
          </cell>
        </row>
        <row r="318">
          <cell r="D318" t="str">
            <v>Lintols, dpcs, thermabate cavity closers/battens and sundries, Windows + Doors</v>
          </cell>
          <cell r="E318" t="str">
            <v>RC</v>
          </cell>
          <cell r="J318">
            <v>1186.96</v>
          </cell>
          <cell r="K318" t="str">
            <v>m2</v>
          </cell>
          <cell r="L318">
            <v>40</v>
          </cell>
          <cell r="M318">
            <v>47478.400000000001</v>
          </cell>
          <cell r="N318">
            <v>6.486483532547588</v>
          </cell>
          <cell r="P318">
            <v>47478.400000000001</v>
          </cell>
          <cell r="Q318">
            <v>35608.800000000003</v>
          </cell>
          <cell r="X318">
            <v>11869.6</v>
          </cell>
        </row>
        <row r="319">
          <cell r="D319" t="str">
            <v>Mastic</v>
          </cell>
          <cell r="E319" t="str">
            <v>RC</v>
          </cell>
          <cell r="J319">
            <v>117</v>
          </cell>
          <cell r="K319" t="str">
            <v>no</v>
          </cell>
          <cell r="L319">
            <v>200</v>
          </cell>
          <cell r="M319">
            <v>23400</v>
          </cell>
          <cell r="N319">
            <v>3.1969003728350902</v>
          </cell>
          <cell r="P319">
            <v>23400</v>
          </cell>
          <cell r="AC319">
            <v>23400</v>
          </cell>
        </row>
        <row r="320">
          <cell r="D320" t="str">
            <v>Recon stone cills</v>
          </cell>
          <cell r="E320" t="str">
            <v>RC</v>
          </cell>
          <cell r="J320">
            <v>0</v>
          </cell>
          <cell r="K320" t="str">
            <v>m</v>
          </cell>
          <cell r="L320">
            <v>38</v>
          </cell>
          <cell r="M320">
            <v>0</v>
          </cell>
          <cell r="N320">
            <v>0</v>
          </cell>
          <cell r="P320">
            <v>0</v>
          </cell>
          <cell r="Q320">
            <v>0</v>
          </cell>
          <cell r="X320">
            <v>0</v>
          </cell>
        </row>
        <row r="321">
          <cell r="D321" t="str">
            <v>MDF Internal cills</v>
          </cell>
          <cell r="E321" t="str">
            <v>RC</v>
          </cell>
          <cell r="J321">
            <v>657</v>
          </cell>
          <cell r="K321" t="str">
            <v>m</v>
          </cell>
          <cell r="L321">
            <v>11</v>
          </cell>
          <cell r="M321">
            <v>7227</v>
          </cell>
          <cell r="N321">
            <v>0.98735038437945288</v>
          </cell>
          <cell r="P321">
            <v>7227</v>
          </cell>
          <cell r="Q321">
            <v>2890.8</v>
          </cell>
          <cell r="Y321">
            <v>4336.2</v>
          </cell>
        </row>
        <row r="322">
          <cell r="D322" t="str">
            <v xml:space="preserve">Painting cills </v>
          </cell>
          <cell r="E322" t="str">
            <v>RC</v>
          </cell>
          <cell r="J322">
            <v>657</v>
          </cell>
          <cell r="K322" t="str">
            <v>m</v>
          </cell>
          <cell r="L322">
            <v>2.5</v>
          </cell>
          <cell r="M322">
            <v>1642.5</v>
          </cell>
          <cell r="N322">
            <v>0.22439781463169384</v>
          </cell>
          <cell r="P322">
            <v>1642.5</v>
          </cell>
          <cell r="AH322">
            <v>1642.5</v>
          </cell>
        </row>
        <row r="323">
          <cell r="D323" t="str">
            <v>AOVs to lift shafts and stairs</v>
          </cell>
          <cell r="E323" t="str">
            <v>RC</v>
          </cell>
          <cell r="J323">
            <v>3</v>
          </cell>
          <cell r="K323" t="str">
            <v>no</v>
          </cell>
          <cell r="L323">
            <v>1500</v>
          </cell>
          <cell r="M323">
            <v>4500</v>
          </cell>
          <cell r="N323">
            <v>0.61478853323751737</v>
          </cell>
          <cell r="P323">
            <v>4500</v>
          </cell>
          <cell r="AL323">
            <v>4500</v>
          </cell>
        </row>
        <row r="324">
          <cell r="D324" t="str">
            <v>Window cleaning gantries</v>
          </cell>
          <cell r="E324" t="str">
            <v>RC</v>
          </cell>
          <cell r="J324">
            <v>1</v>
          </cell>
          <cell r="K324" t="str">
            <v>Item</v>
          </cell>
          <cell r="L324">
            <v>0</v>
          </cell>
          <cell r="M324">
            <v>0</v>
          </cell>
          <cell r="N324">
            <v>0</v>
          </cell>
          <cell r="P324">
            <v>0</v>
          </cell>
          <cell r="AP324">
            <v>0</v>
          </cell>
        </row>
        <row r="325">
          <cell r="E325" t="str">
            <v>RC</v>
          </cell>
          <cell r="N325">
            <v>0</v>
          </cell>
          <cell r="P325">
            <v>0</v>
          </cell>
        </row>
        <row r="326">
          <cell r="B326">
            <v>4.0599999999999996</v>
          </cell>
          <cell r="C326" t="str">
            <v>Windows &amp; External Doors</v>
          </cell>
          <cell r="D326" t="str">
            <v>Aluminium Windows</v>
          </cell>
          <cell r="E326" t="str">
            <v>TRAD</v>
          </cell>
          <cell r="J326">
            <v>438</v>
          </cell>
          <cell r="K326" t="str">
            <v>m2</v>
          </cell>
          <cell r="L326">
            <v>325</v>
          </cell>
          <cell r="M326">
            <v>142350</v>
          </cell>
          <cell r="N326">
            <v>19.447810601413465</v>
          </cell>
          <cell r="P326">
            <v>142350</v>
          </cell>
          <cell r="Q326">
            <v>0</v>
          </cell>
          <cell r="Y326">
            <v>0</v>
          </cell>
          <cell r="AF326">
            <v>0</v>
          </cell>
          <cell r="AG326">
            <v>142350</v>
          </cell>
        </row>
        <row r="327">
          <cell r="D327" t="str">
            <v>Curtain walling - common areas</v>
          </cell>
          <cell r="E327" t="str">
            <v>TRAD</v>
          </cell>
          <cell r="J327">
            <v>250</v>
          </cell>
          <cell r="K327" t="str">
            <v>m2</v>
          </cell>
          <cell r="L327">
            <v>350</v>
          </cell>
          <cell r="M327">
            <v>87500</v>
          </cell>
          <cell r="N327">
            <v>11.954221479618393</v>
          </cell>
          <cell r="P327">
            <v>87500</v>
          </cell>
          <cell r="AG327">
            <v>87500</v>
          </cell>
        </row>
        <row r="328">
          <cell r="D328" t="str">
            <v>Pair Aluminium balcony/patio door 1.8 x 2.1 m - double glazed - non SBD</v>
          </cell>
          <cell r="E328" t="str">
            <v>TRAD</v>
          </cell>
          <cell r="H328">
            <v>1.8</v>
          </cell>
          <cell r="I328">
            <v>2.1</v>
          </cell>
          <cell r="J328">
            <v>117</v>
          </cell>
          <cell r="K328" t="str">
            <v>no</v>
          </cell>
          <cell r="L328">
            <v>1200</v>
          </cell>
          <cell r="M328">
            <v>140400</v>
          </cell>
          <cell r="N328">
            <v>19.181402237010541</v>
          </cell>
          <cell r="P328">
            <v>140400</v>
          </cell>
          <cell r="Q328">
            <v>0</v>
          </cell>
          <cell r="Y328">
            <v>0</v>
          </cell>
          <cell r="AF328">
            <v>0</v>
          </cell>
          <cell r="AG328">
            <v>140400</v>
          </cell>
        </row>
        <row r="329">
          <cell r="D329" t="str">
            <v>Common single entrance doors and sidescreen 2.4 x 2.1m aluminium powder coated</v>
          </cell>
          <cell r="E329" t="str">
            <v>TRAD</v>
          </cell>
          <cell r="H329">
            <v>3</v>
          </cell>
          <cell r="I329">
            <v>2.1</v>
          </cell>
          <cell r="J329">
            <v>9</v>
          </cell>
          <cell r="K329" t="str">
            <v>no</v>
          </cell>
          <cell r="L329">
            <v>2750</v>
          </cell>
          <cell r="M329">
            <v>24750</v>
          </cell>
          <cell r="N329">
            <v>3.3813369328063456</v>
          </cell>
          <cell r="P329">
            <v>24750</v>
          </cell>
          <cell r="AG329">
            <v>24750</v>
          </cell>
        </row>
        <row r="330">
          <cell r="D330" t="str">
            <v>Lintols, dpcs, thermabate cavity closers/battens and sundries, Windows + Doors</v>
          </cell>
          <cell r="E330" t="str">
            <v>TRAD</v>
          </cell>
          <cell r="J330">
            <v>1186.96</v>
          </cell>
          <cell r="K330" t="str">
            <v>m2</v>
          </cell>
          <cell r="L330">
            <v>40</v>
          </cell>
          <cell r="M330">
            <v>47478.400000000001</v>
          </cell>
          <cell r="N330">
            <v>6.486483532547588</v>
          </cell>
          <cell r="P330">
            <v>47478.400000000001</v>
          </cell>
          <cell r="Q330">
            <v>35608.800000000003</v>
          </cell>
          <cell r="X330">
            <v>11869.6</v>
          </cell>
        </row>
        <row r="331">
          <cell r="D331" t="str">
            <v>Mastic</v>
          </cell>
          <cell r="E331" t="str">
            <v>TRAD</v>
          </cell>
          <cell r="J331">
            <v>117</v>
          </cell>
          <cell r="K331" t="str">
            <v>no</v>
          </cell>
          <cell r="L331">
            <v>200</v>
          </cell>
          <cell r="M331">
            <v>23400</v>
          </cell>
          <cell r="N331">
            <v>3.1969003728350902</v>
          </cell>
          <cell r="P331">
            <v>23400</v>
          </cell>
          <cell r="AC331">
            <v>23400</v>
          </cell>
        </row>
        <row r="332">
          <cell r="D332" t="str">
            <v>Recon stone cills</v>
          </cell>
          <cell r="E332" t="str">
            <v>TRAD</v>
          </cell>
          <cell r="J332">
            <v>0</v>
          </cell>
          <cell r="K332" t="str">
            <v>m</v>
          </cell>
          <cell r="L332">
            <v>38</v>
          </cell>
          <cell r="M332">
            <v>0</v>
          </cell>
          <cell r="N332">
            <v>0</v>
          </cell>
          <cell r="P332">
            <v>0</v>
          </cell>
          <cell r="Q332">
            <v>0</v>
          </cell>
          <cell r="X332">
            <v>0</v>
          </cell>
        </row>
        <row r="333">
          <cell r="D333" t="str">
            <v>MDF Internal cills</v>
          </cell>
          <cell r="E333" t="str">
            <v>TRAD</v>
          </cell>
          <cell r="J333">
            <v>657</v>
          </cell>
          <cell r="K333" t="str">
            <v>m</v>
          </cell>
          <cell r="L333">
            <v>11</v>
          </cell>
          <cell r="M333">
            <v>7227</v>
          </cell>
          <cell r="N333">
            <v>0.98735038437945288</v>
          </cell>
          <cell r="P333">
            <v>7227</v>
          </cell>
          <cell r="Q333">
            <v>2890.8</v>
          </cell>
          <cell r="Y333">
            <v>4336.2</v>
          </cell>
        </row>
        <row r="334">
          <cell r="D334" t="str">
            <v xml:space="preserve">Painting cills </v>
          </cell>
          <cell r="E334" t="str">
            <v>TRAD</v>
          </cell>
          <cell r="J334">
            <v>657</v>
          </cell>
          <cell r="K334" t="str">
            <v>m</v>
          </cell>
          <cell r="L334">
            <v>2.5</v>
          </cell>
          <cell r="M334">
            <v>1642.5</v>
          </cell>
          <cell r="N334">
            <v>0.22439781463169384</v>
          </cell>
          <cell r="P334">
            <v>1642.5</v>
          </cell>
          <cell r="AH334">
            <v>1642.5</v>
          </cell>
        </row>
        <row r="335">
          <cell r="D335" t="str">
            <v>AOVs to lift shafts and stairs</v>
          </cell>
          <cell r="E335" t="str">
            <v>TRAD</v>
          </cell>
          <cell r="J335">
            <v>3</v>
          </cell>
          <cell r="K335" t="str">
            <v>no</v>
          </cell>
          <cell r="L335">
            <v>1500</v>
          </cell>
          <cell r="M335">
            <v>4500</v>
          </cell>
          <cell r="N335">
            <v>0.61478853323751737</v>
          </cell>
          <cell r="P335">
            <v>4500</v>
          </cell>
          <cell r="AL335">
            <v>4500</v>
          </cell>
        </row>
        <row r="336">
          <cell r="D336" t="str">
            <v>Window cleaning gantries</v>
          </cell>
          <cell r="E336" t="str">
            <v>TRAD</v>
          </cell>
          <cell r="J336">
            <v>1</v>
          </cell>
          <cell r="K336" t="str">
            <v>Item</v>
          </cell>
          <cell r="L336">
            <v>0</v>
          </cell>
          <cell r="M336">
            <v>0</v>
          </cell>
          <cell r="N336">
            <v>0</v>
          </cell>
          <cell r="P336">
            <v>0</v>
          </cell>
          <cell r="AP336">
            <v>0</v>
          </cell>
        </row>
        <row r="337">
          <cell r="E337" t="str">
            <v>TRAD</v>
          </cell>
          <cell r="N337">
            <v>0</v>
          </cell>
          <cell r="P337">
            <v>0</v>
          </cell>
        </row>
        <row r="338">
          <cell r="B338">
            <v>4.07</v>
          </cell>
          <cell r="C338" t="str">
            <v>Internal Walls &amp; Partitions</v>
          </cell>
          <cell r="D338" t="str">
            <v>Metal Stud Party walls - by Fusion</v>
          </cell>
          <cell r="E338" t="str">
            <v>LWSF</v>
          </cell>
          <cell r="J338">
            <v>3459.75</v>
          </cell>
          <cell r="K338" t="str">
            <v>m2</v>
          </cell>
          <cell r="L338">
            <v>0</v>
          </cell>
          <cell r="M338">
            <v>0</v>
          </cell>
          <cell r="N338">
            <v>0</v>
          </cell>
          <cell r="P338">
            <v>0</v>
          </cell>
        </row>
        <row r="339">
          <cell r="D339" t="str">
            <v>50mm min wool sound deadening - party walls - 1 layer</v>
          </cell>
          <cell r="E339" t="str">
            <v>LWSF</v>
          </cell>
          <cell r="J339">
            <v>3459.75</v>
          </cell>
          <cell r="K339" t="str">
            <v>m2</v>
          </cell>
          <cell r="L339">
            <v>3.75</v>
          </cell>
          <cell r="M339">
            <v>12974.0625</v>
          </cell>
          <cell r="N339">
            <v>1.7725121898904173</v>
          </cell>
          <cell r="P339">
            <v>12974.0625</v>
          </cell>
          <cell r="AB339">
            <v>12974.0625</v>
          </cell>
        </row>
        <row r="340">
          <cell r="D340" t="str">
            <v xml:space="preserve">Metal Stud Internal Partition shells  </v>
          </cell>
          <cell r="E340" t="str">
            <v>LWSF</v>
          </cell>
          <cell r="J340">
            <v>7510.125</v>
          </cell>
          <cell r="K340" t="str">
            <v>m2</v>
          </cell>
          <cell r="L340">
            <v>9.5</v>
          </cell>
          <cell r="M340">
            <v>71346.1875</v>
          </cell>
          <cell r="N340">
            <v>9.7472928811586446</v>
          </cell>
          <cell r="P340">
            <v>71346.1875</v>
          </cell>
          <cell r="AB340">
            <v>71346.1875</v>
          </cell>
        </row>
        <row r="341">
          <cell r="D341" t="str">
            <v>Internal Partition shells - FABs adjustment</v>
          </cell>
          <cell r="E341" t="str">
            <v>LWSF</v>
          </cell>
          <cell r="J341">
            <v>-2073.09375</v>
          </cell>
          <cell r="K341" t="str">
            <v>m2</v>
          </cell>
          <cell r="L341">
            <v>9.5</v>
          </cell>
          <cell r="M341">
            <v>-19694.390625</v>
          </cell>
          <cell r="N341">
            <v>-2.6906412278556586</v>
          </cell>
          <cell r="P341">
            <v>-19694.390625</v>
          </cell>
          <cell r="AB341">
            <v>-19694.390625</v>
          </cell>
        </row>
        <row r="342">
          <cell r="D342" t="str">
            <v>50mm min wool sound deadening - partitions - 1 layer</v>
          </cell>
          <cell r="E342" t="str">
            <v>LWSF</v>
          </cell>
          <cell r="J342">
            <v>6927.375</v>
          </cell>
          <cell r="K342" t="str">
            <v>m2</v>
          </cell>
          <cell r="L342">
            <v>3.75</v>
          </cell>
          <cell r="M342">
            <v>25977.65625</v>
          </cell>
          <cell r="N342">
            <v>3.5490589295302057</v>
          </cell>
          <cell r="P342">
            <v>25977.65625</v>
          </cell>
          <cell r="AB342">
            <v>25977.65625</v>
          </cell>
        </row>
        <row r="343">
          <cell r="D343" t="str">
            <v>50mm min wool sound deadening - partitions - 1 layer - FABs adjustment</v>
          </cell>
          <cell r="E343" t="str">
            <v>LWSF</v>
          </cell>
          <cell r="J343">
            <v>-2073.09375</v>
          </cell>
          <cell r="K343" t="str">
            <v>m2</v>
          </cell>
          <cell r="L343">
            <v>3.75</v>
          </cell>
          <cell r="M343">
            <v>-7774.1015625</v>
          </cell>
          <cell r="N343">
            <v>-1.0620952215219706</v>
          </cell>
          <cell r="P343">
            <v>-7774.1015625</v>
          </cell>
          <cell r="AB343">
            <v>-7774.1015625</v>
          </cell>
        </row>
        <row r="344">
          <cell r="D344" t="str">
            <v>Lift shaft structure - Fusion - per lift per floor - inc boarding internally</v>
          </cell>
          <cell r="E344" t="str">
            <v>LWSF</v>
          </cell>
          <cell r="J344">
            <v>4</v>
          </cell>
          <cell r="K344" t="str">
            <v>Nr</v>
          </cell>
          <cell r="L344">
            <v>3000</v>
          </cell>
          <cell r="M344">
            <v>12000</v>
          </cell>
          <cell r="N344">
            <v>1.6394360886333796</v>
          </cell>
          <cell r="P344">
            <v>12000</v>
          </cell>
          <cell r="R344">
            <v>12000</v>
          </cell>
        </row>
        <row r="345">
          <cell r="E345" t="str">
            <v>LWSF</v>
          </cell>
          <cell r="N345">
            <v>0</v>
          </cell>
          <cell r="P345">
            <v>0</v>
          </cell>
        </row>
        <row r="346">
          <cell r="B346">
            <v>4.07</v>
          </cell>
          <cell r="C346" t="str">
            <v>Internal Walls &amp; Partitions</v>
          </cell>
          <cell r="D346" t="str">
            <v>Party walls - Included with Timber Frame</v>
          </cell>
          <cell r="E346" t="str">
            <v>TF</v>
          </cell>
          <cell r="J346">
            <v>3459.75</v>
          </cell>
          <cell r="K346" t="str">
            <v>m2</v>
          </cell>
          <cell r="L346">
            <v>0</v>
          </cell>
          <cell r="M346">
            <v>0</v>
          </cell>
          <cell r="N346">
            <v>0</v>
          </cell>
          <cell r="P346">
            <v>0</v>
          </cell>
        </row>
        <row r="347">
          <cell r="D347" t="str">
            <v>50mm min wool sound deadening - party walls - 1 layer</v>
          </cell>
          <cell r="E347" t="str">
            <v>TF</v>
          </cell>
          <cell r="J347">
            <v>3459.75</v>
          </cell>
          <cell r="K347" t="str">
            <v>m2</v>
          </cell>
          <cell r="L347">
            <v>3.75</v>
          </cell>
          <cell r="M347">
            <v>12974.0625</v>
          </cell>
          <cell r="N347">
            <v>1.7725121898904173</v>
          </cell>
          <cell r="P347">
            <v>12974.0625</v>
          </cell>
          <cell r="AB347">
            <v>12974.0625</v>
          </cell>
        </row>
        <row r="348">
          <cell r="D348" t="str">
            <v>Metal Stud Non-load bearing Internal Partition shells  
Check if included with TF (if so delete rate not quantity)</v>
          </cell>
          <cell r="E348" t="str">
            <v>TF</v>
          </cell>
          <cell r="J348">
            <v>7510.125</v>
          </cell>
          <cell r="K348" t="str">
            <v>m2</v>
          </cell>
          <cell r="L348">
            <v>0</v>
          </cell>
          <cell r="M348">
            <v>0</v>
          </cell>
          <cell r="N348">
            <v>0</v>
          </cell>
          <cell r="P348">
            <v>0</v>
          </cell>
          <cell r="AB348">
            <v>0</v>
          </cell>
        </row>
        <row r="349">
          <cell r="D349" t="str">
            <v>Non-load bearing Internal Partition shells - FABs adjustment</v>
          </cell>
          <cell r="E349" t="str">
            <v>TF</v>
          </cell>
          <cell r="J349">
            <v>-2073.09375</v>
          </cell>
          <cell r="K349" t="str">
            <v>m2</v>
          </cell>
          <cell r="L349">
            <v>0</v>
          </cell>
          <cell r="M349">
            <v>0</v>
          </cell>
          <cell r="N349">
            <v>0</v>
          </cell>
          <cell r="P349">
            <v>0</v>
          </cell>
          <cell r="AB349">
            <v>0</v>
          </cell>
        </row>
        <row r="350">
          <cell r="D350" t="str">
            <v>50mm min wool sound deadening - partitions - 1 layer</v>
          </cell>
          <cell r="E350" t="str">
            <v>TF</v>
          </cell>
          <cell r="J350">
            <v>6927.375</v>
          </cell>
          <cell r="K350" t="str">
            <v>m2</v>
          </cell>
          <cell r="L350">
            <v>3.75</v>
          </cell>
          <cell r="M350">
            <v>25977.65625</v>
          </cell>
          <cell r="N350">
            <v>3.5490589295302057</v>
          </cell>
          <cell r="P350">
            <v>25977.65625</v>
          </cell>
          <cell r="AB350">
            <v>25977.65625</v>
          </cell>
        </row>
        <row r="351">
          <cell r="D351" t="str">
            <v>50mm min wool sound deadening - partitions - 1 layer - FABs adjustment</v>
          </cell>
          <cell r="E351" t="str">
            <v>TF</v>
          </cell>
          <cell r="J351">
            <v>-2073.09375</v>
          </cell>
          <cell r="K351" t="str">
            <v>m2</v>
          </cell>
          <cell r="L351">
            <v>3.75</v>
          </cell>
          <cell r="M351">
            <v>-7774.1015625</v>
          </cell>
          <cell r="N351">
            <v>-1.0620952215219706</v>
          </cell>
          <cell r="P351">
            <v>-7774.1015625</v>
          </cell>
          <cell r="AB351">
            <v>-7774.1015625</v>
          </cell>
        </row>
        <row r="352">
          <cell r="D352" t="str">
            <v>Lift shaft structure - 200mm blockwork (100mm laid flat)</v>
          </cell>
          <cell r="E352" t="str">
            <v>TF</v>
          </cell>
          <cell r="J352">
            <v>40</v>
          </cell>
          <cell r="K352" t="str">
            <v>m2</v>
          </cell>
          <cell r="L352">
            <v>46</v>
          </cell>
          <cell r="M352">
            <v>1840</v>
          </cell>
          <cell r="N352">
            <v>0.25138020025711827</v>
          </cell>
          <cell r="P352">
            <v>1840</v>
          </cell>
          <cell r="Q352">
            <v>640</v>
          </cell>
          <cell r="X352">
            <v>1200</v>
          </cell>
        </row>
        <row r="353">
          <cell r="E353" t="str">
            <v>TF</v>
          </cell>
          <cell r="N353">
            <v>0</v>
          </cell>
          <cell r="P353">
            <v>0</v>
          </cell>
        </row>
        <row r="354">
          <cell r="B354">
            <v>4.07</v>
          </cell>
          <cell r="C354" t="str">
            <v>Internal Walls &amp; Partitions</v>
          </cell>
          <cell r="D354" t="str">
            <v xml:space="preserve">Metal Stud Twin Skin Party wall shells </v>
          </cell>
          <cell r="E354" t="str">
            <v>RC</v>
          </cell>
          <cell r="J354">
            <v>3459.75</v>
          </cell>
          <cell r="K354" t="str">
            <v>m2</v>
          </cell>
          <cell r="L354">
            <v>35</v>
          </cell>
          <cell r="M354">
            <v>121091.25</v>
          </cell>
          <cell r="N354">
            <v>16.543447105643896</v>
          </cell>
          <cell r="P354">
            <v>121091.25</v>
          </cell>
          <cell r="AB354">
            <v>121091.25</v>
          </cell>
        </row>
        <row r="355">
          <cell r="D355" t="str">
            <v>50mm min wool sound deadening - party walls - 1 layer</v>
          </cell>
          <cell r="E355" t="str">
            <v>RC</v>
          </cell>
          <cell r="J355">
            <v>3459.75</v>
          </cell>
          <cell r="K355" t="str">
            <v>m2</v>
          </cell>
          <cell r="L355">
            <v>3.75</v>
          </cell>
          <cell r="M355">
            <v>12974.0625</v>
          </cell>
          <cell r="N355">
            <v>1.7725121898904173</v>
          </cell>
          <cell r="P355">
            <v>12974.0625</v>
          </cell>
          <cell r="AB355">
            <v>12974.0625</v>
          </cell>
        </row>
        <row r="356">
          <cell r="D356" t="str">
            <v xml:space="preserve">Metal Stud Non-load bearing Internal Partition shells  </v>
          </cell>
          <cell r="E356" t="str">
            <v>RC</v>
          </cell>
          <cell r="J356">
            <v>7510.125</v>
          </cell>
          <cell r="K356" t="str">
            <v>m2</v>
          </cell>
          <cell r="L356">
            <v>9.5</v>
          </cell>
          <cell r="M356">
            <v>71346.1875</v>
          </cell>
          <cell r="N356">
            <v>9.7472928811586446</v>
          </cell>
          <cell r="P356">
            <v>71346.1875</v>
          </cell>
          <cell r="AB356">
            <v>71346.1875</v>
          </cell>
        </row>
        <row r="357">
          <cell r="D357" t="str">
            <v>Non-load bearing Internal Partition shells - FABs adjustment</v>
          </cell>
          <cell r="E357" t="str">
            <v>RC</v>
          </cell>
          <cell r="J357">
            <v>-2073.09375</v>
          </cell>
          <cell r="K357" t="str">
            <v>m2</v>
          </cell>
          <cell r="L357">
            <v>9.5</v>
          </cell>
          <cell r="M357">
            <v>-19694.390625</v>
          </cell>
          <cell r="N357">
            <v>-2.6906412278556586</v>
          </cell>
          <cell r="P357">
            <v>-19694.390625</v>
          </cell>
          <cell r="AB357">
            <v>-19694.390625</v>
          </cell>
        </row>
        <row r="358">
          <cell r="D358" t="str">
            <v>50mm min wool sound deadening - partitions - 1 layer</v>
          </cell>
          <cell r="E358" t="str">
            <v>RC</v>
          </cell>
          <cell r="J358">
            <v>6927.375</v>
          </cell>
          <cell r="K358" t="str">
            <v>m2</v>
          </cell>
          <cell r="L358">
            <v>3.75</v>
          </cell>
          <cell r="M358">
            <v>25977.65625</v>
          </cell>
          <cell r="N358">
            <v>3.5490589295302057</v>
          </cell>
          <cell r="P358">
            <v>25977.65625</v>
          </cell>
          <cell r="AB358">
            <v>25977.65625</v>
          </cell>
        </row>
        <row r="359">
          <cell r="D359" t="str">
            <v>50mm min wool sound deadening - partitions - 1 layer - FABs adjustment</v>
          </cell>
          <cell r="E359" t="str">
            <v>RC</v>
          </cell>
          <cell r="J359">
            <v>-2073.09375</v>
          </cell>
          <cell r="K359" t="str">
            <v>m2</v>
          </cell>
          <cell r="L359">
            <v>3.75</v>
          </cell>
          <cell r="M359">
            <v>-7774.1015625</v>
          </cell>
          <cell r="N359">
            <v>-1.0620952215219706</v>
          </cell>
          <cell r="P359">
            <v>-7774.1015625</v>
          </cell>
          <cell r="AB359">
            <v>-7774.1015625</v>
          </cell>
        </row>
        <row r="360">
          <cell r="D360" t="str">
            <v>Lift shaft structure - Included with RC Frame</v>
          </cell>
          <cell r="E360" t="str">
            <v>RC</v>
          </cell>
          <cell r="J360">
            <v>500</v>
          </cell>
          <cell r="K360" t="str">
            <v>m2</v>
          </cell>
          <cell r="L360">
            <v>0</v>
          </cell>
          <cell r="M360">
            <v>0</v>
          </cell>
          <cell r="N360">
            <v>0</v>
          </cell>
          <cell r="P360">
            <v>0</v>
          </cell>
          <cell r="T360">
            <v>0</v>
          </cell>
        </row>
        <row r="361">
          <cell r="E361" t="str">
            <v>RC</v>
          </cell>
          <cell r="N361">
            <v>0</v>
          </cell>
          <cell r="P361">
            <v>0</v>
          </cell>
        </row>
        <row r="362">
          <cell r="B362">
            <v>4.07</v>
          </cell>
          <cell r="C362" t="str">
            <v>Internal Walls &amp; Partitions</v>
          </cell>
          <cell r="D362" t="str">
            <v>Party walls - 2 skins of 100mm Blockwork inc cavity &amp; ties to frame</v>
          </cell>
          <cell r="E362" t="str">
            <v>TRAD</v>
          </cell>
          <cell r="J362">
            <v>3459.75</v>
          </cell>
          <cell r="K362" t="str">
            <v>m2</v>
          </cell>
          <cell r="L362">
            <v>50</v>
          </cell>
          <cell r="M362">
            <v>172987.5</v>
          </cell>
          <cell r="N362">
            <v>23.633495865205564</v>
          </cell>
          <cell r="P362">
            <v>172987.5</v>
          </cell>
          <cell r="Q362">
            <v>60545.624999999993</v>
          </cell>
          <cell r="X362">
            <v>112441.875</v>
          </cell>
        </row>
        <row r="363">
          <cell r="D363" t="str">
            <v xml:space="preserve">Metal Stud Non-load bearing Internal Partition shells  </v>
          </cell>
          <cell r="E363" t="str">
            <v>TRAD</v>
          </cell>
          <cell r="J363">
            <v>7510.125</v>
          </cell>
          <cell r="K363" t="str">
            <v>m2</v>
          </cell>
          <cell r="L363">
            <v>9.5</v>
          </cell>
          <cell r="M363">
            <v>71346.1875</v>
          </cell>
          <cell r="N363">
            <v>9.7472928811586446</v>
          </cell>
          <cell r="P363">
            <v>71346.1875</v>
          </cell>
          <cell r="AB363">
            <v>71346.1875</v>
          </cell>
        </row>
        <row r="364">
          <cell r="D364" t="str">
            <v>Non-load bearing Internal Partition shells - FABs adjustment</v>
          </cell>
          <cell r="E364" t="str">
            <v>TRAD</v>
          </cell>
          <cell r="J364">
            <v>-2073.09375</v>
          </cell>
          <cell r="K364" t="str">
            <v>m2</v>
          </cell>
          <cell r="L364">
            <v>9.5</v>
          </cell>
          <cell r="M364">
            <v>-19694.390625</v>
          </cell>
          <cell r="N364">
            <v>-2.6906412278556586</v>
          </cell>
          <cell r="P364">
            <v>-19694.390625</v>
          </cell>
          <cell r="AB364">
            <v>-19694.390625</v>
          </cell>
        </row>
        <row r="365">
          <cell r="D365" t="str">
            <v>50mm min wool sound deadening - partitions - 1 layer</v>
          </cell>
          <cell r="E365" t="str">
            <v>TRAD</v>
          </cell>
          <cell r="J365">
            <v>6927.375</v>
          </cell>
          <cell r="K365" t="str">
            <v>m2</v>
          </cell>
          <cell r="L365">
            <v>3.75</v>
          </cell>
          <cell r="M365">
            <v>25977.65625</v>
          </cell>
          <cell r="N365">
            <v>3.5490589295302057</v>
          </cell>
          <cell r="P365">
            <v>25977.65625</v>
          </cell>
          <cell r="AB365">
            <v>25977.65625</v>
          </cell>
        </row>
        <row r="366">
          <cell r="D366" t="str">
            <v>50mm min wool sound deadening - partitions - 1 layer - FABs adjustment</v>
          </cell>
          <cell r="E366" t="str">
            <v>TRAD</v>
          </cell>
          <cell r="J366">
            <v>-2073.09375</v>
          </cell>
          <cell r="K366" t="str">
            <v>m2</v>
          </cell>
          <cell r="L366">
            <v>3.75</v>
          </cell>
          <cell r="M366">
            <v>-7774.1015625</v>
          </cell>
          <cell r="N366">
            <v>-1.0620952215219706</v>
          </cell>
          <cell r="P366">
            <v>-7774.1015625</v>
          </cell>
          <cell r="AB366">
            <v>-7774.1015625</v>
          </cell>
        </row>
        <row r="367">
          <cell r="D367" t="str">
            <v>Lift shaft structure - 200mm blockwork (100mm laid flat)</v>
          </cell>
          <cell r="E367" t="str">
            <v>TRAD</v>
          </cell>
          <cell r="J367">
            <v>40</v>
          </cell>
          <cell r="K367" t="str">
            <v>m2</v>
          </cell>
          <cell r="L367">
            <v>46</v>
          </cell>
          <cell r="M367">
            <v>1840</v>
          </cell>
          <cell r="N367">
            <v>0.25138020025711827</v>
          </cell>
          <cell r="P367">
            <v>1840</v>
          </cell>
          <cell r="Q367">
            <v>640</v>
          </cell>
          <cell r="X367">
            <v>1200</v>
          </cell>
        </row>
        <row r="368">
          <cell r="E368" t="str">
            <v>TRAD</v>
          </cell>
          <cell r="N368">
            <v>0</v>
          </cell>
          <cell r="P368">
            <v>0</v>
          </cell>
        </row>
        <row r="381">
          <cell r="B381">
            <v>4.09</v>
          </cell>
          <cell r="C381" t="str">
            <v>Wall Finishes</v>
          </cell>
          <cell r="D381" t="str">
            <v>15mm Plasterboard &amp; skim - ext walls</v>
          </cell>
          <cell r="E381" t="str">
            <v>LWSF</v>
          </cell>
          <cell r="F381" t="str">
            <v>(measured over windows and doors to allow for reveals)</v>
          </cell>
          <cell r="J381">
            <v>5298.45</v>
          </cell>
          <cell r="K381" t="str">
            <v>m2</v>
          </cell>
          <cell r="L381">
            <v>9.5</v>
          </cell>
          <cell r="M381">
            <v>50335.275000000001</v>
          </cell>
          <cell r="N381">
            <v>6.8767888638571284</v>
          </cell>
          <cell r="P381">
            <v>50335.275000000001</v>
          </cell>
          <cell r="AB381">
            <v>50335.275000000001</v>
          </cell>
        </row>
        <row r="382">
          <cell r="D382" t="str">
            <v>15mm Plasterboard &amp; skim - partitions</v>
          </cell>
          <cell r="E382" t="str">
            <v>LWSF</v>
          </cell>
          <cell r="F382" t="str">
            <v>(measured over doors to allow for reveals etc)</v>
          </cell>
          <cell r="J382">
            <v>15020.25</v>
          </cell>
          <cell r="K382" t="str">
            <v>m2</v>
          </cell>
          <cell r="L382">
            <v>9.5</v>
          </cell>
          <cell r="M382">
            <v>142692.375</v>
          </cell>
          <cell r="N382">
            <v>19.494585762317289</v>
          </cell>
          <cell r="P382">
            <v>142692.375</v>
          </cell>
          <cell r="AB382">
            <v>142692.375</v>
          </cell>
        </row>
        <row r="383">
          <cell r="D383" t="str">
            <v>15mm Plasterboard &amp; skim - partitions - FABs adjustment</v>
          </cell>
          <cell r="E383" t="str">
            <v>LWSF</v>
          </cell>
          <cell r="F383" t="str">
            <v>(measured over doors to allow for reveals etc)</v>
          </cell>
          <cell r="J383">
            <v>-2073.09375</v>
          </cell>
          <cell r="K383" t="str">
            <v>m2</v>
          </cell>
          <cell r="L383">
            <v>9.5</v>
          </cell>
          <cell r="M383">
            <v>-19694.390625</v>
          </cell>
          <cell r="N383">
            <v>-2.6906412278556586</v>
          </cell>
          <cell r="P383">
            <v>-19694.390625</v>
          </cell>
          <cell r="AB383">
            <v>-19694.390625</v>
          </cell>
        </row>
        <row r="384">
          <cell r="D384" t="str">
            <v>15mm Plasterboard &amp; skim - party walls</v>
          </cell>
          <cell r="E384" t="str">
            <v>LWSF</v>
          </cell>
          <cell r="F384" t="str">
            <v>(measured over doors to allow for reveals etc)</v>
          </cell>
          <cell r="J384">
            <v>6919.5</v>
          </cell>
          <cell r="K384" t="str">
            <v>m2</v>
          </cell>
          <cell r="L384">
            <v>9.5</v>
          </cell>
          <cell r="M384">
            <v>65735.25</v>
          </cell>
          <cell r="N384">
            <v>8.9807284287781144</v>
          </cell>
          <cell r="P384">
            <v>65735.25</v>
          </cell>
          <cell r="AB384">
            <v>65735.25</v>
          </cell>
        </row>
        <row r="385">
          <cell r="D385" t="str">
            <v>Lift Walls - 2 layers Fireline board to both sides and skim externally</v>
          </cell>
          <cell r="E385" t="str">
            <v>LWSF</v>
          </cell>
          <cell r="J385">
            <v>40</v>
          </cell>
          <cell r="K385" t="str">
            <v>m2</v>
          </cell>
          <cell r="L385">
            <v>25</v>
          </cell>
          <cell r="M385">
            <v>1000</v>
          </cell>
          <cell r="N385">
            <v>0.13661967405278164</v>
          </cell>
          <cell r="P385">
            <v>1000</v>
          </cell>
          <cell r="AB385">
            <v>1000</v>
          </cell>
        </row>
        <row r="386">
          <cell r="D386" t="str">
            <v>15mm soundboard to party walls</v>
          </cell>
          <cell r="E386" t="str">
            <v>LWSF</v>
          </cell>
          <cell r="J386">
            <v>6919.5</v>
          </cell>
          <cell r="K386" t="str">
            <v>m2</v>
          </cell>
          <cell r="L386">
            <v>5</v>
          </cell>
          <cell r="M386">
            <v>34597.5</v>
          </cell>
          <cell r="N386">
            <v>4.726699173041113</v>
          </cell>
          <cell r="P386">
            <v>34597.5</v>
          </cell>
          <cell r="AB386">
            <v>34597.5</v>
          </cell>
        </row>
        <row r="387">
          <cell r="D387" t="str">
            <v>12.5mm additional layer to ext walls - only required for acoustic reduction when lightweight cladding used or on buildings over 18 metres high needing 90 minute fire resistance</v>
          </cell>
          <cell r="E387" t="str">
            <v>LWSF</v>
          </cell>
          <cell r="J387">
            <v>5298.45</v>
          </cell>
          <cell r="K387" t="str">
            <v>m2</v>
          </cell>
          <cell r="L387">
            <v>0</v>
          </cell>
          <cell r="M387">
            <v>0</v>
          </cell>
          <cell r="N387">
            <v>0</v>
          </cell>
          <cell r="P387">
            <v>0</v>
          </cell>
          <cell r="AB387">
            <v>0</v>
          </cell>
        </row>
        <row r="388">
          <cell r="D388" t="str">
            <v>Eo MR Grade</v>
          </cell>
          <cell r="E388" t="str">
            <v>LWSF</v>
          </cell>
          <cell r="J388">
            <v>117</v>
          </cell>
          <cell r="K388" t="str">
            <v>no</v>
          </cell>
          <cell r="L388">
            <v>40</v>
          </cell>
          <cell r="M388">
            <v>4680</v>
          </cell>
          <cell r="N388">
            <v>0.63938007456701806</v>
          </cell>
          <cell r="P388">
            <v>4680</v>
          </cell>
          <cell r="AB388">
            <v>4680</v>
          </cell>
        </row>
        <row r="389">
          <cell r="D389" t="str">
            <v>Sealing to wall/ceiling junctions</v>
          </cell>
          <cell r="E389" t="str">
            <v>LWSF</v>
          </cell>
          <cell r="J389">
            <v>117</v>
          </cell>
          <cell r="K389" t="str">
            <v>no</v>
          </cell>
          <cell r="L389">
            <v>100</v>
          </cell>
          <cell r="M389">
            <v>11700</v>
          </cell>
          <cell r="N389">
            <v>1.5984501864175451</v>
          </cell>
          <cell r="P389">
            <v>11700</v>
          </cell>
          <cell r="AB389">
            <v>11700</v>
          </cell>
        </row>
        <row r="390">
          <cell r="D390" t="str">
            <v>MG/Distribution/Finals allowance</v>
          </cell>
          <cell r="E390" t="str">
            <v>LWSF</v>
          </cell>
          <cell r="J390">
            <v>117</v>
          </cell>
          <cell r="K390" t="str">
            <v>no</v>
          </cell>
          <cell r="L390">
            <v>100</v>
          </cell>
          <cell r="M390">
            <v>11700</v>
          </cell>
          <cell r="N390">
            <v>1.5984501864175451</v>
          </cell>
          <cell r="P390">
            <v>11700</v>
          </cell>
          <cell r="AB390">
            <v>11700</v>
          </cell>
        </row>
        <row r="391">
          <cell r="D391" t="str">
            <v>Ceramic Tiling/dow corning</v>
          </cell>
          <cell r="E391" t="str">
            <v>LWSF</v>
          </cell>
          <cell r="J391">
            <v>1270.5</v>
          </cell>
          <cell r="K391" t="str">
            <v>m2</v>
          </cell>
          <cell r="L391">
            <v>32</v>
          </cell>
          <cell r="M391">
            <v>40656</v>
          </cell>
          <cell r="N391">
            <v>5.5544094682898901</v>
          </cell>
          <cell r="P391">
            <v>40656</v>
          </cell>
          <cell r="AI391">
            <v>40656</v>
          </cell>
        </row>
        <row r="392">
          <cell r="D392" t="str">
            <v>Ceramic Tiling/dow corning - FABs adjustment</v>
          </cell>
          <cell r="E392" t="str">
            <v>LWSF</v>
          </cell>
          <cell r="J392">
            <v>-585</v>
          </cell>
          <cell r="K392" t="str">
            <v>m2</v>
          </cell>
          <cell r="L392">
            <v>32</v>
          </cell>
          <cell r="M392">
            <v>-18720</v>
          </cell>
          <cell r="N392">
            <v>-2.5575202982680723</v>
          </cell>
          <cell r="P392">
            <v>-18720</v>
          </cell>
          <cell r="AI392">
            <v>-18720</v>
          </cell>
        </row>
        <row r="393">
          <cell r="D393" t="str">
            <v>Painting walls</v>
          </cell>
          <cell r="E393" t="str">
            <v>LWSF</v>
          </cell>
          <cell r="J393">
            <v>27278.2</v>
          </cell>
          <cell r="K393" t="str">
            <v>m2</v>
          </cell>
          <cell r="L393">
            <v>2.5</v>
          </cell>
          <cell r="M393">
            <v>68195.5</v>
          </cell>
          <cell r="N393">
            <v>9.3168469818664708</v>
          </cell>
          <cell r="P393">
            <v>68195.5</v>
          </cell>
          <cell r="AH393">
            <v>68195.5</v>
          </cell>
        </row>
        <row r="394">
          <cell r="D394" t="str">
            <v>Painting walls - FABs adjustment</v>
          </cell>
          <cell r="E394" t="str">
            <v>LWSF</v>
          </cell>
          <cell r="J394">
            <v>-2073.09375</v>
          </cell>
          <cell r="K394" t="str">
            <v>m2</v>
          </cell>
          <cell r="L394">
            <v>2.5</v>
          </cell>
          <cell r="M394">
            <v>-5182.734375</v>
          </cell>
          <cell r="N394">
            <v>-0.708063481014647</v>
          </cell>
          <cell r="P394">
            <v>-5182.734375</v>
          </cell>
          <cell r="AH394">
            <v>-5182.734375</v>
          </cell>
        </row>
        <row r="395">
          <cell r="E395" t="str">
            <v>LWSF</v>
          </cell>
          <cell r="N395">
            <v>0</v>
          </cell>
          <cell r="P395">
            <v>0</v>
          </cell>
        </row>
        <row r="396">
          <cell r="B396">
            <v>4.09</v>
          </cell>
          <cell r="C396" t="str">
            <v>Wall Finishes</v>
          </cell>
          <cell r="D396" t="str">
            <v>15mm Plasterboard &amp; skim - ext walls</v>
          </cell>
          <cell r="E396" t="str">
            <v>TF</v>
          </cell>
          <cell r="F396" t="str">
            <v>(measured over windows and doors to allow for reveals)</v>
          </cell>
          <cell r="J396">
            <v>5298.45</v>
          </cell>
          <cell r="K396" t="str">
            <v>m2</v>
          </cell>
          <cell r="L396">
            <v>9.5</v>
          </cell>
          <cell r="M396">
            <v>50335.275000000001</v>
          </cell>
          <cell r="N396">
            <v>6.8767888638571284</v>
          </cell>
          <cell r="P396">
            <v>50335.275000000001</v>
          </cell>
          <cell r="AB396">
            <v>50335.275000000001</v>
          </cell>
        </row>
        <row r="397">
          <cell r="D397" t="str">
            <v>15mm Plasterboard &amp; skim - partitions</v>
          </cell>
          <cell r="E397" t="str">
            <v>TF</v>
          </cell>
          <cell r="F397" t="str">
            <v>(measured over doors to allow for reveals etc)</v>
          </cell>
          <cell r="J397">
            <v>15020.25</v>
          </cell>
          <cell r="K397" t="str">
            <v>m2</v>
          </cell>
          <cell r="L397">
            <v>9.5</v>
          </cell>
          <cell r="M397">
            <v>142692.375</v>
          </cell>
          <cell r="N397">
            <v>19.494585762317289</v>
          </cell>
          <cell r="P397">
            <v>142692.375</v>
          </cell>
          <cell r="AB397">
            <v>142692.375</v>
          </cell>
        </row>
        <row r="398">
          <cell r="D398" t="str">
            <v>15mm Plasterboard &amp; skim - partitions - FABs adjustment</v>
          </cell>
          <cell r="E398" t="str">
            <v>TF</v>
          </cell>
          <cell r="F398" t="str">
            <v>(measured over doors to allow for reveals etc)</v>
          </cell>
          <cell r="J398">
            <v>-2073.09375</v>
          </cell>
          <cell r="K398" t="str">
            <v>m2</v>
          </cell>
          <cell r="L398">
            <v>9.5</v>
          </cell>
          <cell r="M398">
            <v>-19694.390625</v>
          </cell>
          <cell r="N398">
            <v>-2.6906412278556586</v>
          </cell>
          <cell r="P398">
            <v>-19694.390625</v>
          </cell>
          <cell r="AB398">
            <v>-19694.390625</v>
          </cell>
        </row>
        <row r="399">
          <cell r="D399" t="str">
            <v>15mm Plasterboard &amp; skim - party walls</v>
          </cell>
          <cell r="E399" t="str">
            <v>TF</v>
          </cell>
          <cell r="F399" t="str">
            <v>(measured over doors to allow for reveals etc)</v>
          </cell>
          <cell r="J399">
            <v>6919.5</v>
          </cell>
          <cell r="K399" t="str">
            <v>m2</v>
          </cell>
          <cell r="L399">
            <v>9.5</v>
          </cell>
          <cell r="M399">
            <v>65735.25</v>
          </cell>
          <cell r="N399">
            <v>8.9807284287781144</v>
          </cell>
          <cell r="P399">
            <v>65735.25</v>
          </cell>
          <cell r="AB399">
            <v>65735.25</v>
          </cell>
        </row>
        <row r="400">
          <cell r="D400" t="str">
            <v>Lift Walls - 2 layers Fireline board to both sides and skim externally</v>
          </cell>
          <cell r="E400" t="str">
            <v>TF</v>
          </cell>
          <cell r="J400">
            <v>40</v>
          </cell>
          <cell r="K400" t="str">
            <v>m2</v>
          </cell>
          <cell r="L400">
            <v>25</v>
          </cell>
          <cell r="M400">
            <v>1000</v>
          </cell>
          <cell r="N400">
            <v>0.13661967405278164</v>
          </cell>
          <cell r="P400">
            <v>1000</v>
          </cell>
          <cell r="AB400">
            <v>1000</v>
          </cell>
        </row>
        <row r="401">
          <cell r="D401" t="str">
            <v>15mm soundboard to party walls</v>
          </cell>
          <cell r="E401" t="str">
            <v>TF</v>
          </cell>
          <cell r="J401">
            <v>6919.5</v>
          </cell>
          <cell r="K401" t="str">
            <v>m2</v>
          </cell>
          <cell r="L401">
            <v>5</v>
          </cell>
          <cell r="M401">
            <v>34597.5</v>
          </cell>
          <cell r="N401">
            <v>4.726699173041113</v>
          </cell>
          <cell r="P401">
            <v>34597.5</v>
          </cell>
          <cell r="AB401">
            <v>34597.5</v>
          </cell>
        </row>
        <row r="402">
          <cell r="D402" t="str">
            <v>12.5mm additional layer to ext walls - only required for acoustic reduction when lightweight cladding used or buildings over 18 metres high needing 90 minute fire resistance</v>
          </cell>
          <cell r="E402" t="str">
            <v>TF</v>
          </cell>
          <cell r="J402">
            <v>5298.45</v>
          </cell>
          <cell r="K402" t="str">
            <v>m2</v>
          </cell>
          <cell r="L402">
            <v>0</v>
          </cell>
          <cell r="M402">
            <v>0</v>
          </cell>
          <cell r="N402">
            <v>0</v>
          </cell>
          <cell r="P402">
            <v>0</v>
          </cell>
          <cell r="AB402">
            <v>0</v>
          </cell>
        </row>
        <row r="403">
          <cell r="D403" t="str">
            <v>Eo MR Grade</v>
          </cell>
          <cell r="E403" t="str">
            <v>TF</v>
          </cell>
          <cell r="J403">
            <v>117</v>
          </cell>
          <cell r="K403" t="str">
            <v>no</v>
          </cell>
          <cell r="L403">
            <v>40</v>
          </cell>
          <cell r="M403">
            <v>4680</v>
          </cell>
          <cell r="N403">
            <v>0.63938007456701806</v>
          </cell>
          <cell r="P403">
            <v>4680</v>
          </cell>
          <cell r="AB403">
            <v>4680</v>
          </cell>
        </row>
        <row r="404">
          <cell r="D404" t="str">
            <v>Sealing to wall/ceiling junctions</v>
          </cell>
          <cell r="E404" t="str">
            <v>TF</v>
          </cell>
          <cell r="J404">
            <v>117</v>
          </cell>
          <cell r="K404" t="str">
            <v>no</v>
          </cell>
          <cell r="L404">
            <v>100</v>
          </cell>
          <cell r="M404">
            <v>11700</v>
          </cell>
          <cell r="N404">
            <v>1.5984501864175451</v>
          </cell>
          <cell r="P404">
            <v>11700</v>
          </cell>
          <cell r="AB404">
            <v>11700</v>
          </cell>
        </row>
        <row r="405">
          <cell r="D405" t="str">
            <v>MG/Distribution/Finals allowance</v>
          </cell>
          <cell r="E405" t="str">
            <v>TF</v>
          </cell>
          <cell r="J405">
            <v>117</v>
          </cell>
          <cell r="K405" t="str">
            <v>no</v>
          </cell>
          <cell r="L405">
            <v>100</v>
          </cell>
          <cell r="M405">
            <v>11700</v>
          </cell>
          <cell r="N405">
            <v>1.5984501864175451</v>
          </cell>
          <cell r="P405">
            <v>11700</v>
          </cell>
          <cell r="AB405">
            <v>11700</v>
          </cell>
        </row>
        <row r="406">
          <cell r="D406" t="str">
            <v>Ceramic Tiling/dow corning</v>
          </cell>
          <cell r="E406" t="str">
            <v>TF</v>
          </cell>
          <cell r="J406">
            <v>1270.5</v>
          </cell>
          <cell r="K406" t="str">
            <v>m2</v>
          </cell>
          <cell r="L406">
            <v>32</v>
          </cell>
          <cell r="M406">
            <v>40656</v>
          </cell>
          <cell r="N406">
            <v>5.5544094682898901</v>
          </cell>
          <cell r="P406">
            <v>40656</v>
          </cell>
          <cell r="AI406">
            <v>40656</v>
          </cell>
        </row>
        <row r="407">
          <cell r="D407" t="str">
            <v>Ceramic Tiling/dow corning - FABs adjustment</v>
          </cell>
          <cell r="E407" t="str">
            <v>TF</v>
          </cell>
          <cell r="J407">
            <v>-585</v>
          </cell>
          <cell r="K407" t="str">
            <v>m2</v>
          </cell>
          <cell r="L407">
            <v>32</v>
          </cell>
          <cell r="M407">
            <v>-18720</v>
          </cell>
          <cell r="N407">
            <v>-2.5575202982680723</v>
          </cell>
          <cell r="P407">
            <v>-18720</v>
          </cell>
          <cell r="AI407">
            <v>-18720</v>
          </cell>
        </row>
        <row r="408">
          <cell r="D408" t="str">
            <v>Painting walls</v>
          </cell>
          <cell r="E408" t="str">
            <v>TF</v>
          </cell>
          <cell r="J408">
            <v>27278.2</v>
          </cell>
          <cell r="K408" t="str">
            <v>m2</v>
          </cell>
          <cell r="L408">
            <v>2.5</v>
          </cell>
          <cell r="M408">
            <v>68195.5</v>
          </cell>
          <cell r="N408">
            <v>9.3168469818664708</v>
          </cell>
          <cell r="P408">
            <v>68195.5</v>
          </cell>
          <cell r="AH408">
            <v>68195.5</v>
          </cell>
        </row>
        <row r="409">
          <cell r="D409" t="str">
            <v>Painting walls - FABs adjustment</v>
          </cell>
          <cell r="E409" t="str">
            <v>TF</v>
          </cell>
          <cell r="J409">
            <v>-2073.09375</v>
          </cell>
          <cell r="K409" t="str">
            <v>m2</v>
          </cell>
          <cell r="L409">
            <v>2.5</v>
          </cell>
          <cell r="M409">
            <v>-5182.734375</v>
          </cell>
          <cell r="N409">
            <v>-0.708063481014647</v>
          </cell>
          <cell r="P409">
            <v>-5182.734375</v>
          </cell>
          <cell r="AH409">
            <v>-5182.734375</v>
          </cell>
        </row>
        <row r="410">
          <cell r="E410" t="str">
            <v>TF</v>
          </cell>
          <cell r="N410">
            <v>0</v>
          </cell>
          <cell r="P410">
            <v>0</v>
          </cell>
        </row>
        <row r="411">
          <cell r="B411">
            <v>4.09</v>
          </cell>
          <cell r="C411" t="str">
            <v>Wall Finishes</v>
          </cell>
          <cell r="D411" t="str">
            <v>15mm Plasterboard &amp; skim - ext walls</v>
          </cell>
          <cell r="E411" t="str">
            <v>RC</v>
          </cell>
          <cell r="F411" t="str">
            <v>(measured over windows and doors to allow for reveals)</v>
          </cell>
          <cell r="J411">
            <v>5298.45</v>
          </cell>
          <cell r="K411" t="str">
            <v>m2</v>
          </cell>
          <cell r="L411">
            <v>9.5</v>
          </cell>
          <cell r="M411">
            <v>50335.275000000001</v>
          </cell>
          <cell r="N411">
            <v>6.8767888638571284</v>
          </cell>
          <cell r="P411">
            <v>50335.275000000001</v>
          </cell>
          <cell r="AB411">
            <v>50335.275000000001</v>
          </cell>
        </row>
        <row r="412">
          <cell r="D412" t="str">
            <v>15mm Plasterboard &amp; skim - partitions</v>
          </cell>
          <cell r="E412" t="str">
            <v>RC</v>
          </cell>
          <cell r="F412" t="str">
            <v>(measured over doors to allow for reveals etc)</v>
          </cell>
          <cell r="J412">
            <v>15020.25</v>
          </cell>
          <cell r="K412" t="str">
            <v>m2</v>
          </cell>
          <cell r="L412">
            <v>9.5</v>
          </cell>
          <cell r="M412">
            <v>142692.375</v>
          </cell>
          <cell r="N412">
            <v>19.494585762317289</v>
          </cell>
          <cell r="P412">
            <v>142692.375</v>
          </cell>
          <cell r="AB412">
            <v>142692.375</v>
          </cell>
        </row>
        <row r="413">
          <cell r="D413" t="str">
            <v>15mm Plasterboard &amp; skim - partitions - FABs adjustment</v>
          </cell>
          <cell r="E413" t="str">
            <v>RC</v>
          </cell>
          <cell r="F413" t="str">
            <v>(measured over doors to allow for reveals etc)</v>
          </cell>
          <cell r="J413">
            <v>-2073.09375</v>
          </cell>
          <cell r="K413" t="str">
            <v>m2</v>
          </cell>
          <cell r="L413">
            <v>9.5</v>
          </cell>
          <cell r="M413">
            <v>-19694.390625</v>
          </cell>
          <cell r="N413">
            <v>-2.6906412278556586</v>
          </cell>
          <cell r="P413">
            <v>-19694.390625</v>
          </cell>
          <cell r="AB413">
            <v>-19694.390625</v>
          </cell>
        </row>
        <row r="414">
          <cell r="D414" t="str">
            <v>15mm Plasterboard &amp; skim - party walls</v>
          </cell>
          <cell r="E414" t="str">
            <v>RC</v>
          </cell>
          <cell r="F414" t="str">
            <v>(measured over doors to allow for reveals etc)</v>
          </cell>
          <cell r="J414">
            <v>6919.5</v>
          </cell>
          <cell r="K414" t="str">
            <v>m2</v>
          </cell>
          <cell r="L414">
            <v>9.5</v>
          </cell>
          <cell r="M414">
            <v>65735.25</v>
          </cell>
          <cell r="N414">
            <v>8.9807284287781144</v>
          </cell>
          <cell r="P414">
            <v>65735.25</v>
          </cell>
          <cell r="AB414">
            <v>65735.25</v>
          </cell>
        </row>
        <row r="415">
          <cell r="D415" t="str">
            <v>Lift Walls - 12mm wet plaster</v>
          </cell>
          <cell r="E415" t="str">
            <v>RC</v>
          </cell>
          <cell r="J415">
            <v>500</v>
          </cell>
          <cell r="K415" t="str">
            <v>m2</v>
          </cell>
          <cell r="L415">
            <v>12</v>
          </cell>
          <cell r="M415">
            <v>6000</v>
          </cell>
          <cell r="N415">
            <v>0.81971804431668982</v>
          </cell>
          <cell r="P415">
            <v>6000</v>
          </cell>
          <cell r="AB415">
            <v>6000</v>
          </cell>
        </row>
        <row r="416">
          <cell r="D416" t="str">
            <v>15mm soundboard to party walls</v>
          </cell>
          <cell r="E416" t="str">
            <v>RC</v>
          </cell>
          <cell r="J416">
            <v>6919.5</v>
          </cell>
          <cell r="K416" t="str">
            <v>m2</v>
          </cell>
          <cell r="L416">
            <v>5</v>
          </cell>
          <cell r="M416">
            <v>34597.5</v>
          </cell>
          <cell r="N416">
            <v>4.726699173041113</v>
          </cell>
          <cell r="P416">
            <v>34597.5</v>
          </cell>
          <cell r="AB416">
            <v>34597.5</v>
          </cell>
        </row>
        <row r="417">
          <cell r="D417" t="str">
            <v>12.5mm additional layer to ext walls - only required for acoustic reduction when lightweight cladding used or buildings over 18 metres high needing 90 minute fire resistance</v>
          </cell>
          <cell r="E417" t="str">
            <v>RC</v>
          </cell>
          <cell r="J417">
            <v>5298.45</v>
          </cell>
          <cell r="K417" t="str">
            <v>m2</v>
          </cell>
          <cell r="L417">
            <v>0</v>
          </cell>
          <cell r="M417">
            <v>0</v>
          </cell>
          <cell r="N417">
            <v>0</v>
          </cell>
          <cell r="P417">
            <v>0</v>
          </cell>
          <cell r="AB417">
            <v>0</v>
          </cell>
        </row>
        <row r="418">
          <cell r="D418" t="str">
            <v>Eo MR Grade</v>
          </cell>
          <cell r="E418" t="str">
            <v>RC</v>
          </cell>
          <cell r="J418">
            <v>117</v>
          </cell>
          <cell r="K418" t="str">
            <v>no</v>
          </cell>
          <cell r="L418">
            <v>40</v>
          </cell>
          <cell r="M418">
            <v>4680</v>
          </cell>
          <cell r="N418">
            <v>0.63938007456701806</v>
          </cell>
          <cell r="P418">
            <v>4680</v>
          </cell>
          <cell r="AB418">
            <v>4680</v>
          </cell>
        </row>
        <row r="419">
          <cell r="D419" t="str">
            <v>Sealing to wall/ceiling junctions</v>
          </cell>
          <cell r="E419" t="str">
            <v>RC</v>
          </cell>
          <cell r="J419">
            <v>117</v>
          </cell>
          <cell r="K419" t="str">
            <v>no</v>
          </cell>
          <cell r="L419">
            <v>100</v>
          </cell>
          <cell r="M419">
            <v>11700</v>
          </cell>
          <cell r="N419">
            <v>1.5984501864175451</v>
          </cell>
          <cell r="P419">
            <v>11700</v>
          </cell>
          <cell r="AB419">
            <v>11700</v>
          </cell>
        </row>
        <row r="420">
          <cell r="D420" t="str">
            <v>MG/Distribution/Finals allowance</v>
          </cell>
          <cell r="E420" t="str">
            <v>RC</v>
          </cell>
          <cell r="J420">
            <v>117</v>
          </cell>
          <cell r="K420" t="str">
            <v>no</v>
          </cell>
          <cell r="L420">
            <v>100</v>
          </cell>
          <cell r="M420">
            <v>11700</v>
          </cell>
          <cell r="N420">
            <v>1.5984501864175451</v>
          </cell>
          <cell r="P420">
            <v>11700</v>
          </cell>
          <cell r="AB420">
            <v>11700</v>
          </cell>
        </row>
        <row r="421">
          <cell r="D421" t="str">
            <v>Ceramic Tiling/dow corning</v>
          </cell>
          <cell r="E421" t="str">
            <v>RC</v>
          </cell>
          <cell r="J421">
            <v>1270.5</v>
          </cell>
          <cell r="K421" t="str">
            <v>m2</v>
          </cell>
          <cell r="L421">
            <v>32</v>
          </cell>
          <cell r="M421">
            <v>40656</v>
          </cell>
          <cell r="N421">
            <v>5.5544094682898901</v>
          </cell>
          <cell r="P421">
            <v>40656</v>
          </cell>
          <cell r="AI421">
            <v>40656</v>
          </cell>
        </row>
        <row r="422">
          <cell r="D422" t="str">
            <v>Ceramic Tiling/dow corning - FABs adjustment</v>
          </cell>
          <cell r="E422" t="str">
            <v>RC</v>
          </cell>
          <cell r="J422">
            <v>-585</v>
          </cell>
          <cell r="K422" t="str">
            <v>m2</v>
          </cell>
          <cell r="L422">
            <v>32</v>
          </cell>
          <cell r="M422">
            <v>-18720</v>
          </cell>
          <cell r="N422">
            <v>-2.5575202982680723</v>
          </cell>
          <cell r="P422">
            <v>-18720</v>
          </cell>
          <cell r="AI422">
            <v>-18720</v>
          </cell>
        </row>
        <row r="423">
          <cell r="D423" t="str">
            <v>Painting walls</v>
          </cell>
          <cell r="E423" t="str">
            <v>RC</v>
          </cell>
          <cell r="J423">
            <v>27738.2</v>
          </cell>
          <cell r="K423" t="str">
            <v>m2</v>
          </cell>
          <cell r="L423">
            <v>2.5</v>
          </cell>
          <cell r="M423">
            <v>69345.5</v>
          </cell>
          <cell r="N423">
            <v>9.4739596070271688</v>
          </cell>
          <cell r="P423">
            <v>69345.5</v>
          </cell>
          <cell r="AH423">
            <v>69345.5</v>
          </cell>
        </row>
        <row r="424">
          <cell r="D424" t="str">
            <v>Painting walls - FABs adjustment</v>
          </cell>
          <cell r="E424" t="str">
            <v>RC</v>
          </cell>
          <cell r="J424">
            <v>-2073.09375</v>
          </cell>
          <cell r="K424" t="str">
            <v>m2</v>
          </cell>
          <cell r="L424">
            <v>2.5</v>
          </cell>
          <cell r="M424">
            <v>-5182.734375</v>
          </cell>
          <cell r="N424">
            <v>-0.708063481014647</v>
          </cell>
          <cell r="P424">
            <v>-5182.734375</v>
          </cell>
          <cell r="AH424">
            <v>-5182.734375</v>
          </cell>
        </row>
        <row r="425">
          <cell r="E425" t="str">
            <v>RC</v>
          </cell>
          <cell r="N425">
            <v>0</v>
          </cell>
          <cell r="P425">
            <v>0</v>
          </cell>
        </row>
        <row r="426">
          <cell r="B426">
            <v>4.09</v>
          </cell>
          <cell r="C426" t="str">
            <v>Wall Finishes</v>
          </cell>
          <cell r="D426" t="str">
            <v>12mm Wet plaster - ext walls</v>
          </cell>
          <cell r="E426" t="str">
            <v>TRAD</v>
          </cell>
          <cell r="F426" t="str">
            <v>(measured over windows and doors to allow for reveals)</v>
          </cell>
          <cell r="J426">
            <v>5298.45</v>
          </cell>
          <cell r="K426" t="str">
            <v>m2</v>
          </cell>
          <cell r="L426">
            <v>12</v>
          </cell>
          <cell r="M426">
            <v>63581.399999999994</v>
          </cell>
          <cell r="N426">
            <v>8.6864701438195304</v>
          </cell>
          <cell r="P426">
            <v>63581.399999999994</v>
          </cell>
          <cell r="AB426">
            <v>63581.399999999994</v>
          </cell>
        </row>
        <row r="427">
          <cell r="D427" t="str">
            <v>15mm Plasterboard &amp; skim in flats - partitions</v>
          </cell>
          <cell r="E427" t="str">
            <v>TRAD</v>
          </cell>
          <cell r="F427" t="str">
            <v>(measured over doors to allow for reveals etc)</v>
          </cell>
          <cell r="J427">
            <v>15020.25</v>
          </cell>
          <cell r="K427" t="str">
            <v>m2</v>
          </cell>
          <cell r="L427">
            <v>9.5</v>
          </cell>
          <cell r="M427">
            <v>142692.375</v>
          </cell>
          <cell r="N427">
            <v>19.494585762317289</v>
          </cell>
          <cell r="P427">
            <v>142692.375</v>
          </cell>
          <cell r="AB427">
            <v>142692.375</v>
          </cell>
        </row>
        <row r="428">
          <cell r="D428" t="str">
            <v>15mm Plasterboard &amp; skim in flats - partitions - FABs adjustment</v>
          </cell>
          <cell r="E428" t="str">
            <v>TRAD</v>
          </cell>
          <cell r="F428" t="str">
            <v>(measured over doors to allow for reveals etc)</v>
          </cell>
          <cell r="J428">
            <v>-2073.09375</v>
          </cell>
          <cell r="K428" t="str">
            <v>m2</v>
          </cell>
          <cell r="L428">
            <v>9.5</v>
          </cell>
          <cell r="M428">
            <v>-19694.390625</v>
          </cell>
          <cell r="N428">
            <v>-2.6906412278556586</v>
          </cell>
          <cell r="P428">
            <v>-19694.390625</v>
          </cell>
          <cell r="AB428">
            <v>-19694.390625</v>
          </cell>
        </row>
        <row r="429">
          <cell r="D429" t="str">
            <v>12mm Wet Plaster - party walls</v>
          </cell>
          <cell r="E429" t="str">
            <v>TRAD</v>
          </cell>
          <cell r="F429" t="str">
            <v>(measured over doors to allow for reveals etc)</v>
          </cell>
          <cell r="J429">
            <v>6919.5</v>
          </cell>
          <cell r="K429" t="str">
            <v>m2</v>
          </cell>
          <cell r="L429">
            <v>12</v>
          </cell>
          <cell r="M429">
            <v>83034</v>
          </cell>
          <cell r="N429">
            <v>11.34407801529867</v>
          </cell>
          <cell r="P429">
            <v>83034</v>
          </cell>
          <cell r="AB429">
            <v>83034</v>
          </cell>
        </row>
        <row r="430">
          <cell r="D430" t="str">
            <v>Lift Walls - 12mm plaster on scratch coat</v>
          </cell>
          <cell r="E430" t="str">
            <v>TRAD</v>
          </cell>
          <cell r="J430">
            <v>40</v>
          </cell>
          <cell r="K430" t="str">
            <v>m2</v>
          </cell>
          <cell r="L430">
            <v>18</v>
          </cell>
          <cell r="M430">
            <v>720</v>
          </cell>
          <cell r="N430">
            <v>9.8366165318002782E-2</v>
          </cell>
          <cell r="P430">
            <v>720</v>
          </cell>
          <cell r="AB430">
            <v>720</v>
          </cell>
        </row>
        <row r="431">
          <cell r="D431" t="str">
            <v>12mm scratch coat to party walls</v>
          </cell>
          <cell r="E431" t="str">
            <v>TRAD</v>
          </cell>
          <cell r="J431">
            <v>6919.5</v>
          </cell>
          <cell r="K431" t="str">
            <v>m2</v>
          </cell>
          <cell r="L431">
            <v>6</v>
          </cell>
          <cell r="M431">
            <v>41517</v>
          </cell>
          <cell r="N431">
            <v>5.6720390076493352</v>
          </cell>
          <cell r="P431">
            <v>41517</v>
          </cell>
          <cell r="AB431">
            <v>41517</v>
          </cell>
        </row>
        <row r="432">
          <cell r="D432" t="str">
            <v>Eo MR Grade</v>
          </cell>
          <cell r="E432" t="str">
            <v>TRAD</v>
          </cell>
          <cell r="J432">
            <v>117</v>
          </cell>
          <cell r="K432" t="str">
            <v>no</v>
          </cell>
          <cell r="L432">
            <v>40</v>
          </cell>
          <cell r="M432">
            <v>4680</v>
          </cell>
          <cell r="N432">
            <v>0.63938007456701806</v>
          </cell>
          <cell r="P432">
            <v>4680</v>
          </cell>
          <cell r="AB432">
            <v>4680</v>
          </cell>
        </row>
        <row r="433">
          <cell r="D433" t="str">
            <v>Sealing to wall/ceiling junctions</v>
          </cell>
          <cell r="E433" t="str">
            <v>TRAD</v>
          </cell>
          <cell r="J433">
            <v>117</v>
          </cell>
          <cell r="K433" t="str">
            <v>no</v>
          </cell>
          <cell r="L433">
            <v>100</v>
          </cell>
          <cell r="M433">
            <v>11700</v>
          </cell>
          <cell r="N433">
            <v>1.5984501864175451</v>
          </cell>
          <cell r="P433">
            <v>11700</v>
          </cell>
          <cell r="AB433">
            <v>11700</v>
          </cell>
        </row>
        <row r="434">
          <cell r="D434" t="str">
            <v>MG/Distribution/Finals allowance</v>
          </cell>
          <cell r="E434" t="str">
            <v>TRAD</v>
          </cell>
          <cell r="J434">
            <v>117</v>
          </cell>
          <cell r="K434" t="str">
            <v>no</v>
          </cell>
          <cell r="L434">
            <v>100</v>
          </cell>
          <cell r="M434">
            <v>11700</v>
          </cell>
          <cell r="N434">
            <v>1.5984501864175451</v>
          </cell>
          <cell r="P434">
            <v>11700</v>
          </cell>
          <cell r="AB434">
            <v>11700</v>
          </cell>
        </row>
        <row r="435">
          <cell r="D435" t="str">
            <v>Ceramic Tiling/dow corning</v>
          </cell>
          <cell r="E435" t="str">
            <v>TRAD</v>
          </cell>
          <cell r="J435">
            <v>1270.5</v>
          </cell>
          <cell r="K435" t="str">
            <v>m2</v>
          </cell>
          <cell r="L435">
            <v>32</v>
          </cell>
          <cell r="M435">
            <v>40656</v>
          </cell>
          <cell r="N435">
            <v>5.5544094682898901</v>
          </cell>
          <cell r="P435">
            <v>40656</v>
          </cell>
          <cell r="AI435">
            <v>40656</v>
          </cell>
        </row>
        <row r="436">
          <cell r="D436" t="str">
            <v>Ceramic Tiling/dow corning - FABs adjustment</v>
          </cell>
          <cell r="E436" t="str">
            <v>TRAD</v>
          </cell>
          <cell r="J436">
            <v>-585</v>
          </cell>
          <cell r="K436" t="str">
            <v>m2</v>
          </cell>
          <cell r="L436">
            <v>32</v>
          </cell>
          <cell r="M436">
            <v>-18720</v>
          </cell>
          <cell r="N436">
            <v>-2.5575202982680723</v>
          </cell>
          <cell r="P436">
            <v>-18720</v>
          </cell>
          <cell r="AI436">
            <v>-18720</v>
          </cell>
        </row>
        <row r="437">
          <cell r="D437" t="str">
            <v>Painting walls</v>
          </cell>
          <cell r="E437" t="str">
            <v>TRAD</v>
          </cell>
          <cell r="J437">
            <v>27278.2</v>
          </cell>
          <cell r="K437" t="str">
            <v>m2</v>
          </cell>
          <cell r="L437">
            <v>2.5</v>
          </cell>
          <cell r="M437">
            <v>68195.5</v>
          </cell>
          <cell r="N437">
            <v>9.3168469818664708</v>
          </cell>
          <cell r="P437">
            <v>68195.5</v>
          </cell>
          <cell r="AH437">
            <v>68195.5</v>
          </cell>
        </row>
        <row r="438">
          <cell r="D438" t="str">
            <v>Painting walls - FABs adjustment</v>
          </cell>
          <cell r="E438" t="str">
            <v>TRAD</v>
          </cell>
          <cell r="J438">
            <v>-2073.09375</v>
          </cell>
          <cell r="K438" t="str">
            <v>m2</v>
          </cell>
          <cell r="L438">
            <v>2.5</v>
          </cell>
          <cell r="M438">
            <v>-5182.734375</v>
          </cell>
          <cell r="N438">
            <v>-0.708063481014647</v>
          </cell>
          <cell r="P438">
            <v>-5182.734375</v>
          </cell>
          <cell r="AH438">
            <v>-5182.734375</v>
          </cell>
        </row>
        <row r="439">
          <cell r="E439" t="str">
            <v>TRAD</v>
          </cell>
          <cell r="N439">
            <v>0</v>
          </cell>
          <cell r="P439">
            <v>0</v>
          </cell>
        </row>
        <row r="440">
          <cell r="B440">
            <v>4.0999999999999996</v>
          </cell>
          <cell r="C440" t="str">
            <v>Floor Finishes</v>
          </cell>
          <cell r="D440" t="str">
            <v>Screed to ground floor, insulation, polythene, 
Check Jetfloor Plus and structural screed included with substructure</v>
          </cell>
          <cell r="E440" t="str">
            <v>LWSF</v>
          </cell>
          <cell r="J440">
            <v>2200.2350000000001</v>
          </cell>
          <cell r="K440" t="str">
            <v>m2</v>
          </cell>
          <cell r="L440">
            <v>0</v>
          </cell>
          <cell r="M440">
            <v>0</v>
          </cell>
          <cell r="N440">
            <v>0</v>
          </cell>
          <cell r="P440">
            <v>0</v>
          </cell>
          <cell r="AB440">
            <v>0</v>
          </cell>
        </row>
        <row r="441">
          <cell r="D441" t="str">
            <v>Sheet Vinyl to wet areas inc seal edges</v>
          </cell>
          <cell r="E441" t="str">
            <v>LWSF</v>
          </cell>
          <cell r="J441">
            <v>1445.5</v>
          </cell>
          <cell r="K441" t="str">
            <v>m2</v>
          </cell>
          <cell r="L441">
            <v>30</v>
          </cell>
          <cell r="M441">
            <v>43365</v>
          </cell>
          <cell r="N441">
            <v>5.9245121652988759</v>
          </cell>
          <cell r="P441">
            <v>43365</v>
          </cell>
          <cell r="AJ441">
            <v>43365</v>
          </cell>
        </row>
        <row r="442">
          <cell r="D442" t="str">
            <v>Sheet Vinyl to wet areas inc seal edges - FABs adjustment</v>
          </cell>
          <cell r="E442" t="str">
            <v>LWSF</v>
          </cell>
          <cell r="J442">
            <v>-643.5</v>
          </cell>
          <cell r="K442" t="str">
            <v>m2</v>
          </cell>
          <cell r="L442">
            <v>30</v>
          </cell>
          <cell r="M442">
            <v>-19305</v>
          </cell>
          <cell r="N442">
            <v>-2.6374428075889496</v>
          </cell>
          <cell r="P442">
            <v>-19305</v>
          </cell>
          <cell r="AJ442">
            <v>-19305</v>
          </cell>
        </row>
        <row r="443">
          <cell r="D443" t="str">
            <v>Coved skirting</v>
          </cell>
          <cell r="E443" t="str">
            <v>LWSF</v>
          </cell>
          <cell r="J443">
            <v>0</v>
          </cell>
          <cell r="K443" t="str">
            <v>m</v>
          </cell>
          <cell r="L443">
            <v>15</v>
          </cell>
          <cell r="M443">
            <v>0</v>
          </cell>
          <cell r="N443">
            <v>0</v>
          </cell>
          <cell r="P443">
            <v>0</v>
          </cell>
          <cell r="AJ443">
            <v>0</v>
          </cell>
        </row>
        <row r="444">
          <cell r="D444" t="str">
            <v>2mm Vinyl tile to screed on ground floor</v>
          </cell>
          <cell r="E444" t="str">
            <v>LWSF</v>
          </cell>
          <cell r="F444" t="str">
            <v>Excluded</v>
          </cell>
          <cell r="J444">
            <v>1691.9859328596724</v>
          </cell>
          <cell r="K444" t="str">
            <v>m2</v>
          </cell>
          <cell r="L444">
            <v>12.5</v>
          </cell>
          <cell r="M444">
            <v>21149.824160745906</v>
          </cell>
          <cell r="N444">
            <v>2.8894820831147516</v>
          </cell>
          <cell r="P444">
            <v>21149.824160745906</v>
          </cell>
          <cell r="AJ444">
            <v>21149.824160745906</v>
          </cell>
        </row>
        <row r="445">
          <cell r="D445" t="str">
            <v>Latex to screeded areas</v>
          </cell>
          <cell r="E445" t="str">
            <v>LWSF</v>
          </cell>
          <cell r="J445">
            <v>2200.2350000000001</v>
          </cell>
          <cell r="K445" t="str">
            <v>m2</v>
          </cell>
          <cell r="L445">
            <v>4</v>
          </cell>
          <cell r="M445">
            <v>8800.94</v>
          </cell>
          <cell r="N445">
            <v>1.2023815541580882</v>
          </cell>
          <cell r="P445">
            <v>8800.94</v>
          </cell>
          <cell r="AJ445">
            <v>8800.94</v>
          </cell>
        </row>
        <row r="446">
          <cell r="D446" t="str">
            <v>2mm Vinyl tile to other flat areas (if required)</v>
          </cell>
          <cell r="E446" t="str">
            <v>LWSF</v>
          </cell>
          <cell r="J446">
            <v>4812.1400000000003</v>
          </cell>
          <cell r="K446" t="str">
            <v>m2</v>
          </cell>
          <cell r="L446">
            <v>12.5</v>
          </cell>
          <cell r="M446">
            <v>60151.750000000007</v>
          </cell>
          <cell r="N446">
            <v>8.2179124787044096</v>
          </cell>
          <cell r="P446">
            <v>60151.750000000007</v>
          </cell>
          <cell r="AJ446">
            <v>60151.750000000007</v>
          </cell>
        </row>
        <row r="447">
          <cell r="D447" t="str">
            <v>Skirtings: 19 x 94 mdf</v>
          </cell>
          <cell r="E447" t="str">
            <v>LWSF</v>
          </cell>
          <cell r="J447">
            <v>10391.695238095239</v>
          </cell>
          <cell r="K447" t="str">
            <v>m</v>
          </cell>
          <cell r="L447">
            <v>4.5</v>
          </cell>
          <cell r="M447">
            <v>46762.628571428577</v>
          </cell>
          <cell r="N447">
            <v>6.388695073279866</v>
          </cell>
          <cell r="P447">
            <v>46762.628571428577</v>
          </cell>
          <cell r="Q447">
            <v>15587.54285714286</v>
          </cell>
          <cell r="Y447">
            <v>31175.085714285717</v>
          </cell>
        </row>
        <row r="448">
          <cell r="D448" t="str">
            <v>Skirtings: 19 x 94 mdf - FABs adjustment</v>
          </cell>
          <cell r="E448" t="str">
            <v>LWSF</v>
          </cell>
          <cell r="J448">
            <v>-1053</v>
          </cell>
          <cell r="K448" t="str">
            <v>m</v>
          </cell>
          <cell r="L448">
            <v>4.5</v>
          </cell>
          <cell r="M448">
            <v>-4738.5</v>
          </cell>
          <cell r="N448">
            <v>-0.64737232549910584</v>
          </cell>
          <cell r="P448">
            <v>-4738.5</v>
          </cell>
          <cell r="Q448">
            <v>-1579.5</v>
          </cell>
          <cell r="Y448">
            <v>-3159</v>
          </cell>
        </row>
        <row r="449">
          <cell r="D449" t="str">
            <v>Painting skirting</v>
          </cell>
          <cell r="E449" t="str">
            <v>LWSF</v>
          </cell>
          <cell r="J449">
            <v>10391.695238095239</v>
          </cell>
          <cell r="K449" t="str">
            <v>m</v>
          </cell>
          <cell r="L449">
            <v>2.25</v>
          </cell>
          <cell r="M449">
            <v>23381.314285714288</v>
          </cell>
          <cell r="N449">
            <v>3.194347536639933</v>
          </cell>
          <cell r="P449">
            <v>23381.314285714288</v>
          </cell>
          <cell r="AH449">
            <v>23381.314285714288</v>
          </cell>
        </row>
        <row r="450">
          <cell r="D450" t="str">
            <v>Painting skirting - FABs adjustment</v>
          </cell>
          <cell r="E450" t="str">
            <v>LWSF</v>
          </cell>
          <cell r="J450">
            <v>-1053</v>
          </cell>
          <cell r="K450" t="str">
            <v>m</v>
          </cell>
          <cell r="L450">
            <v>2.25</v>
          </cell>
          <cell r="M450">
            <v>-2369.25</v>
          </cell>
          <cell r="N450">
            <v>-0.32368616274955292</v>
          </cell>
          <cell r="P450">
            <v>-2369.25</v>
          </cell>
          <cell r="AH450">
            <v>-2369.25</v>
          </cell>
        </row>
        <row r="451">
          <cell r="D451" t="str">
            <v>Carpet £20/m2 to common areas</v>
          </cell>
          <cell r="E451" t="str">
            <v>LWSF</v>
          </cell>
          <cell r="J451">
            <v>1061.9499999999998</v>
          </cell>
          <cell r="K451" t="str">
            <v>m2</v>
          </cell>
          <cell r="L451">
            <v>20</v>
          </cell>
          <cell r="M451">
            <v>21238.999999999996</v>
          </cell>
          <cell r="N451">
            <v>2.9016652572070289</v>
          </cell>
          <cell r="P451">
            <v>21238.999999999996</v>
          </cell>
          <cell r="AJ451">
            <v>21238.999999999996</v>
          </cell>
        </row>
        <row r="452">
          <cell r="D452" t="str">
            <v>Floor finish to Commercial (if required)</v>
          </cell>
          <cell r="E452" t="str">
            <v>LWSF</v>
          </cell>
          <cell r="J452">
            <v>0</v>
          </cell>
          <cell r="K452" t="str">
            <v>m2</v>
          </cell>
          <cell r="L452">
            <v>0</v>
          </cell>
          <cell r="M452">
            <v>0</v>
          </cell>
          <cell r="N452">
            <v>0</v>
          </cell>
          <cell r="P452">
            <v>0</v>
          </cell>
          <cell r="AJ452">
            <v>0</v>
          </cell>
        </row>
        <row r="453">
          <cell r="D453" t="str">
            <v>Stairs;  nosings, carpet to treads and risers</v>
          </cell>
          <cell r="E453" t="str">
            <v>LWSF</v>
          </cell>
          <cell r="J453">
            <v>21</v>
          </cell>
          <cell r="K453" t="str">
            <v>no</v>
          </cell>
          <cell r="L453">
            <v>650</v>
          </cell>
          <cell r="M453">
            <v>13650</v>
          </cell>
          <cell r="N453">
            <v>1.8648585508204694</v>
          </cell>
          <cell r="P453">
            <v>13650</v>
          </cell>
          <cell r="AJ453">
            <v>13650</v>
          </cell>
        </row>
        <row r="454">
          <cell r="D454" t="str">
            <v>Mats, matwells</v>
          </cell>
          <cell r="E454" t="str">
            <v>LWSF</v>
          </cell>
          <cell r="J454">
            <v>6</v>
          </cell>
          <cell r="K454" t="str">
            <v>No</v>
          </cell>
          <cell r="L454">
            <v>750</v>
          </cell>
          <cell r="M454">
            <v>4500</v>
          </cell>
          <cell r="N454">
            <v>0.61478853323751737</v>
          </cell>
          <cell r="P454">
            <v>4500</v>
          </cell>
          <cell r="AJ454">
            <v>4500</v>
          </cell>
        </row>
        <row r="455">
          <cell r="E455" t="str">
            <v>LWSF</v>
          </cell>
          <cell r="N455">
            <v>0</v>
          </cell>
        </row>
        <row r="456">
          <cell r="B456">
            <v>4.0999999999999996</v>
          </cell>
          <cell r="C456" t="str">
            <v>Floor Finishes</v>
          </cell>
          <cell r="D456" t="str">
            <v>Screed to ground floor, insulation, polythene</v>
          </cell>
          <cell r="E456" t="str">
            <v>TF</v>
          </cell>
          <cell r="J456">
            <v>2200.2350000000001</v>
          </cell>
          <cell r="K456" t="str">
            <v>m2</v>
          </cell>
          <cell r="L456">
            <v>22.5</v>
          </cell>
          <cell r="M456">
            <v>49505.287500000006</v>
          </cell>
          <cell r="N456">
            <v>6.7633962421392457</v>
          </cell>
          <cell r="P456">
            <v>49505.287500000006</v>
          </cell>
          <cell r="AB456">
            <v>49505.287500000006</v>
          </cell>
        </row>
        <row r="457">
          <cell r="D457" t="str">
            <v>Sheet Vinyl to wet areas inc seal edges</v>
          </cell>
          <cell r="E457" t="str">
            <v>TF</v>
          </cell>
          <cell r="J457">
            <v>1445.5</v>
          </cell>
          <cell r="K457" t="str">
            <v>m2</v>
          </cell>
          <cell r="L457">
            <v>30</v>
          </cell>
          <cell r="M457">
            <v>43365</v>
          </cell>
          <cell r="N457">
            <v>5.9245121652988759</v>
          </cell>
          <cell r="P457">
            <v>43365</v>
          </cell>
          <cell r="AJ457">
            <v>43365</v>
          </cell>
        </row>
        <row r="458">
          <cell r="D458" t="str">
            <v>Sheet Vinyl to wet areas inc seal edges - FABs adjustment</v>
          </cell>
          <cell r="E458" t="str">
            <v>TF</v>
          </cell>
          <cell r="J458">
            <v>-643.5</v>
          </cell>
          <cell r="K458" t="str">
            <v>m2</v>
          </cell>
          <cell r="L458">
            <v>30</v>
          </cell>
          <cell r="M458">
            <v>-19305</v>
          </cell>
          <cell r="N458">
            <v>-2.6374428075889496</v>
          </cell>
          <cell r="P458">
            <v>-19305</v>
          </cell>
          <cell r="AJ458">
            <v>-19305</v>
          </cell>
        </row>
        <row r="459">
          <cell r="D459" t="str">
            <v>Coved skirting</v>
          </cell>
          <cell r="E459" t="str">
            <v>TF</v>
          </cell>
          <cell r="J459">
            <v>0</v>
          </cell>
          <cell r="K459" t="str">
            <v>m</v>
          </cell>
          <cell r="L459">
            <v>15</v>
          </cell>
          <cell r="M459">
            <v>0</v>
          </cell>
          <cell r="N459">
            <v>0</v>
          </cell>
          <cell r="P459">
            <v>0</v>
          </cell>
          <cell r="AJ459">
            <v>0</v>
          </cell>
        </row>
        <row r="460">
          <cell r="D460" t="str">
            <v>2mm Vinyl tile to screed on ground floor</v>
          </cell>
          <cell r="E460" t="str">
            <v>TF</v>
          </cell>
          <cell r="F460" t="str">
            <v>Excluded</v>
          </cell>
          <cell r="J460">
            <v>1691.9859328596724</v>
          </cell>
          <cell r="K460" t="str">
            <v>m2</v>
          </cell>
          <cell r="L460">
            <v>12.5</v>
          </cell>
          <cell r="M460">
            <v>21149.824160745906</v>
          </cell>
          <cell r="N460">
            <v>2.8894820831147516</v>
          </cell>
          <cell r="P460">
            <v>21149.824160745906</v>
          </cell>
          <cell r="AJ460">
            <v>21149.824160745906</v>
          </cell>
        </row>
        <row r="461">
          <cell r="D461" t="str">
            <v>Latex to screeded areas</v>
          </cell>
          <cell r="E461" t="str">
            <v>TF</v>
          </cell>
          <cell r="J461">
            <v>2200.2350000000001</v>
          </cell>
          <cell r="K461" t="str">
            <v>m2</v>
          </cell>
          <cell r="L461">
            <v>4</v>
          </cell>
          <cell r="M461">
            <v>8800.94</v>
          </cell>
          <cell r="N461">
            <v>1.2023815541580882</v>
          </cell>
          <cell r="P461">
            <v>8800.94</v>
          </cell>
          <cell r="AJ461">
            <v>8800.94</v>
          </cell>
        </row>
        <row r="462">
          <cell r="D462" t="str">
            <v>2mm Vinyl tile to other flat areas (if required)</v>
          </cell>
          <cell r="E462" t="str">
            <v>TF</v>
          </cell>
          <cell r="J462">
            <v>3120.1540671403282</v>
          </cell>
          <cell r="K462" t="str">
            <v>m2</v>
          </cell>
          <cell r="L462">
            <v>0</v>
          </cell>
          <cell r="M462">
            <v>0</v>
          </cell>
          <cell r="N462">
            <v>0</v>
          </cell>
          <cell r="P462">
            <v>0</v>
          </cell>
          <cell r="AJ462">
            <v>0</v>
          </cell>
        </row>
        <row r="463">
          <cell r="D463" t="str">
            <v>Skirtings: 19 x 94 mdf</v>
          </cell>
          <cell r="E463" t="str">
            <v>TF</v>
          </cell>
          <cell r="J463">
            <v>10391.695238095239</v>
          </cell>
          <cell r="K463" t="str">
            <v>m</v>
          </cell>
          <cell r="L463">
            <v>4.5</v>
          </cell>
          <cell r="M463">
            <v>46762.628571428577</v>
          </cell>
          <cell r="N463">
            <v>6.388695073279866</v>
          </cell>
          <cell r="P463">
            <v>46762.628571428577</v>
          </cell>
          <cell r="Q463">
            <v>15587.54285714286</v>
          </cell>
          <cell r="Y463">
            <v>31175.085714285717</v>
          </cell>
        </row>
        <row r="464">
          <cell r="D464" t="str">
            <v>Skirtings: 19 x 94 mdf - FABs adjustment</v>
          </cell>
          <cell r="E464" t="str">
            <v>TF</v>
          </cell>
          <cell r="J464">
            <v>-1053</v>
          </cell>
          <cell r="K464" t="str">
            <v>m</v>
          </cell>
          <cell r="L464">
            <v>4.5</v>
          </cell>
          <cell r="M464">
            <v>-4738.5</v>
          </cell>
          <cell r="N464">
            <v>-0.64737232549910584</v>
          </cell>
          <cell r="P464">
            <v>-4738.5</v>
          </cell>
          <cell r="Q464">
            <v>-1579.5</v>
          </cell>
          <cell r="Y464">
            <v>-3159</v>
          </cell>
        </row>
        <row r="465">
          <cell r="D465" t="str">
            <v>Painting skirting</v>
          </cell>
          <cell r="E465" t="str">
            <v>TF</v>
          </cell>
          <cell r="J465">
            <v>10391.695238095239</v>
          </cell>
          <cell r="K465" t="str">
            <v>m</v>
          </cell>
          <cell r="L465">
            <v>2.25</v>
          </cell>
          <cell r="M465">
            <v>23381.314285714288</v>
          </cell>
          <cell r="N465">
            <v>3.194347536639933</v>
          </cell>
          <cell r="P465">
            <v>23381.314285714288</v>
          </cell>
          <cell r="AH465">
            <v>23381.314285714288</v>
          </cell>
        </row>
        <row r="466">
          <cell r="D466" t="str">
            <v>Painting skirting - FABs adjustment</v>
          </cell>
          <cell r="E466" t="str">
            <v>TF</v>
          </cell>
          <cell r="J466">
            <v>-1053</v>
          </cell>
          <cell r="K466" t="str">
            <v>m</v>
          </cell>
          <cell r="L466">
            <v>2.25</v>
          </cell>
          <cell r="M466">
            <v>-2369.25</v>
          </cell>
          <cell r="N466">
            <v>-0.32368616274955292</v>
          </cell>
          <cell r="P466">
            <v>-2369.25</v>
          </cell>
          <cell r="AH466">
            <v>-2369.25</v>
          </cell>
        </row>
        <row r="467">
          <cell r="D467" t="str">
            <v>Carpet £20/m2 to common areas</v>
          </cell>
          <cell r="E467" t="str">
            <v>TF</v>
          </cell>
          <cell r="J467">
            <v>1061.9499999999998</v>
          </cell>
          <cell r="K467" t="str">
            <v>m2</v>
          </cell>
          <cell r="L467">
            <v>20</v>
          </cell>
          <cell r="M467">
            <v>21238.999999999996</v>
          </cell>
          <cell r="N467">
            <v>2.9016652572070289</v>
          </cell>
          <cell r="P467">
            <v>21238.999999999996</v>
          </cell>
          <cell r="AJ467">
            <v>21238.999999999996</v>
          </cell>
        </row>
        <row r="468">
          <cell r="D468" t="str">
            <v>Floor finish to Commercial (if required)</v>
          </cell>
          <cell r="E468" t="str">
            <v>TF</v>
          </cell>
          <cell r="J468">
            <v>0</v>
          </cell>
          <cell r="K468" t="str">
            <v>m2</v>
          </cell>
          <cell r="L468">
            <v>0</v>
          </cell>
          <cell r="M468">
            <v>0</v>
          </cell>
          <cell r="N468">
            <v>0</v>
          </cell>
          <cell r="P468">
            <v>0</v>
          </cell>
          <cell r="AJ468">
            <v>0</v>
          </cell>
        </row>
        <row r="469">
          <cell r="D469" t="str">
            <v>Stairs;  nosings, carpet to treads and risers</v>
          </cell>
          <cell r="E469" t="str">
            <v>TF</v>
          </cell>
          <cell r="J469">
            <v>21</v>
          </cell>
          <cell r="K469" t="str">
            <v>no</v>
          </cell>
          <cell r="L469">
            <v>650</v>
          </cell>
          <cell r="M469">
            <v>13650</v>
          </cell>
          <cell r="N469">
            <v>1.8648585508204694</v>
          </cell>
          <cell r="P469">
            <v>13650</v>
          </cell>
          <cell r="AJ469">
            <v>13650</v>
          </cell>
        </row>
        <row r="470">
          <cell r="D470" t="str">
            <v>Mats, matwells</v>
          </cell>
          <cell r="E470" t="str">
            <v>TF</v>
          </cell>
          <cell r="J470">
            <v>6</v>
          </cell>
          <cell r="K470" t="str">
            <v>No</v>
          </cell>
          <cell r="L470">
            <v>750</v>
          </cell>
          <cell r="M470">
            <v>4500</v>
          </cell>
          <cell r="N470">
            <v>0.61478853323751737</v>
          </cell>
          <cell r="P470">
            <v>4500</v>
          </cell>
          <cell r="AJ470">
            <v>4500</v>
          </cell>
        </row>
        <row r="471">
          <cell r="E471" t="str">
            <v>TF</v>
          </cell>
          <cell r="N471">
            <v>0</v>
          </cell>
        </row>
        <row r="472">
          <cell r="B472">
            <v>4.0999999999999996</v>
          </cell>
          <cell r="C472" t="str">
            <v>Floor Finishes</v>
          </cell>
          <cell r="D472" t="str">
            <v>Screed to ground floor, insulation, polythene</v>
          </cell>
          <cell r="E472" t="str">
            <v>RC</v>
          </cell>
          <cell r="J472">
            <v>2200.2350000000001</v>
          </cell>
          <cell r="K472" t="str">
            <v>m2</v>
          </cell>
          <cell r="L472">
            <v>22.5</v>
          </cell>
          <cell r="M472">
            <v>49505.287500000006</v>
          </cell>
          <cell r="N472">
            <v>6.7633962421392457</v>
          </cell>
          <cell r="P472">
            <v>49505.287500000006</v>
          </cell>
          <cell r="AB472">
            <v>49505.287500000006</v>
          </cell>
        </row>
        <row r="473">
          <cell r="D473" t="str">
            <v>Sheet Vinyl to wet areas and seal edges</v>
          </cell>
          <cell r="E473" t="str">
            <v>RC</v>
          </cell>
          <cell r="J473">
            <v>1445.5</v>
          </cell>
          <cell r="K473" t="str">
            <v>m2</v>
          </cell>
          <cell r="L473">
            <v>30</v>
          </cell>
          <cell r="M473">
            <v>43365</v>
          </cell>
          <cell r="N473">
            <v>5.9245121652988759</v>
          </cell>
          <cell r="P473">
            <v>43365</v>
          </cell>
          <cell r="AJ473">
            <v>43365</v>
          </cell>
        </row>
        <row r="474">
          <cell r="D474" t="str">
            <v>Sheet Vinyl to wet areas inc seal edges - FABs adjustment</v>
          </cell>
          <cell r="E474" t="str">
            <v>RC</v>
          </cell>
          <cell r="J474">
            <v>-643.5</v>
          </cell>
          <cell r="K474" t="str">
            <v>m2</v>
          </cell>
          <cell r="L474">
            <v>30</v>
          </cell>
          <cell r="M474">
            <v>-19305</v>
          </cell>
          <cell r="N474">
            <v>-2.6374428075889496</v>
          </cell>
          <cell r="P474">
            <v>-19305</v>
          </cell>
          <cell r="AJ474">
            <v>-19305</v>
          </cell>
        </row>
        <row r="475">
          <cell r="D475" t="str">
            <v>Coved skirting</v>
          </cell>
          <cell r="E475" t="str">
            <v>RC</v>
          </cell>
          <cell r="J475">
            <v>0</v>
          </cell>
          <cell r="K475" t="str">
            <v>m</v>
          </cell>
          <cell r="L475">
            <v>15</v>
          </cell>
          <cell r="M475">
            <v>0</v>
          </cell>
          <cell r="N475">
            <v>0</v>
          </cell>
          <cell r="P475">
            <v>0</v>
          </cell>
          <cell r="AJ475">
            <v>0</v>
          </cell>
        </row>
        <row r="476">
          <cell r="D476" t="str">
            <v>2mm Vinyl tile to screed to other flat areas</v>
          </cell>
          <cell r="E476" t="str">
            <v>RC</v>
          </cell>
          <cell r="F476" t="str">
            <v>Excluded</v>
          </cell>
          <cell r="J476">
            <v>4812.1400000000003</v>
          </cell>
          <cell r="K476" t="str">
            <v>m2</v>
          </cell>
          <cell r="L476">
            <v>12.5</v>
          </cell>
          <cell r="M476">
            <v>60151.750000000007</v>
          </cell>
          <cell r="N476">
            <v>8.2179124787044096</v>
          </cell>
          <cell r="P476">
            <v>60151.750000000007</v>
          </cell>
          <cell r="AJ476">
            <v>60151.750000000007</v>
          </cell>
        </row>
        <row r="477">
          <cell r="D477" t="str">
            <v>Latex to screeded areas</v>
          </cell>
          <cell r="E477" t="str">
            <v>RC</v>
          </cell>
          <cell r="J477">
            <v>2200.2350000000001</v>
          </cell>
          <cell r="K477" t="str">
            <v>m2</v>
          </cell>
          <cell r="L477">
            <v>4</v>
          </cell>
          <cell r="M477">
            <v>8800.94</v>
          </cell>
          <cell r="N477">
            <v>1.2023815541580882</v>
          </cell>
          <cell r="P477">
            <v>8800.94</v>
          </cell>
          <cell r="AJ477">
            <v>8800.94</v>
          </cell>
        </row>
        <row r="478">
          <cell r="D478" t="str">
            <v>Skirtings: 19 x 94 mdf</v>
          </cell>
          <cell r="E478" t="str">
            <v>RC</v>
          </cell>
          <cell r="J478">
            <v>10566.933333333334</v>
          </cell>
          <cell r="K478" t="str">
            <v>m</v>
          </cell>
          <cell r="L478">
            <v>4.5</v>
          </cell>
          <cell r="M478">
            <v>47551.200000000004</v>
          </cell>
          <cell r="N478">
            <v>6.4964294448186308</v>
          </cell>
          <cell r="P478">
            <v>47551.200000000004</v>
          </cell>
          <cell r="Q478">
            <v>15850.400000000001</v>
          </cell>
          <cell r="Y478">
            <v>31700.800000000003</v>
          </cell>
        </row>
        <row r="479">
          <cell r="D479" t="str">
            <v>Skirtings: 19 x 94 mdf - FABs adjustment</v>
          </cell>
          <cell r="E479" t="str">
            <v>RC</v>
          </cell>
          <cell r="J479">
            <v>-1053</v>
          </cell>
          <cell r="K479" t="str">
            <v>m</v>
          </cell>
          <cell r="L479">
            <v>4.5</v>
          </cell>
          <cell r="M479">
            <v>-4738.5</v>
          </cell>
          <cell r="N479">
            <v>-0.64737232549910584</v>
          </cell>
          <cell r="P479">
            <v>-4738.5</v>
          </cell>
          <cell r="Q479">
            <v>-1579.5</v>
          </cell>
          <cell r="Y479">
            <v>-3159</v>
          </cell>
        </row>
        <row r="480">
          <cell r="D480" t="str">
            <v>Painting skirting</v>
          </cell>
          <cell r="E480" t="str">
            <v>RC</v>
          </cell>
          <cell r="J480">
            <v>10566.933333333334</v>
          </cell>
          <cell r="K480" t="str">
            <v>m</v>
          </cell>
          <cell r="L480">
            <v>2.25</v>
          </cell>
          <cell r="M480">
            <v>23775.600000000002</v>
          </cell>
          <cell r="N480">
            <v>3.2482147224093154</v>
          </cell>
          <cell r="P480">
            <v>23775.600000000002</v>
          </cell>
          <cell r="AH480">
            <v>23775.600000000002</v>
          </cell>
        </row>
        <row r="481">
          <cell r="D481" t="str">
            <v>Painting skirting - FABs adjustment</v>
          </cell>
          <cell r="E481" t="str">
            <v>RC</v>
          </cell>
          <cell r="J481">
            <v>-1053</v>
          </cell>
          <cell r="K481" t="str">
            <v>m</v>
          </cell>
          <cell r="L481">
            <v>2.25</v>
          </cell>
          <cell r="M481">
            <v>-2369.25</v>
          </cell>
          <cell r="N481">
            <v>-0.32368616274955292</v>
          </cell>
          <cell r="P481">
            <v>-2369.25</v>
          </cell>
          <cell r="AH481">
            <v>-2369.25</v>
          </cell>
        </row>
        <row r="482">
          <cell r="D482" t="str">
            <v>Carpet £20/m2 to common areas</v>
          </cell>
          <cell r="E482" t="str">
            <v>RC</v>
          </cell>
          <cell r="J482">
            <v>1061.9499999999998</v>
          </cell>
          <cell r="K482" t="str">
            <v>m2</v>
          </cell>
          <cell r="L482">
            <v>20</v>
          </cell>
          <cell r="M482">
            <v>21238.999999999996</v>
          </cell>
          <cell r="N482">
            <v>2.9016652572070289</v>
          </cell>
          <cell r="P482">
            <v>21238.999999999996</v>
          </cell>
          <cell r="AJ482">
            <v>21238.999999999996</v>
          </cell>
        </row>
        <row r="483">
          <cell r="D483" t="str">
            <v>Floor finish to Commercial (if required)</v>
          </cell>
          <cell r="E483" t="str">
            <v>RC</v>
          </cell>
          <cell r="J483">
            <v>0</v>
          </cell>
          <cell r="K483" t="str">
            <v>m2</v>
          </cell>
          <cell r="L483">
            <v>0</v>
          </cell>
          <cell r="M483">
            <v>0</v>
          </cell>
          <cell r="N483">
            <v>0</v>
          </cell>
          <cell r="P483">
            <v>0</v>
          </cell>
          <cell r="AJ483">
            <v>0</v>
          </cell>
        </row>
        <row r="484">
          <cell r="D484" t="str">
            <v>Stairs;  nosings, carpet to treads and risers</v>
          </cell>
          <cell r="E484" t="str">
            <v>RC</v>
          </cell>
          <cell r="J484">
            <v>21</v>
          </cell>
          <cell r="K484" t="str">
            <v>no</v>
          </cell>
          <cell r="L484">
            <v>650</v>
          </cell>
          <cell r="M484">
            <v>13650</v>
          </cell>
          <cell r="N484">
            <v>1.8648585508204694</v>
          </cell>
          <cell r="P484">
            <v>13650</v>
          </cell>
          <cell r="AJ484">
            <v>13650</v>
          </cell>
        </row>
        <row r="485">
          <cell r="D485" t="str">
            <v>Mats, matwells</v>
          </cell>
          <cell r="E485" t="str">
            <v>RC</v>
          </cell>
          <cell r="J485">
            <v>6</v>
          </cell>
          <cell r="K485" t="str">
            <v>No</v>
          </cell>
          <cell r="L485">
            <v>750</v>
          </cell>
          <cell r="M485">
            <v>4500</v>
          </cell>
          <cell r="N485">
            <v>0.61478853323751737</v>
          </cell>
          <cell r="P485">
            <v>4500</v>
          </cell>
          <cell r="AJ485">
            <v>4500</v>
          </cell>
        </row>
        <row r="486">
          <cell r="E486" t="str">
            <v>RC</v>
          </cell>
          <cell r="N486">
            <v>0</v>
          </cell>
        </row>
        <row r="487">
          <cell r="B487">
            <v>4.0999999999999996</v>
          </cell>
          <cell r="C487" t="str">
            <v>Floor Finishes</v>
          </cell>
          <cell r="D487" t="str">
            <v>Screed to ground floor, insulation, polythene</v>
          </cell>
          <cell r="E487" t="str">
            <v>TRAD</v>
          </cell>
          <cell r="J487">
            <v>2200.2350000000001</v>
          </cell>
          <cell r="K487" t="str">
            <v>m2</v>
          </cell>
          <cell r="L487">
            <v>22.5</v>
          </cell>
          <cell r="M487">
            <v>49505.287500000006</v>
          </cell>
          <cell r="N487">
            <v>6.7633962421392457</v>
          </cell>
          <cell r="P487">
            <v>49505.287500000006</v>
          </cell>
          <cell r="AB487">
            <v>49505.287500000006</v>
          </cell>
        </row>
        <row r="488">
          <cell r="D488" t="str">
            <v>Sheet Vinyl to wet areas inc seal edges</v>
          </cell>
          <cell r="E488" t="str">
            <v>TRAD</v>
          </cell>
          <cell r="J488">
            <v>1445.5</v>
          </cell>
          <cell r="K488" t="str">
            <v>m2</v>
          </cell>
          <cell r="L488">
            <v>30</v>
          </cell>
          <cell r="M488">
            <v>43365</v>
          </cell>
          <cell r="N488">
            <v>5.9245121652988759</v>
          </cell>
          <cell r="P488">
            <v>43365</v>
          </cell>
          <cell r="AJ488">
            <v>43365</v>
          </cell>
        </row>
        <row r="489">
          <cell r="D489" t="str">
            <v>Sheet Vinyl to wet areas inc seal edges - FABs adjustment</v>
          </cell>
          <cell r="E489" t="str">
            <v>TRAD</v>
          </cell>
          <cell r="J489">
            <v>-643.5</v>
          </cell>
          <cell r="K489" t="str">
            <v>m2</v>
          </cell>
          <cell r="L489">
            <v>30</v>
          </cell>
          <cell r="M489">
            <v>-19305</v>
          </cell>
          <cell r="N489">
            <v>-2.6374428075889496</v>
          </cell>
          <cell r="P489">
            <v>-19305</v>
          </cell>
          <cell r="AJ489">
            <v>-19305</v>
          </cell>
        </row>
        <row r="490">
          <cell r="D490" t="str">
            <v>Coved skirting</v>
          </cell>
          <cell r="E490" t="str">
            <v>TRAD</v>
          </cell>
          <cell r="J490">
            <v>0</v>
          </cell>
          <cell r="K490" t="str">
            <v>m</v>
          </cell>
          <cell r="L490">
            <v>15</v>
          </cell>
          <cell r="M490">
            <v>0</v>
          </cell>
          <cell r="N490">
            <v>0</v>
          </cell>
          <cell r="P490">
            <v>0</v>
          </cell>
          <cell r="AJ490">
            <v>0</v>
          </cell>
        </row>
        <row r="491">
          <cell r="D491" t="str">
            <v>2mm Vinyl tile to screed on ground floor</v>
          </cell>
          <cell r="E491" t="str">
            <v>TRAD</v>
          </cell>
          <cell r="F491" t="str">
            <v>Excluded</v>
          </cell>
          <cell r="J491">
            <v>1691.9859328596724</v>
          </cell>
          <cell r="K491" t="str">
            <v>m2</v>
          </cell>
          <cell r="L491">
            <v>12.5</v>
          </cell>
          <cell r="M491">
            <v>21149.824160745906</v>
          </cell>
          <cell r="N491">
            <v>2.8894820831147516</v>
          </cell>
          <cell r="P491">
            <v>21149.824160745906</v>
          </cell>
          <cell r="AJ491">
            <v>21149.824160745906</v>
          </cell>
        </row>
        <row r="492">
          <cell r="D492" t="str">
            <v>Latex to screeded areas</v>
          </cell>
          <cell r="E492" t="str">
            <v>TRAD</v>
          </cell>
          <cell r="J492">
            <v>7319.59</v>
          </cell>
          <cell r="K492" t="str">
            <v>m2</v>
          </cell>
          <cell r="L492">
            <v>4</v>
          </cell>
          <cell r="M492">
            <v>29278.36</v>
          </cell>
          <cell r="N492">
            <v>4</v>
          </cell>
          <cell r="P492">
            <v>29278.36</v>
          </cell>
          <cell r="AJ492">
            <v>29278.36</v>
          </cell>
        </row>
        <row r="493">
          <cell r="D493" t="str">
            <v>2mm Vinyl tile to other flat areas (if required)</v>
          </cell>
          <cell r="E493" t="str">
            <v>TRAD</v>
          </cell>
          <cell r="J493">
            <v>4182.104067140328</v>
          </cell>
          <cell r="K493" t="str">
            <v>m2</v>
          </cell>
          <cell r="L493">
            <v>12.5</v>
          </cell>
          <cell r="M493">
            <v>52276.300839254101</v>
          </cell>
          <cell r="N493">
            <v>7.1419711813440507</v>
          </cell>
          <cell r="P493">
            <v>52276.300839254101</v>
          </cell>
          <cell r="AJ493">
            <v>52276.300839254101</v>
          </cell>
        </row>
        <row r="494">
          <cell r="D494" t="str">
            <v>Skirtings: 19 x 94 mdf</v>
          </cell>
          <cell r="E494" t="str">
            <v>TRAD</v>
          </cell>
          <cell r="J494">
            <v>10391.695238095239</v>
          </cell>
          <cell r="K494" t="str">
            <v>m</v>
          </cell>
          <cell r="L494">
            <v>4.5</v>
          </cell>
          <cell r="M494">
            <v>46762.628571428577</v>
          </cell>
          <cell r="N494">
            <v>6.388695073279866</v>
          </cell>
          <cell r="P494">
            <v>46762.628571428577</v>
          </cell>
          <cell r="Q494">
            <v>15587.54285714286</v>
          </cell>
          <cell r="Y494">
            <v>31175.085714285717</v>
          </cell>
        </row>
        <row r="495">
          <cell r="D495" t="str">
            <v>Skirtings: 19 x 94 mdf - FABs adjustment</v>
          </cell>
          <cell r="E495" t="str">
            <v>TRAD</v>
          </cell>
          <cell r="J495">
            <v>-1053</v>
          </cell>
          <cell r="K495" t="str">
            <v>m</v>
          </cell>
          <cell r="L495">
            <v>4.5</v>
          </cell>
          <cell r="M495">
            <v>-4738.5</v>
          </cell>
          <cell r="N495">
            <v>-0.64737232549910584</v>
          </cell>
          <cell r="P495">
            <v>-4738.5</v>
          </cell>
          <cell r="Q495">
            <v>-1579.5</v>
          </cell>
          <cell r="Y495">
            <v>-3159</v>
          </cell>
        </row>
        <row r="496">
          <cell r="D496" t="str">
            <v>Painting skirting</v>
          </cell>
          <cell r="E496" t="str">
            <v>TRAD</v>
          </cell>
          <cell r="J496">
            <v>10391.695238095239</v>
          </cell>
          <cell r="K496" t="str">
            <v>m</v>
          </cell>
          <cell r="L496">
            <v>2.25</v>
          </cell>
          <cell r="M496">
            <v>23381.314285714288</v>
          </cell>
          <cell r="N496">
            <v>3.194347536639933</v>
          </cell>
          <cell r="P496">
            <v>23381.314285714288</v>
          </cell>
          <cell r="AH496">
            <v>23381.314285714288</v>
          </cell>
        </row>
        <row r="497">
          <cell r="D497" t="str">
            <v>Painting skirting - FABs adjustment</v>
          </cell>
          <cell r="E497" t="str">
            <v>TRAD</v>
          </cell>
          <cell r="J497">
            <v>-1053</v>
          </cell>
          <cell r="K497" t="str">
            <v>m</v>
          </cell>
          <cell r="L497">
            <v>2.25</v>
          </cell>
          <cell r="M497">
            <v>-2369.25</v>
          </cell>
          <cell r="N497">
            <v>-0.32368616274955292</v>
          </cell>
          <cell r="P497">
            <v>-2369.25</v>
          </cell>
          <cell r="AH497">
            <v>-2369.25</v>
          </cell>
        </row>
        <row r="498">
          <cell r="D498" t="str">
            <v>Carpet £20/m2 to common areas</v>
          </cell>
          <cell r="E498" t="str">
            <v>TRAD</v>
          </cell>
          <cell r="J498">
            <v>1061.9499999999998</v>
          </cell>
          <cell r="K498" t="str">
            <v>m2</v>
          </cell>
          <cell r="L498">
            <v>20</v>
          </cell>
          <cell r="M498">
            <v>21238.999999999996</v>
          </cell>
          <cell r="N498">
            <v>2.9016652572070289</v>
          </cell>
          <cell r="P498">
            <v>21238.999999999996</v>
          </cell>
          <cell r="AJ498">
            <v>21238.999999999996</v>
          </cell>
        </row>
        <row r="499">
          <cell r="D499" t="str">
            <v>Floor finish to Commercial (if required)</v>
          </cell>
          <cell r="E499" t="str">
            <v>TRAD</v>
          </cell>
          <cell r="J499">
            <v>0</v>
          </cell>
          <cell r="K499" t="str">
            <v>m2</v>
          </cell>
          <cell r="L499">
            <v>0</v>
          </cell>
          <cell r="M499">
            <v>0</v>
          </cell>
          <cell r="N499">
            <v>0</v>
          </cell>
          <cell r="P499">
            <v>0</v>
          </cell>
          <cell r="AJ499">
            <v>0</v>
          </cell>
        </row>
        <row r="500">
          <cell r="D500" t="str">
            <v>Stairs;  nosings, carpet to treads and risers</v>
          </cell>
          <cell r="E500" t="str">
            <v>TRAD</v>
          </cell>
          <cell r="J500">
            <v>21</v>
          </cell>
          <cell r="K500" t="str">
            <v>no</v>
          </cell>
          <cell r="L500">
            <v>650</v>
          </cell>
          <cell r="M500">
            <v>13650</v>
          </cell>
          <cell r="N500">
            <v>1.8648585508204694</v>
          </cell>
          <cell r="P500">
            <v>13650</v>
          </cell>
          <cell r="AJ500">
            <v>13650</v>
          </cell>
        </row>
        <row r="501">
          <cell r="D501" t="str">
            <v>Mats, matwells</v>
          </cell>
          <cell r="E501" t="str">
            <v>TRAD</v>
          </cell>
          <cell r="J501">
            <v>6</v>
          </cell>
          <cell r="K501" t="str">
            <v>No</v>
          </cell>
          <cell r="L501">
            <v>750</v>
          </cell>
          <cell r="M501">
            <v>4500</v>
          </cell>
          <cell r="N501">
            <v>0.61478853323751737</v>
          </cell>
          <cell r="P501">
            <v>4500</v>
          </cell>
          <cell r="AJ501">
            <v>4500</v>
          </cell>
        </row>
        <row r="502">
          <cell r="E502" t="str">
            <v>TRAD</v>
          </cell>
          <cell r="N502">
            <v>0</v>
          </cell>
        </row>
      </sheetData>
      <sheetData sheetId="12" refreshError="1"/>
      <sheetData sheetId="13" refreshError="1"/>
      <sheetData sheetId="14" refreshError="1">
        <row r="11">
          <cell r="B11">
            <v>4.01</v>
          </cell>
          <cell r="C11" t="str">
            <v>Frame</v>
          </cell>
          <cell r="D11" t="str">
            <v>Light steel Frame - Fusion  (with/without craneage - state which applicable)</v>
          </cell>
          <cell r="E11" t="str">
            <v>LWSF</v>
          </cell>
          <cell r="K11">
            <v>1338.96</v>
          </cell>
          <cell r="L11" t="str">
            <v>m2</v>
          </cell>
          <cell r="M11">
            <v>137.95866175914784</v>
          </cell>
          <cell r="N11">
            <v>184721.12974902859</v>
          </cell>
          <cell r="O11">
            <v>137.95866175914784</v>
          </cell>
          <cell r="Q11">
            <v>184721.12974902859</v>
          </cell>
          <cell r="S11">
            <v>184721.12974902859</v>
          </cell>
        </row>
        <row r="12">
          <cell r="D12" t="str">
            <v>Sundry hot rolled steel</v>
          </cell>
          <cell r="E12" t="str">
            <v>LWSF</v>
          </cell>
          <cell r="K12">
            <v>1338.96</v>
          </cell>
          <cell r="L12" t="str">
            <v>m2</v>
          </cell>
          <cell r="M12">
            <v>0</v>
          </cell>
          <cell r="N12">
            <v>0</v>
          </cell>
          <cell r="O12">
            <v>0</v>
          </cell>
          <cell r="Q12">
            <v>0</v>
          </cell>
          <cell r="S12">
            <v>0</v>
          </cell>
        </row>
        <row r="13">
          <cell r="D13" t="str">
            <v>Additional steelwork for cantilevered balconies</v>
          </cell>
          <cell r="E13" t="str">
            <v>LWSF</v>
          </cell>
          <cell r="K13">
            <v>0</v>
          </cell>
          <cell r="L13" t="str">
            <v>Nr</v>
          </cell>
          <cell r="M13">
            <v>1000</v>
          </cell>
          <cell r="N13">
            <v>0</v>
          </cell>
          <cell r="O13">
            <v>0</v>
          </cell>
          <cell r="Q13">
            <v>0</v>
          </cell>
          <cell r="S13">
            <v>0</v>
          </cell>
        </row>
        <row r="14">
          <cell r="E14" t="str">
            <v>LWSF</v>
          </cell>
        </row>
        <row r="15">
          <cell r="B15">
            <v>4.01</v>
          </cell>
          <cell r="C15" t="str">
            <v>Frame</v>
          </cell>
          <cell r="D15" t="str">
            <v>Timber Frame  (with/without craneage - state which applicable)</v>
          </cell>
          <cell r="E15" t="str">
            <v>TF</v>
          </cell>
          <cell r="K15">
            <v>1338.96</v>
          </cell>
          <cell r="L15" t="str">
            <v>m2</v>
          </cell>
          <cell r="M15">
            <v>132.36887550202911</v>
          </cell>
          <cell r="N15">
            <v>177236.6295421969</v>
          </cell>
          <cell r="O15">
            <v>132.36887550202911</v>
          </cell>
          <cell r="Q15">
            <v>177236.6295421969</v>
          </cell>
          <cell r="T15">
            <v>177236.6295421969</v>
          </cell>
        </row>
        <row r="16">
          <cell r="D16" t="str">
            <v>Additional steelwork for cantilevered balconies</v>
          </cell>
          <cell r="E16" t="str">
            <v>TF</v>
          </cell>
          <cell r="K16">
            <v>0</v>
          </cell>
          <cell r="L16" t="str">
            <v>Nr</v>
          </cell>
          <cell r="M16">
            <v>1000</v>
          </cell>
          <cell r="N16">
            <v>0</v>
          </cell>
          <cell r="O16">
            <v>0</v>
          </cell>
          <cell r="Q16">
            <v>0</v>
          </cell>
          <cell r="T16">
            <v>0</v>
          </cell>
        </row>
        <row r="17">
          <cell r="E17" t="str">
            <v>TF</v>
          </cell>
        </row>
        <row r="18">
          <cell r="B18">
            <v>4.01</v>
          </cell>
          <cell r="C18" t="str">
            <v>Frame</v>
          </cell>
          <cell r="D18" t="str">
            <v>Framed/Unframed Steelwork</v>
          </cell>
          <cell r="E18" t="str">
            <v>TRAD</v>
          </cell>
          <cell r="K18">
            <v>0</v>
          </cell>
          <cell r="L18" t="str">
            <v>Tonne</v>
          </cell>
          <cell r="M18">
            <v>2600</v>
          </cell>
          <cell r="N18">
            <v>0</v>
          </cell>
          <cell r="O18">
            <v>0</v>
          </cell>
          <cell r="Q18">
            <v>0</v>
          </cell>
          <cell r="AA18">
            <v>0</v>
          </cell>
        </row>
        <row r="19">
          <cell r="D19" t="str">
            <v>Additional steelwork for cantilevered balconies (Ties into floors)</v>
          </cell>
          <cell r="E19" t="str">
            <v>TRAD</v>
          </cell>
          <cell r="K19">
            <v>0</v>
          </cell>
          <cell r="L19" t="str">
            <v>Nr</v>
          </cell>
          <cell r="M19">
            <v>500</v>
          </cell>
          <cell r="N19">
            <v>0</v>
          </cell>
          <cell r="O19">
            <v>0</v>
          </cell>
          <cell r="Q19">
            <v>0</v>
          </cell>
          <cell r="AA19">
            <v>0</v>
          </cell>
        </row>
        <row r="20">
          <cell r="E20" t="str">
            <v>TRAD</v>
          </cell>
        </row>
        <row r="21">
          <cell r="B21">
            <v>4.0199999999999996</v>
          </cell>
          <cell r="C21" t="str">
            <v>Upper Floors</v>
          </cell>
          <cell r="D21" t="str">
            <v>Party Floor complete eo Fusion floor</v>
          </cell>
          <cell r="E21" t="str">
            <v>LWSF</v>
          </cell>
        </row>
        <row r="22">
          <cell r="E22" t="str">
            <v>LWSF</v>
          </cell>
        </row>
        <row r="23">
          <cell r="D23" t="str">
            <v>Below floor</v>
          </cell>
          <cell r="E23" t="str">
            <v>LWSF</v>
          </cell>
        </row>
        <row r="24">
          <cell r="D24" t="str">
            <v>100mm Insulation inc support netting</v>
          </cell>
          <cell r="E24" t="str">
            <v>LWSF</v>
          </cell>
          <cell r="F24">
            <v>1</v>
          </cell>
          <cell r="G24" t="str">
            <v>m2</v>
          </cell>
          <cell r="H24">
            <v>5</v>
          </cell>
          <cell r="I24">
            <v>5</v>
          </cell>
          <cell r="Q24">
            <v>3347.4</v>
          </cell>
          <cell r="AC24">
            <v>3347.4</v>
          </cell>
        </row>
        <row r="25">
          <cell r="D25" t="str">
            <v>Additional layer 15mm fireline board</v>
          </cell>
          <cell r="E25" t="str">
            <v>LWSF</v>
          </cell>
          <cell r="F25">
            <v>1</v>
          </cell>
          <cell r="G25" t="str">
            <v>m2</v>
          </cell>
          <cell r="H25">
            <v>4.5</v>
          </cell>
          <cell r="I25">
            <v>4.5</v>
          </cell>
          <cell r="Q25">
            <v>3012.66</v>
          </cell>
          <cell r="AC25">
            <v>3012.66</v>
          </cell>
        </row>
        <row r="26">
          <cell r="E26" t="str">
            <v>LWSF</v>
          </cell>
          <cell r="I26">
            <v>9.5</v>
          </cell>
          <cell r="K26">
            <v>669.48</v>
          </cell>
          <cell r="L26" t="str">
            <v>m2</v>
          </cell>
          <cell r="M26">
            <v>9.5</v>
          </cell>
          <cell r="N26">
            <v>6360.06</v>
          </cell>
          <cell r="O26">
            <v>4.75</v>
          </cell>
          <cell r="Q26">
            <v>0</v>
          </cell>
        </row>
        <row r="27">
          <cell r="E27" t="str">
            <v>LWSF</v>
          </cell>
        </row>
        <row r="28">
          <cell r="D28" t="str">
            <v>Eo WBP ply floor to wet areas</v>
          </cell>
          <cell r="E28" t="str">
            <v>LWSF</v>
          </cell>
          <cell r="K28">
            <v>232</v>
          </cell>
          <cell r="L28" t="str">
            <v>m2</v>
          </cell>
          <cell r="M28">
            <v>4.75</v>
          </cell>
          <cell r="N28">
            <v>1102</v>
          </cell>
          <cell r="O28">
            <v>0.82302682679094219</v>
          </cell>
          <cell r="Q28">
            <v>1102</v>
          </cell>
          <cell r="R28">
            <v>1102</v>
          </cell>
        </row>
        <row r="29">
          <cell r="E29" t="str">
            <v>LWSF</v>
          </cell>
        </row>
        <row r="30">
          <cell r="D30" t="str">
            <v xml:space="preserve">Terraces </v>
          </cell>
          <cell r="E30" t="str">
            <v>LWSF</v>
          </cell>
        </row>
        <row r="31">
          <cell r="D31" t="str">
            <v>Floor structure</v>
          </cell>
          <cell r="E31" t="str">
            <v>LWSF</v>
          </cell>
          <cell r="K31">
            <v>0</v>
          </cell>
          <cell r="L31" t="str">
            <v>m2</v>
          </cell>
          <cell r="M31">
            <v>55</v>
          </cell>
          <cell r="N31">
            <v>0</v>
          </cell>
          <cell r="O31">
            <v>0</v>
          </cell>
          <cell r="Q31">
            <v>0</v>
          </cell>
          <cell r="S31">
            <v>0</v>
          </cell>
        </row>
        <row r="32">
          <cell r="D32" t="str">
            <v>Sarna to fall</v>
          </cell>
          <cell r="E32" t="str">
            <v>LWSF</v>
          </cell>
          <cell r="K32">
            <v>0</v>
          </cell>
          <cell r="L32" t="str">
            <v>m2</v>
          </cell>
          <cell r="M32">
            <v>75</v>
          </cell>
          <cell r="N32">
            <v>0</v>
          </cell>
          <cell r="O32">
            <v>0</v>
          </cell>
          <cell r="Q32">
            <v>0</v>
          </cell>
          <cell r="W32">
            <v>0</v>
          </cell>
        </row>
        <row r="33">
          <cell r="D33" t="str">
            <v>Skirtings/Edge detail</v>
          </cell>
          <cell r="E33" t="str">
            <v>LWSF</v>
          </cell>
          <cell r="K33">
            <v>0</v>
          </cell>
          <cell r="L33" t="str">
            <v>m</v>
          </cell>
          <cell r="M33">
            <v>60</v>
          </cell>
          <cell r="N33">
            <v>0</v>
          </cell>
          <cell r="O33">
            <v>0</v>
          </cell>
          <cell r="Q33">
            <v>0</v>
          </cell>
          <cell r="R33">
            <v>0</v>
          </cell>
          <cell r="W33">
            <v>0</v>
          </cell>
          <cell r="Z33">
            <v>0</v>
          </cell>
        </row>
        <row r="34">
          <cell r="D34" t="str">
            <v>Promenade Tile on pedestals</v>
          </cell>
          <cell r="E34" t="str">
            <v>LWSF</v>
          </cell>
          <cell r="K34">
            <v>0</v>
          </cell>
          <cell r="L34" t="str">
            <v>m2</v>
          </cell>
          <cell r="M34">
            <v>55</v>
          </cell>
          <cell r="N34">
            <v>0</v>
          </cell>
          <cell r="O34">
            <v>0</v>
          </cell>
          <cell r="Q34">
            <v>0</v>
          </cell>
          <cell r="W34">
            <v>0</v>
          </cell>
        </row>
        <row r="35">
          <cell r="D35" t="str">
            <v>Soffit - assumed batten and boarded</v>
          </cell>
          <cell r="E35" t="str">
            <v>LWSF</v>
          </cell>
          <cell r="K35">
            <v>0</v>
          </cell>
          <cell r="L35" t="str">
            <v>m2</v>
          </cell>
          <cell r="M35">
            <v>70</v>
          </cell>
          <cell r="N35">
            <v>0</v>
          </cell>
          <cell r="O35">
            <v>0</v>
          </cell>
          <cell r="Q35">
            <v>0</v>
          </cell>
          <cell r="R35">
            <v>0</v>
          </cell>
          <cell r="Z35">
            <v>0</v>
          </cell>
          <cell r="AI35">
            <v>0</v>
          </cell>
        </row>
        <row r="36">
          <cell r="D36" t="str">
            <v>Gulley Drainage</v>
          </cell>
          <cell r="E36" t="str">
            <v>LWSF</v>
          </cell>
          <cell r="K36">
            <v>0</v>
          </cell>
          <cell r="L36" t="str">
            <v>Nr</v>
          </cell>
          <cell r="M36">
            <v>150</v>
          </cell>
          <cell r="N36">
            <v>0</v>
          </cell>
          <cell r="O36">
            <v>0</v>
          </cell>
          <cell r="Q36">
            <v>0</v>
          </cell>
          <cell r="AL36">
            <v>0</v>
          </cell>
        </row>
        <row r="37">
          <cell r="D37" t="str">
            <v>Perimeter Trim - PPC Aluminium</v>
          </cell>
          <cell r="E37" t="str">
            <v>LWSF</v>
          </cell>
          <cell r="K37">
            <v>0</v>
          </cell>
          <cell r="L37" t="str">
            <v>m</v>
          </cell>
          <cell r="M37">
            <v>55</v>
          </cell>
          <cell r="N37">
            <v>0</v>
          </cell>
          <cell r="O37">
            <v>0</v>
          </cell>
          <cell r="Q37">
            <v>0</v>
          </cell>
          <cell r="R37">
            <v>0</v>
          </cell>
          <cell r="Z37">
            <v>0</v>
          </cell>
        </row>
        <row r="38">
          <cell r="D38" t="str">
            <v xml:space="preserve">Railing to terrace inc screens- glass 1.10m high </v>
          </cell>
          <cell r="E38" t="str">
            <v>LWSF</v>
          </cell>
          <cell r="K38">
            <v>0</v>
          </cell>
          <cell r="L38" t="str">
            <v>m</v>
          </cell>
          <cell r="M38">
            <v>350</v>
          </cell>
          <cell r="N38">
            <v>0</v>
          </cell>
          <cell r="O38">
            <v>0</v>
          </cell>
          <cell r="Q38">
            <v>0</v>
          </cell>
          <cell r="AB38">
            <v>0</v>
          </cell>
        </row>
        <row r="39">
          <cell r="E39" t="str">
            <v>LWSF</v>
          </cell>
          <cell r="W39">
            <v>0</v>
          </cell>
        </row>
        <row r="40">
          <cell r="B40">
            <v>4.0199999999999996</v>
          </cell>
          <cell r="C40" t="str">
            <v>Upper Floors</v>
          </cell>
          <cell r="D40" t="str">
            <v>Party Floor complete eo TF Floor</v>
          </cell>
          <cell r="E40" t="str">
            <v>TF</v>
          </cell>
        </row>
        <row r="41">
          <cell r="E41" t="str">
            <v>TF</v>
          </cell>
        </row>
        <row r="42">
          <cell r="D42" t="str">
            <v>Below floor</v>
          </cell>
          <cell r="E42" t="str">
            <v>TF</v>
          </cell>
        </row>
        <row r="43">
          <cell r="D43" t="str">
            <v>100mm Insulation inc support netting</v>
          </cell>
          <cell r="E43" t="str">
            <v>TF</v>
          </cell>
          <cell r="F43">
            <v>1</v>
          </cell>
          <cell r="G43" t="str">
            <v>m2</v>
          </cell>
          <cell r="H43">
            <v>5</v>
          </cell>
          <cell r="I43">
            <v>5</v>
          </cell>
          <cell r="Q43">
            <v>3347.4</v>
          </cell>
          <cell r="AC43">
            <v>3347.4</v>
          </cell>
        </row>
        <row r="44">
          <cell r="D44" t="str">
            <v>Additional layer 15mm fireline board</v>
          </cell>
          <cell r="E44" t="str">
            <v>TF</v>
          </cell>
          <cell r="F44">
            <v>1</v>
          </cell>
          <cell r="G44" t="str">
            <v>m2</v>
          </cell>
          <cell r="H44">
            <v>4.5</v>
          </cell>
          <cell r="I44">
            <v>4.5</v>
          </cell>
          <cell r="Q44">
            <v>3012.66</v>
          </cell>
          <cell r="AC44">
            <v>3012.66</v>
          </cell>
        </row>
        <row r="45">
          <cell r="E45" t="str">
            <v>TF</v>
          </cell>
          <cell r="I45">
            <v>9.5</v>
          </cell>
          <cell r="K45">
            <v>669.48</v>
          </cell>
          <cell r="L45" t="str">
            <v>m2</v>
          </cell>
          <cell r="M45">
            <v>9.5</v>
          </cell>
          <cell r="N45">
            <v>6360.06</v>
          </cell>
          <cell r="O45">
            <v>4.75</v>
          </cell>
          <cell r="Q45">
            <v>0</v>
          </cell>
        </row>
        <row r="46">
          <cell r="E46" t="str">
            <v>TF</v>
          </cell>
          <cell r="Q46">
            <v>0</v>
          </cell>
        </row>
        <row r="47">
          <cell r="D47" t="str">
            <v>Eo WBP ply floor to wet areas</v>
          </cell>
          <cell r="E47" t="str">
            <v>TF</v>
          </cell>
          <cell r="K47">
            <v>232</v>
          </cell>
          <cell r="L47" t="str">
            <v>m2</v>
          </cell>
          <cell r="M47">
            <v>4.75</v>
          </cell>
          <cell r="N47">
            <v>1102</v>
          </cell>
          <cell r="O47">
            <v>0.82302682679094219</v>
          </cell>
          <cell r="Q47">
            <v>1102</v>
          </cell>
          <cell r="R47">
            <v>1102</v>
          </cell>
        </row>
        <row r="48">
          <cell r="E48" t="str">
            <v>TF</v>
          </cell>
          <cell r="W48">
            <v>0</v>
          </cell>
        </row>
        <row r="49">
          <cell r="D49" t="str">
            <v xml:space="preserve">Terraces </v>
          </cell>
          <cell r="E49" t="str">
            <v>TF</v>
          </cell>
        </row>
        <row r="50">
          <cell r="D50" t="str">
            <v>Floor structure</v>
          </cell>
          <cell r="E50" t="str">
            <v>TF</v>
          </cell>
          <cell r="K50">
            <v>0</v>
          </cell>
          <cell r="L50" t="str">
            <v>m2</v>
          </cell>
          <cell r="M50">
            <v>55</v>
          </cell>
          <cell r="N50">
            <v>0</v>
          </cell>
          <cell r="O50">
            <v>0</v>
          </cell>
          <cell r="Q50">
            <v>0</v>
          </cell>
          <cell r="T50">
            <v>0</v>
          </cell>
        </row>
        <row r="51">
          <cell r="D51" t="str">
            <v>Sarna to fall</v>
          </cell>
          <cell r="E51" t="str">
            <v>TF</v>
          </cell>
          <cell r="K51">
            <v>0</v>
          </cell>
          <cell r="L51" t="str">
            <v>m2</v>
          </cell>
          <cell r="M51">
            <v>75</v>
          </cell>
          <cell r="N51">
            <v>0</v>
          </cell>
          <cell r="O51">
            <v>0</v>
          </cell>
          <cell r="Q51">
            <v>0</v>
          </cell>
          <cell r="W51">
            <v>0</v>
          </cell>
        </row>
        <row r="52">
          <cell r="D52" t="str">
            <v>Skirtings/Edge detail</v>
          </cell>
          <cell r="E52" t="str">
            <v>TF</v>
          </cell>
          <cell r="K52">
            <v>0</v>
          </cell>
          <cell r="L52" t="str">
            <v>m</v>
          </cell>
          <cell r="M52">
            <v>60</v>
          </cell>
          <cell r="N52">
            <v>0</v>
          </cell>
          <cell r="O52">
            <v>0</v>
          </cell>
          <cell r="Q52">
            <v>0</v>
          </cell>
          <cell r="R52">
            <v>0</v>
          </cell>
          <cell r="W52">
            <v>0</v>
          </cell>
          <cell r="Z52">
            <v>0</v>
          </cell>
        </row>
        <row r="53">
          <cell r="D53" t="str">
            <v>Promenade Tile on pedestals</v>
          </cell>
          <cell r="E53" t="str">
            <v>TF</v>
          </cell>
          <cell r="K53">
            <v>0</v>
          </cell>
          <cell r="L53" t="str">
            <v>m2</v>
          </cell>
          <cell r="M53">
            <v>55</v>
          </cell>
          <cell r="N53">
            <v>0</v>
          </cell>
          <cell r="O53">
            <v>0</v>
          </cell>
          <cell r="Q53">
            <v>0</v>
          </cell>
          <cell r="W53">
            <v>0</v>
          </cell>
        </row>
        <row r="54">
          <cell r="D54" t="str">
            <v>Soffit - assumed batten and boarded</v>
          </cell>
          <cell r="E54" t="str">
            <v>TF</v>
          </cell>
          <cell r="K54">
            <v>0</v>
          </cell>
          <cell r="L54" t="str">
            <v>m2</v>
          </cell>
          <cell r="M54">
            <v>70</v>
          </cell>
          <cell r="N54">
            <v>0</v>
          </cell>
          <cell r="O54">
            <v>0</v>
          </cell>
          <cell r="Q54">
            <v>0</v>
          </cell>
          <cell r="R54">
            <v>0</v>
          </cell>
          <cell r="Z54">
            <v>0</v>
          </cell>
          <cell r="AI54">
            <v>0</v>
          </cell>
        </row>
        <row r="55">
          <cell r="D55" t="str">
            <v>Gulley Drainage</v>
          </cell>
          <cell r="E55" t="str">
            <v>TF</v>
          </cell>
          <cell r="K55">
            <v>0</v>
          </cell>
          <cell r="L55" t="str">
            <v>Nr</v>
          </cell>
          <cell r="M55">
            <v>150</v>
          </cell>
          <cell r="N55">
            <v>0</v>
          </cell>
          <cell r="O55">
            <v>0</v>
          </cell>
          <cell r="Q55">
            <v>0</v>
          </cell>
          <cell r="AL55">
            <v>0</v>
          </cell>
        </row>
        <row r="56">
          <cell r="D56" t="str">
            <v>Perimeter Trim - PPC Aluminium</v>
          </cell>
          <cell r="E56" t="str">
            <v>TF</v>
          </cell>
          <cell r="K56">
            <v>0</v>
          </cell>
          <cell r="L56" t="str">
            <v>m</v>
          </cell>
          <cell r="M56">
            <v>55</v>
          </cell>
          <cell r="N56">
            <v>0</v>
          </cell>
          <cell r="O56">
            <v>0</v>
          </cell>
          <cell r="Q56">
            <v>0</v>
          </cell>
          <cell r="R56">
            <v>0</v>
          </cell>
          <cell r="Z56">
            <v>0</v>
          </cell>
        </row>
        <row r="57">
          <cell r="D57" t="str">
            <v xml:space="preserve">Railing to terrace inc screens- glass 1.10m high </v>
          </cell>
          <cell r="E57" t="str">
            <v>TF</v>
          </cell>
          <cell r="K57">
            <v>0</v>
          </cell>
          <cell r="L57" t="str">
            <v>m</v>
          </cell>
          <cell r="M57">
            <v>350</v>
          </cell>
          <cell r="N57">
            <v>0</v>
          </cell>
          <cell r="O57">
            <v>0</v>
          </cell>
          <cell r="Q57">
            <v>0</v>
          </cell>
          <cell r="AB57">
            <v>0</v>
          </cell>
        </row>
        <row r="58">
          <cell r="E58" t="str">
            <v>TF</v>
          </cell>
          <cell r="Q58">
            <v>0</v>
          </cell>
        </row>
        <row r="59">
          <cell r="E59" t="str">
            <v>TF</v>
          </cell>
          <cell r="Q59">
            <v>0</v>
          </cell>
        </row>
        <row r="60">
          <cell r="E60" t="str">
            <v>TF</v>
          </cell>
          <cell r="Q60">
            <v>0</v>
          </cell>
        </row>
        <row r="61">
          <cell r="B61">
            <v>4.0199999999999996</v>
          </cell>
          <cell r="C61" t="str">
            <v>Upper Floors</v>
          </cell>
          <cell r="D61" t="str">
            <v xml:space="preserve">Traditional Party Floor complete </v>
          </cell>
          <cell r="E61" t="str">
            <v>TRAD</v>
          </cell>
          <cell r="Q61">
            <v>0</v>
          </cell>
        </row>
        <row r="62">
          <cell r="E62" t="str">
            <v>TRAD</v>
          </cell>
          <cell r="Q62">
            <v>0</v>
          </cell>
        </row>
        <row r="63">
          <cell r="D63" t="str">
            <v>Floor</v>
          </cell>
          <cell r="E63" t="str">
            <v>TRAD</v>
          </cell>
          <cell r="Q63">
            <v>0</v>
          </cell>
        </row>
        <row r="64">
          <cell r="D64" t="str">
            <v>TGI Floors Joists</v>
          </cell>
          <cell r="E64" t="str">
            <v>TRAD</v>
          </cell>
          <cell r="F64">
            <v>1</v>
          </cell>
          <cell r="G64" t="str">
            <v>m2</v>
          </cell>
          <cell r="H64">
            <v>45</v>
          </cell>
          <cell r="I64">
            <v>45</v>
          </cell>
          <cell r="Q64">
            <v>30126.600000000002</v>
          </cell>
          <cell r="R64">
            <v>22594.95</v>
          </cell>
          <cell r="Z64">
            <v>7531.6500000000005</v>
          </cell>
        </row>
        <row r="65">
          <cell r="D65" t="str">
            <v>Over floor</v>
          </cell>
          <cell r="E65" t="str">
            <v>TRAD</v>
          </cell>
          <cell r="Q65">
            <v>0</v>
          </cell>
        </row>
        <row r="66">
          <cell r="D66" t="str">
            <v>18mm Chipboard glued and screwed</v>
          </cell>
          <cell r="E66" t="str">
            <v>TRAD</v>
          </cell>
          <cell r="F66">
            <v>1</v>
          </cell>
          <cell r="G66" t="str">
            <v>m2</v>
          </cell>
          <cell r="H66">
            <v>9.5</v>
          </cell>
          <cell r="I66">
            <v>9.5</v>
          </cell>
          <cell r="Q66">
            <v>6360.06</v>
          </cell>
          <cell r="R66">
            <v>3180.03</v>
          </cell>
          <cell r="Z66">
            <v>3180.03</v>
          </cell>
        </row>
        <row r="67">
          <cell r="D67" t="str">
            <v>Below floor</v>
          </cell>
          <cell r="E67" t="str">
            <v>TRAD</v>
          </cell>
          <cell r="Q67">
            <v>0</v>
          </cell>
        </row>
        <row r="68">
          <cell r="D68" t="str">
            <v>100mm Insulation inc support netting</v>
          </cell>
          <cell r="E68" t="str">
            <v>TRAD</v>
          </cell>
          <cell r="F68">
            <v>1</v>
          </cell>
          <cell r="G68" t="str">
            <v>m2</v>
          </cell>
          <cell r="H68">
            <v>5</v>
          </cell>
          <cell r="I68">
            <v>5</v>
          </cell>
          <cell r="Q68">
            <v>3347.4</v>
          </cell>
          <cell r="AC68">
            <v>3347.4</v>
          </cell>
        </row>
        <row r="69">
          <cell r="D69" t="str">
            <v>Additional layer 15mm fireline board</v>
          </cell>
          <cell r="E69" t="str">
            <v>TRAD</v>
          </cell>
          <cell r="F69">
            <v>1</v>
          </cell>
          <cell r="G69" t="str">
            <v>m2</v>
          </cell>
          <cell r="H69">
            <v>4.5</v>
          </cell>
          <cell r="I69">
            <v>4.5</v>
          </cell>
          <cell r="Q69">
            <v>3012.66</v>
          </cell>
          <cell r="AC69">
            <v>3012.66</v>
          </cell>
        </row>
        <row r="70">
          <cell r="E70" t="str">
            <v>TRAD</v>
          </cell>
          <cell r="I70">
            <v>64</v>
          </cell>
          <cell r="K70">
            <v>669.48</v>
          </cell>
          <cell r="L70" t="str">
            <v>m2</v>
          </cell>
          <cell r="M70">
            <v>64</v>
          </cell>
          <cell r="N70">
            <v>42846.720000000001</v>
          </cell>
          <cell r="O70">
            <v>32</v>
          </cell>
          <cell r="Q70">
            <v>0</v>
          </cell>
        </row>
        <row r="71">
          <cell r="E71" t="str">
            <v>TRAD</v>
          </cell>
        </row>
        <row r="72">
          <cell r="D72" t="str">
            <v xml:space="preserve">Terraces </v>
          </cell>
          <cell r="E72" t="str">
            <v>TRAD</v>
          </cell>
        </row>
        <row r="73">
          <cell r="D73" t="str">
            <v>Pcc widespan Floor (check if spans allow beam and block)</v>
          </cell>
          <cell r="E73" t="str">
            <v>TRAD</v>
          </cell>
          <cell r="K73">
            <v>0</v>
          </cell>
          <cell r="L73" t="str">
            <v>m2</v>
          </cell>
          <cell r="M73">
            <v>58</v>
          </cell>
          <cell r="N73">
            <v>0</v>
          </cell>
          <cell r="O73">
            <v>0</v>
          </cell>
          <cell r="Q73">
            <v>0</v>
          </cell>
          <cell r="V73">
            <v>0</v>
          </cell>
        </row>
        <row r="74">
          <cell r="D74" t="str">
            <v>Asphalt to fall</v>
          </cell>
          <cell r="E74" t="str">
            <v>TRAD</v>
          </cell>
          <cell r="K74">
            <v>0</v>
          </cell>
          <cell r="L74" t="str">
            <v>m2</v>
          </cell>
          <cell r="M74">
            <v>85</v>
          </cell>
          <cell r="N74">
            <v>0</v>
          </cell>
          <cell r="O74">
            <v>0</v>
          </cell>
          <cell r="Q74">
            <v>0</v>
          </cell>
          <cell r="W74">
            <v>0</v>
          </cell>
        </row>
        <row r="75">
          <cell r="D75" t="str">
            <v>Skirtings/Edge detail</v>
          </cell>
          <cell r="E75" t="str">
            <v>TRAD</v>
          </cell>
          <cell r="K75">
            <v>0</v>
          </cell>
          <cell r="L75" t="str">
            <v>m</v>
          </cell>
          <cell r="M75">
            <v>60</v>
          </cell>
          <cell r="N75">
            <v>0</v>
          </cell>
          <cell r="O75">
            <v>0</v>
          </cell>
          <cell r="Q75">
            <v>0</v>
          </cell>
          <cell r="R75">
            <v>0</v>
          </cell>
          <cell r="W75">
            <v>0</v>
          </cell>
          <cell r="Z75">
            <v>0</v>
          </cell>
        </row>
        <row r="76">
          <cell r="D76" t="str">
            <v>Promenade Tile on pedestals</v>
          </cell>
          <cell r="E76" t="str">
            <v>TRAD</v>
          </cell>
          <cell r="K76">
            <v>0</v>
          </cell>
          <cell r="L76" t="str">
            <v>m2</v>
          </cell>
          <cell r="M76">
            <v>55</v>
          </cell>
          <cell r="N76">
            <v>0</v>
          </cell>
          <cell r="O76">
            <v>0</v>
          </cell>
          <cell r="Q76">
            <v>0</v>
          </cell>
          <cell r="W76">
            <v>0</v>
          </cell>
        </row>
        <row r="77">
          <cell r="D77" t="str">
            <v>Soffit - assumed rendered</v>
          </cell>
          <cell r="E77" t="str">
            <v>TRAD</v>
          </cell>
          <cell r="K77">
            <v>0</v>
          </cell>
          <cell r="L77" t="str">
            <v>m2</v>
          </cell>
          <cell r="M77">
            <v>70</v>
          </cell>
          <cell r="N77">
            <v>0</v>
          </cell>
          <cell r="O77">
            <v>0</v>
          </cell>
          <cell r="Q77">
            <v>0</v>
          </cell>
          <cell r="AC77">
            <v>0</v>
          </cell>
        </row>
        <row r="78">
          <cell r="D78" t="str">
            <v>Gulley Drainage</v>
          </cell>
          <cell r="E78" t="str">
            <v>TRAD</v>
          </cell>
          <cell r="K78">
            <v>0</v>
          </cell>
          <cell r="L78" t="str">
            <v>Nr</v>
          </cell>
          <cell r="M78">
            <v>150</v>
          </cell>
          <cell r="N78">
            <v>0</v>
          </cell>
          <cell r="O78">
            <v>0</v>
          </cell>
          <cell r="Q78">
            <v>0</v>
          </cell>
          <cell r="AL78">
            <v>0</v>
          </cell>
        </row>
        <row r="79">
          <cell r="D79" t="str">
            <v>Edge - assumed render</v>
          </cell>
          <cell r="E79" t="str">
            <v>TRAD</v>
          </cell>
          <cell r="K79">
            <v>0</v>
          </cell>
          <cell r="L79" t="str">
            <v>m</v>
          </cell>
          <cell r="M79">
            <v>25</v>
          </cell>
          <cell r="N79">
            <v>0</v>
          </cell>
          <cell r="O79">
            <v>0</v>
          </cell>
          <cell r="Q79">
            <v>0</v>
          </cell>
          <cell r="AC79">
            <v>0</v>
          </cell>
        </row>
        <row r="80">
          <cell r="D80" t="str">
            <v xml:space="preserve">Railing to terrace inc screens- glass 1.10m high </v>
          </cell>
          <cell r="E80" t="str">
            <v>TRAD</v>
          </cell>
          <cell r="K80">
            <v>0</v>
          </cell>
          <cell r="L80" t="str">
            <v>m</v>
          </cell>
          <cell r="M80">
            <v>350</v>
          </cell>
          <cell r="N80">
            <v>0</v>
          </cell>
          <cell r="O80">
            <v>0</v>
          </cell>
          <cell r="Q80">
            <v>0</v>
          </cell>
          <cell r="AB80">
            <v>0</v>
          </cell>
        </row>
        <row r="81">
          <cell r="E81" t="str">
            <v>TRAD</v>
          </cell>
          <cell r="W81">
            <v>0</v>
          </cell>
        </row>
        <row r="97">
          <cell r="B97">
            <v>4.03</v>
          </cell>
          <cell r="C97" t="str">
            <v>Roof</v>
          </cell>
          <cell r="D97" t="str">
            <v>Pitched Roof Select option applicable</v>
          </cell>
          <cell r="E97" t="str">
            <v>LWSF</v>
          </cell>
        </row>
        <row r="98">
          <cell r="D98" t="str">
            <v>Trusses, windbracing and spandril panels/plasterboard etc</v>
          </cell>
          <cell r="E98" t="str">
            <v>LWSF</v>
          </cell>
          <cell r="G98" t="str">
            <v>measured on plan excl overhang</v>
          </cell>
          <cell r="K98">
            <v>669.48</v>
          </cell>
          <cell r="L98" t="str">
            <v>m2</v>
          </cell>
          <cell r="M98">
            <v>45</v>
          </cell>
          <cell r="N98">
            <v>30126.600000000002</v>
          </cell>
          <cell r="O98">
            <v>22.5</v>
          </cell>
          <cell r="Q98">
            <v>30126.6</v>
          </cell>
          <cell r="R98">
            <v>18075.96</v>
          </cell>
          <cell r="Z98">
            <v>12050.640000000001</v>
          </cell>
        </row>
        <row r="99">
          <cell r="D99" t="str">
            <v>Steelwork to roof</v>
          </cell>
          <cell r="E99" t="str">
            <v>LWSF</v>
          </cell>
          <cell r="K99">
            <v>669.48</v>
          </cell>
          <cell r="L99" t="str">
            <v>m2</v>
          </cell>
          <cell r="M99">
            <v>3</v>
          </cell>
          <cell r="N99">
            <v>2008.44</v>
          </cell>
          <cell r="O99">
            <v>1.5</v>
          </cell>
          <cell r="Q99">
            <v>2008.44</v>
          </cell>
          <cell r="AA99">
            <v>2008.44</v>
          </cell>
        </row>
        <row r="100">
          <cell r="D100" t="str">
            <v>Conc Roof Tile (assumed Russel Cocrete Interlocking) firestopping, ridges, hips, eaves vents, terminals etc</v>
          </cell>
          <cell r="E100" t="str">
            <v>LWSF</v>
          </cell>
          <cell r="F100" t="str">
            <v>Wall/eaves Width (M)</v>
          </cell>
          <cell r="G100">
            <v>0.6</v>
          </cell>
          <cell r="H100" t="str">
            <v>Slope</v>
          </cell>
          <cell r="I100" t="str">
            <v>Pitch 35 degrees natural secant  1.2208</v>
          </cell>
          <cell r="K100">
            <v>933.03302400000007</v>
          </cell>
          <cell r="L100" t="str">
            <v>m2</v>
          </cell>
          <cell r="M100">
            <v>24</v>
          </cell>
          <cell r="N100">
            <v>22392.792576</v>
          </cell>
          <cell r="O100">
            <v>16.724019071518192</v>
          </cell>
          <cell r="Q100">
            <v>22392.792576</v>
          </cell>
          <cell r="X100">
            <v>22392.792576</v>
          </cell>
        </row>
        <row r="101">
          <cell r="D101" t="str">
            <v>Flashings/Leadwork</v>
          </cell>
          <cell r="E101" t="str">
            <v>LWSF</v>
          </cell>
          <cell r="K101">
            <v>2</v>
          </cell>
          <cell r="L101" t="str">
            <v>Blocks</v>
          </cell>
          <cell r="M101">
            <v>1250</v>
          </cell>
          <cell r="N101">
            <v>2500</v>
          </cell>
          <cell r="O101">
            <v>1.8671207504331719</v>
          </cell>
          <cell r="Q101">
            <v>2500</v>
          </cell>
          <cell r="X101">
            <v>2500</v>
          </cell>
        </row>
        <row r="102">
          <cell r="D102" t="str">
            <v xml:space="preserve">Dormers </v>
          </cell>
          <cell r="E102" t="str">
            <v>LWSF</v>
          </cell>
          <cell r="K102">
            <v>0</v>
          </cell>
          <cell r="L102" t="str">
            <v>no</v>
          </cell>
          <cell r="M102">
            <v>700</v>
          </cell>
          <cell r="N102">
            <v>0</v>
          </cell>
          <cell r="O102">
            <v>0</v>
          </cell>
          <cell r="Q102">
            <v>0</v>
          </cell>
          <cell r="R102">
            <v>0</v>
          </cell>
          <cell r="X102">
            <v>0</v>
          </cell>
          <cell r="Z102">
            <v>0</v>
          </cell>
        </row>
        <row r="103">
          <cell r="D103" t="str">
            <v>Insulation</v>
          </cell>
          <cell r="E103" t="str">
            <v>LWSF</v>
          </cell>
          <cell r="K103">
            <v>669.48</v>
          </cell>
          <cell r="L103" t="str">
            <v>m2</v>
          </cell>
          <cell r="M103">
            <v>7</v>
          </cell>
          <cell r="N103">
            <v>4686.3600000000006</v>
          </cell>
          <cell r="O103">
            <v>3.5000000000000004</v>
          </cell>
          <cell r="Q103">
            <v>4686.3600000000006</v>
          </cell>
          <cell r="AF103">
            <v>4686.3600000000006</v>
          </cell>
        </row>
        <row r="104">
          <cell r="D104" t="str">
            <v>Eaves/gables - upvc fascia and soffit</v>
          </cell>
          <cell r="E104" t="str">
            <v>LWSF</v>
          </cell>
          <cell r="K104">
            <v>158</v>
          </cell>
          <cell r="L104" t="str">
            <v>m</v>
          </cell>
          <cell r="M104">
            <v>28</v>
          </cell>
          <cell r="N104">
            <v>4424</v>
          </cell>
          <cell r="O104">
            <v>3.3040568799665411</v>
          </cell>
          <cell r="Q104">
            <v>4424</v>
          </cell>
          <cell r="R104">
            <v>2212</v>
          </cell>
          <cell r="Z104">
            <v>2212</v>
          </cell>
        </row>
        <row r="105">
          <cell r="D105" t="str">
            <v>Wall Plate - fixed to fusion wall plate</v>
          </cell>
          <cell r="E105" t="str">
            <v>LWSF</v>
          </cell>
          <cell r="K105">
            <v>158</v>
          </cell>
          <cell r="L105" t="str">
            <v>m</v>
          </cell>
          <cell r="M105">
            <v>5</v>
          </cell>
          <cell r="N105">
            <v>790</v>
          </cell>
          <cell r="O105">
            <v>0.59001015713688232</v>
          </cell>
          <cell r="Q105">
            <v>790</v>
          </cell>
          <cell r="R105">
            <v>395</v>
          </cell>
          <cell r="Z105">
            <v>395</v>
          </cell>
        </row>
        <row r="106">
          <cell r="D106" t="str">
            <v>Plastic gutters and downpipes</v>
          </cell>
          <cell r="E106" t="str">
            <v>LWSF</v>
          </cell>
          <cell r="K106">
            <v>12</v>
          </cell>
          <cell r="L106" t="str">
            <v>no</v>
          </cell>
          <cell r="M106">
            <v>200</v>
          </cell>
          <cell r="N106">
            <v>2400</v>
          </cell>
          <cell r="O106">
            <v>1.7924359204158451</v>
          </cell>
          <cell r="Q106">
            <v>2400</v>
          </cell>
          <cell r="AL106">
            <v>2400</v>
          </cell>
        </row>
        <row r="107">
          <cell r="E107" t="str">
            <v>LWSF</v>
          </cell>
          <cell r="N107">
            <v>0</v>
          </cell>
        </row>
        <row r="108">
          <cell r="B108">
            <v>4.03</v>
          </cell>
          <cell r="C108" t="str">
            <v>Roof</v>
          </cell>
          <cell r="D108" t="str">
            <v>Flat Roof Select option applicable</v>
          </cell>
          <cell r="E108" t="str">
            <v>LWSF</v>
          </cell>
        </row>
        <row r="109">
          <cell r="D109" t="str">
            <v>Flat roof cassette - Fusion</v>
          </cell>
          <cell r="E109" t="str">
            <v>LWSF</v>
          </cell>
          <cell r="K109">
            <v>669.48</v>
          </cell>
          <cell r="L109" t="str">
            <v>m2</v>
          </cell>
          <cell r="M109">
            <v>55</v>
          </cell>
          <cell r="O109">
            <v>0</v>
          </cell>
          <cell r="Q109">
            <v>0</v>
          </cell>
          <cell r="S109">
            <v>0</v>
          </cell>
        </row>
        <row r="110">
          <cell r="D110" t="str">
            <v>19mm Ply on Firrings</v>
          </cell>
          <cell r="E110" t="str">
            <v>LWSF</v>
          </cell>
          <cell r="K110">
            <v>669.48</v>
          </cell>
          <cell r="L110" t="str">
            <v>m2</v>
          </cell>
          <cell r="M110">
            <v>26</v>
          </cell>
          <cell r="O110">
            <v>0</v>
          </cell>
          <cell r="Q110">
            <v>0</v>
          </cell>
          <cell r="R110">
            <v>0</v>
          </cell>
          <cell r="Z110">
            <v>0</v>
          </cell>
        </row>
        <row r="111">
          <cell r="D111" t="str">
            <v xml:space="preserve">Flat roof areas - sarna single ply </v>
          </cell>
          <cell r="E111" t="str">
            <v>LWSF</v>
          </cell>
          <cell r="K111">
            <v>669.48</v>
          </cell>
          <cell r="L111" t="str">
            <v>m2</v>
          </cell>
          <cell r="M111">
            <v>45</v>
          </cell>
          <cell r="O111">
            <v>0</v>
          </cell>
          <cell r="Q111">
            <v>0</v>
          </cell>
          <cell r="W111">
            <v>0</v>
          </cell>
        </row>
        <row r="112">
          <cell r="D112" t="str">
            <v>Leadwork</v>
          </cell>
          <cell r="E112" t="str">
            <v>LWSF</v>
          </cell>
          <cell r="K112">
            <v>2</v>
          </cell>
          <cell r="L112" t="str">
            <v>Blocks</v>
          </cell>
          <cell r="M112">
            <v>1250</v>
          </cell>
          <cell r="O112">
            <v>0</v>
          </cell>
          <cell r="Q112">
            <v>0</v>
          </cell>
          <cell r="W112">
            <v>0</v>
          </cell>
        </row>
        <row r="113">
          <cell r="D113" t="str">
            <v>Insulation</v>
          </cell>
          <cell r="E113" t="str">
            <v>LWSF</v>
          </cell>
          <cell r="K113">
            <v>669.48</v>
          </cell>
          <cell r="L113" t="str">
            <v>m2</v>
          </cell>
          <cell r="M113">
            <v>7</v>
          </cell>
          <cell r="O113">
            <v>0</v>
          </cell>
          <cell r="Q113">
            <v>0</v>
          </cell>
          <cell r="AC113">
            <v>0</v>
          </cell>
        </row>
        <row r="114">
          <cell r="D114" t="str">
            <v xml:space="preserve">Flat roof areas - skirting </v>
          </cell>
          <cell r="E114" t="str">
            <v>LWSF</v>
          </cell>
          <cell r="K114">
            <v>158</v>
          </cell>
          <cell r="L114" t="str">
            <v>m</v>
          </cell>
          <cell r="M114">
            <v>25</v>
          </cell>
          <cell r="O114">
            <v>0</v>
          </cell>
          <cell r="Q114">
            <v>0</v>
          </cell>
          <cell r="W114">
            <v>0</v>
          </cell>
        </row>
        <row r="115">
          <cell r="D115" t="str">
            <v>Parapet detail with aluminium capping</v>
          </cell>
          <cell r="E115" t="str">
            <v>LWSF</v>
          </cell>
          <cell r="K115">
            <v>158</v>
          </cell>
          <cell r="L115" t="str">
            <v>m</v>
          </cell>
          <cell r="M115">
            <v>190</v>
          </cell>
          <cell r="O115">
            <v>0</v>
          </cell>
          <cell r="Q115">
            <v>0</v>
          </cell>
          <cell r="R115">
            <v>0</v>
          </cell>
          <cell r="S115">
            <v>0</v>
          </cell>
          <cell r="Z115">
            <v>0</v>
          </cell>
        </row>
        <row r="116">
          <cell r="D116" t="str">
            <v>Gutter Boarding on timber fillets</v>
          </cell>
          <cell r="E116" t="str">
            <v>LWSF</v>
          </cell>
          <cell r="K116">
            <v>158</v>
          </cell>
          <cell r="L116" t="str">
            <v>m</v>
          </cell>
          <cell r="M116">
            <v>30</v>
          </cell>
          <cell r="O116">
            <v>0</v>
          </cell>
          <cell r="Q116">
            <v>0</v>
          </cell>
          <cell r="R116">
            <v>0</v>
          </cell>
          <cell r="Z116">
            <v>0</v>
          </cell>
        </row>
        <row r="117">
          <cell r="D117" t="str">
            <v>Mansafe installation</v>
          </cell>
          <cell r="E117" t="str">
            <v>LWSF</v>
          </cell>
          <cell r="K117">
            <v>2</v>
          </cell>
          <cell r="L117" t="str">
            <v>Blocks</v>
          </cell>
          <cell r="M117">
            <v>2500</v>
          </cell>
          <cell r="O117">
            <v>0</v>
          </cell>
          <cell r="Q117">
            <v>0</v>
          </cell>
          <cell r="AQ117">
            <v>0</v>
          </cell>
        </row>
        <row r="118">
          <cell r="D118" t="str">
            <v>Aluminium gutters and downpipes</v>
          </cell>
          <cell r="E118" t="str">
            <v>LWSF</v>
          </cell>
          <cell r="K118">
            <v>12</v>
          </cell>
          <cell r="L118" t="str">
            <v>no</v>
          </cell>
          <cell r="M118">
            <v>350</v>
          </cell>
          <cell r="O118">
            <v>0</v>
          </cell>
          <cell r="Q118">
            <v>0</v>
          </cell>
          <cell r="AQ118">
            <v>0</v>
          </cell>
        </row>
        <row r="119">
          <cell r="E119" t="str">
            <v>LWSF</v>
          </cell>
        </row>
        <row r="120">
          <cell r="B120">
            <v>4.03</v>
          </cell>
          <cell r="C120" t="str">
            <v>Roof</v>
          </cell>
          <cell r="D120" t="str">
            <v>Pitched Roof Select option applicable</v>
          </cell>
          <cell r="E120" t="str">
            <v>TF</v>
          </cell>
        </row>
        <row r="121">
          <cell r="D121" t="str">
            <v>Trusses, included with Timber Frame Package</v>
          </cell>
          <cell r="E121" t="str">
            <v>TF</v>
          </cell>
          <cell r="G121" t="str">
            <v>measured on plan excl overhang</v>
          </cell>
          <cell r="K121">
            <v>669.48</v>
          </cell>
          <cell r="L121" t="str">
            <v>m2</v>
          </cell>
          <cell r="M121">
            <v>0</v>
          </cell>
          <cell r="N121">
            <v>0</v>
          </cell>
          <cell r="O121">
            <v>0</v>
          </cell>
          <cell r="Q121">
            <v>0</v>
          </cell>
          <cell r="T121">
            <v>0</v>
          </cell>
          <cell r="Z121">
            <v>0</v>
          </cell>
        </row>
        <row r="122">
          <cell r="D122" t="str">
            <v>Boarding to spandril panels etc included with Timber Frame Package</v>
          </cell>
          <cell r="E122" t="str">
            <v>TF</v>
          </cell>
          <cell r="G122" t="str">
            <v>measured on plan excl overhang</v>
          </cell>
          <cell r="K122">
            <v>669.48</v>
          </cell>
          <cell r="L122" t="str">
            <v>m2</v>
          </cell>
          <cell r="M122">
            <v>0</v>
          </cell>
          <cell r="N122">
            <v>0</v>
          </cell>
          <cell r="O122">
            <v>0</v>
          </cell>
          <cell r="Q122">
            <v>0</v>
          </cell>
          <cell r="R122">
            <v>0</v>
          </cell>
          <cell r="Z122">
            <v>0</v>
          </cell>
        </row>
        <row r="123">
          <cell r="D123" t="str">
            <v>Steelwork to roof</v>
          </cell>
          <cell r="E123" t="str">
            <v>TF</v>
          </cell>
          <cell r="K123">
            <v>669.48</v>
          </cell>
          <cell r="L123" t="str">
            <v>m2</v>
          </cell>
          <cell r="M123">
            <v>3</v>
          </cell>
          <cell r="N123">
            <v>2008.44</v>
          </cell>
          <cell r="O123">
            <v>1.5</v>
          </cell>
          <cell r="Q123">
            <v>2008.44</v>
          </cell>
          <cell r="AA123">
            <v>2008.44</v>
          </cell>
        </row>
        <row r="124">
          <cell r="D124" t="str">
            <v>Conc Roof Tile (assumed Russel Concrete interlocking) incl firestopping, ridges, hips, eaves vents, terminals etc</v>
          </cell>
          <cell r="E124" t="str">
            <v>TF</v>
          </cell>
          <cell r="F124" t="str">
            <v>Wall/eaves Width (M)</v>
          </cell>
          <cell r="G124">
            <v>0.6</v>
          </cell>
          <cell r="H124" t="str">
            <v>Slope</v>
          </cell>
          <cell r="I124" t="str">
            <v>Pitch 35 degrees natural secant  1.2208</v>
          </cell>
          <cell r="K124">
            <v>933.03302400000007</v>
          </cell>
          <cell r="L124" t="str">
            <v>m2</v>
          </cell>
          <cell r="M124">
            <v>24</v>
          </cell>
          <cell r="N124">
            <v>22392.792576</v>
          </cell>
          <cell r="O124">
            <v>16.724019071518192</v>
          </cell>
          <cell r="Q124">
            <v>22392.792576</v>
          </cell>
          <cell r="X124">
            <v>22392.792576</v>
          </cell>
        </row>
        <row r="125">
          <cell r="D125" t="str">
            <v>Flashings/Leadwork</v>
          </cell>
          <cell r="E125" t="str">
            <v>TF</v>
          </cell>
          <cell r="K125">
            <v>2</v>
          </cell>
          <cell r="L125" t="str">
            <v>Blocks</v>
          </cell>
          <cell r="M125">
            <v>1250</v>
          </cell>
          <cell r="N125">
            <v>2500</v>
          </cell>
          <cell r="O125">
            <v>1.8671207504331719</v>
          </cell>
          <cell r="Q125">
            <v>2500</v>
          </cell>
          <cell r="X125">
            <v>2500</v>
          </cell>
        </row>
        <row r="126">
          <cell r="D126" t="str">
            <v xml:space="preserve">Dormers </v>
          </cell>
          <cell r="E126" t="str">
            <v>TF</v>
          </cell>
          <cell r="K126">
            <v>0</v>
          </cell>
          <cell r="L126" t="str">
            <v>no</v>
          </cell>
          <cell r="M126">
            <v>700</v>
          </cell>
          <cell r="N126">
            <v>0</v>
          </cell>
          <cell r="O126">
            <v>0</v>
          </cell>
          <cell r="Q126">
            <v>0</v>
          </cell>
          <cell r="R126">
            <v>0</v>
          </cell>
          <cell r="X126">
            <v>0</v>
          </cell>
          <cell r="Z126">
            <v>0</v>
          </cell>
        </row>
        <row r="127">
          <cell r="D127" t="str">
            <v>Insulation</v>
          </cell>
          <cell r="E127" t="str">
            <v>TF</v>
          </cell>
          <cell r="K127">
            <v>669.48</v>
          </cell>
          <cell r="L127" t="str">
            <v>m2</v>
          </cell>
          <cell r="M127">
            <v>7</v>
          </cell>
          <cell r="N127">
            <v>4686.3600000000006</v>
          </cell>
          <cell r="O127">
            <v>3.5000000000000004</v>
          </cell>
          <cell r="Q127">
            <v>4686.3600000000006</v>
          </cell>
          <cell r="AF127">
            <v>4686.3600000000006</v>
          </cell>
        </row>
        <row r="128">
          <cell r="D128" t="str">
            <v>Eaves/gables - upvc fascia and soffit</v>
          </cell>
          <cell r="E128" t="str">
            <v>TF</v>
          </cell>
          <cell r="K128">
            <v>158</v>
          </cell>
          <cell r="L128" t="str">
            <v>m</v>
          </cell>
          <cell r="M128">
            <v>28</v>
          </cell>
          <cell r="N128">
            <v>4424</v>
          </cell>
          <cell r="O128">
            <v>3.3040568799665411</v>
          </cell>
          <cell r="Q128">
            <v>4424</v>
          </cell>
          <cell r="R128">
            <v>2212</v>
          </cell>
          <cell r="Z128">
            <v>2212</v>
          </cell>
        </row>
        <row r="129">
          <cell r="D129" t="str">
            <v>Plastic gutters and downpipes</v>
          </cell>
          <cell r="E129" t="str">
            <v>TF</v>
          </cell>
          <cell r="K129">
            <v>12</v>
          </cell>
          <cell r="L129" t="str">
            <v>no</v>
          </cell>
          <cell r="M129">
            <v>200</v>
          </cell>
          <cell r="N129">
            <v>2400</v>
          </cell>
          <cell r="O129">
            <v>1.7924359204158451</v>
          </cell>
          <cell r="Q129">
            <v>2400</v>
          </cell>
          <cell r="AL129">
            <v>2400</v>
          </cell>
        </row>
        <row r="130">
          <cell r="E130" t="str">
            <v>TF</v>
          </cell>
          <cell r="N130">
            <v>0</v>
          </cell>
        </row>
        <row r="131">
          <cell r="B131">
            <v>4.03</v>
          </cell>
          <cell r="C131" t="str">
            <v>Roof</v>
          </cell>
          <cell r="D131" t="str">
            <v>Flat Roof Select option applicable</v>
          </cell>
          <cell r="E131" t="str">
            <v>TF</v>
          </cell>
        </row>
        <row r="132">
          <cell r="D132" t="str">
            <v>Flat roof structure - included with timber frame - Check</v>
          </cell>
          <cell r="E132" t="str">
            <v>TF</v>
          </cell>
          <cell r="K132">
            <v>669.48</v>
          </cell>
          <cell r="L132" t="str">
            <v>m2</v>
          </cell>
          <cell r="M132">
            <v>0</v>
          </cell>
          <cell r="O132">
            <v>0</v>
          </cell>
          <cell r="Q132">
            <v>0</v>
          </cell>
          <cell r="T132">
            <v>0</v>
          </cell>
        </row>
        <row r="133">
          <cell r="D133" t="str">
            <v>19mm Ply on Firrings</v>
          </cell>
          <cell r="E133" t="str">
            <v>TF</v>
          </cell>
          <cell r="K133">
            <v>669.48</v>
          </cell>
          <cell r="L133" t="str">
            <v>m2</v>
          </cell>
          <cell r="M133">
            <v>26</v>
          </cell>
          <cell r="O133">
            <v>0</v>
          </cell>
          <cell r="Q133">
            <v>0</v>
          </cell>
          <cell r="R133">
            <v>0</v>
          </cell>
          <cell r="Z133">
            <v>0</v>
          </cell>
        </row>
        <row r="134">
          <cell r="D134" t="str">
            <v xml:space="preserve">Flat roof areas - sarna single ply </v>
          </cell>
          <cell r="E134" t="str">
            <v>TF</v>
          </cell>
          <cell r="K134">
            <v>669.48</v>
          </cell>
          <cell r="L134" t="str">
            <v>m2</v>
          </cell>
          <cell r="M134">
            <v>45</v>
          </cell>
          <cell r="O134">
            <v>0</v>
          </cell>
          <cell r="Q134">
            <v>0</v>
          </cell>
          <cell r="W134">
            <v>0</v>
          </cell>
        </row>
        <row r="135">
          <cell r="D135" t="str">
            <v>Leadwork</v>
          </cell>
          <cell r="E135" t="str">
            <v>TF</v>
          </cell>
          <cell r="K135">
            <v>3</v>
          </cell>
          <cell r="L135" t="str">
            <v>Blocks</v>
          </cell>
          <cell r="M135">
            <v>3000</v>
          </cell>
          <cell r="O135">
            <v>0</v>
          </cell>
          <cell r="Q135">
            <v>0</v>
          </cell>
          <cell r="W135">
            <v>0</v>
          </cell>
        </row>
        <row r="136">
          <cell r="D136" t="str">
            <v>Insulation</v>
          </cell>
          <cell r="E136" t="str">
            <v>TF</v>
          </cell>
          <cell r="K136">
            <v>669.48</v>
          </cell>
          <cell r="L136" t="str">
            <v>m2</v>
          </cell>
          <cell r="M136">
            <v>7</v>
          </cell>
          <cell r="O136">
            <v>0</v>
          </cell>
          <cell r="Q136">
            <v>0</v>
          </cell>
          <cell r="AC136">
            <v>0</v>
          </cell>
        </row>
        <row r="137">
          <cell r="D137" t="str">
            <v xml:space="preserve">Flat roof areas - skirting </v>
          </cell>
          <cell r="E137" t="str">
            <v>TF</v>
          </cell>
          <cell r="K137">
            <v>158</v>
          </cell>
          <cell r="L137" t="str">
            <v>m</v>
          </cell>
          <cell r="M137">
            <v>25</v>
          </cell>
          <cell r="O137">
            <v>0</v>
          </cell>
          <cell r="Q137">
            <v>0</v>
          </cell>
          <cell r="W137">
            <v>0</v>
          </cell>
        </row>
        <row r="138">
          <cell r="D138" t="str">
            <v>Parapet detail with aluminium capping</v>
          </cell>
          <cell r="E138" t="str">
            <v>TF</v>
          </cell>
          <cell r="K138">
            <v>158</v>
          </cell>
          <cell r="L138" t="str">
            <v>m</v>
          </cell>
          <cell r="M138">
            <v>190</v>
          </cell>
          <cell r="O138">
            <v>0</v>
          </cell>
          <cell r="Q138">
            <v>0</v>
          </cell>
          <cell r="R138">
            <v>0</v>
          </cell>
          <cell r="Z138">
            <v>0</v>
          </cell>
        </row>
        <row r="139">
          <cell r="D139" t="str">
            <v>Gutter Boarding on timber fillets</v>
          </cell>
          <cell r="E139" t="str">
            <v>TF</v>
          </cell>
          <cell r="K139">
            <v>158</v>
          </cell>
          <cell r="L139" t="str">
            <v>m</v>
          </cell>
          <cell r="M139">
            <v>30</v>
          </cell>
          <cell r="O139">
            <v>0</v>
          </cell>
          <cell r="Q139">
            <v>0</v>
          </cell>
          <cell r="R139">
            <v>0</v>
          </cell>
          <cell r="Z139">
            <v>0</v>
          </cell>
        </row>
        <row r="140">
          <cell r="D140" t="str">
            <v>Mansafe installation</v>
          </cell>
          <cell r="E140" t="str">
            <v>TF</v>
          </cell>
          <cell r="K140">
            <v>2</v>
          </cell>
          <cell r="L140" t="str">
            <v>Blocks</v>
          </cell>
          <cell r="M140">
            <v>2500</v>
          </cell>
          <cell r="O140">
            <v>0</v>
          </cell>
          <cell r="Q140">
            <v>0</v>
          </cell>
          <cell r="AQ140">
            <v>0</v>
          </cell>
        </row>
        <row r="141">
          <cell r="D141" t="str">
            <v>Aluminium gutters and downpipes</v>
          </cell>
          <cell r="E141" t="str">
            <v>TF</v>
          </cell>
          <cell r="K141">
            <v>12</v>
          </cell>
          <cell r="L141" t="str">
            <v>no</v>
          </cell>
          <cell r="M141">
            <v>350</v>
          </cell>
          <cell r="O141">
            <v>0</v>
          </cell>
          <cell r="Q141">
            <v>0</v>
          </cell>
          <cell r="AQ141">
            <v>0</v>
          </cell>
        </row>
        <row r="142">
          <cell r="E142" t="str">
            <v>TF</v>
          </cell>
        </row>
        <row r="143">
          <cell r="B143">
            <v>4.03</v>
          </cell>
          <cell r="C143" t="str">
            <v>Roof</v>
          </cell>
          <cell r="D143" t="str">
            <v>Pitched Roof Select option applicable</v>
          </cell>
          <cell r="E143" t="str">
            <v>TRAD</v>
          </cell>
        </row>
        <row r="144">
          <cell r="D144" t="str">
            <v>Trusses, windbracing and spandril panels/plasterboard etc</v>
          </cell>
          <cell r="E144" t="str">
            <v>TRAD</v>
          </cell>
          <cell r="G144" t="str">
            <v>measured on plan excl overhang</v>
          </cell>
          <cell r="K144">
            <v>669.48</v>
          </cell>
          <cell r="L144" t="str">
            <v>m2</v>
          </cell>
          <cell r="M144">
            <v>45</v>
          </cell>
          <cell r="N144">
            <v>30126.600000000002</v>
          </cell>
          <cell r="O144">
            <v>22.5</v>
          </cell>
          <cell r="Q144">
            <v>30126.6</v>
          </cell>
          <cell r="R144">
            <v>18075.96</v>
          </cell>
          <cell r="Z144">
            <v>12050.640000000001</v>
          </cell>
        </row>
        <row r="145">
          <cell r="D145" t="str">
            <v>Steelwork to roof</v>
          </cell>
          <cell r="E145" t="str">
            <v>TRAD</v>
          </cell>
          <cell r="K145">
            <v>669.48</v>
          </cell>
          <cell r="L145" t="str">
            <v>m2</v>
          </cell>
          <cell r="M145">
            <v>3</v>
          </cell>
          <cell r="N145">
            <v>2008.44</v>
          </cell>
          <cell r="O145">
            <v>1.5</v>
          </cell>
          <cell r="Q145">
            <v>2008.44</v>
          </cell>
          <cell r="AA145">
            <v>2008.44</v>
          </cell>
        </row>
        <row r="146">
          <cell r="D146" t="str">
            <v>Conc Roof Tile (assumed Russel Concrete interlocking) incl firestopping, ridges, hips, eaves vents, terminals etc</v>
          </cell>
          <cell r="E146" t="str">
            <v>TRAD</v>
          </cell>
          <cell r="F146" t="str">
            <v>Wall/eaves Width (M)</v>
          </cell>
          <cell r="G146">
            <v>0.6</v>
          </cell>
          <cell r="H146" t="str">
            <v>Slope</v>
          </cell>
          <cell r="I146" t="str">
            <v>Pitch 35 degrees natural secant  1.2208</v>
          </cell>
          <cell r="K146">
            <v>933.03302400000007</v>
          </cell>
          <cell r="L146" t="str">
            <v>m2</v>
          </cell>
          <cell r="M146">
            <v>24</v>
          </cell>
          <cell r="N146">
            <v>22392.792576</v>
          </cell>
          <cell r="O146">
            <v>16.724019071518192</v>
          </cell>
          <cell r="Q146">
            <v>22392.792576</v>
          </cell>
          <cell r="X146">
            <v>22392.792576</v>
          </cell>
        </row>
        <row r="147">
          <cell r="D147" t="str">
            <v>Flashings/Leadwork</v>
          </cell>
          <cell r="E147" t="str">
            <v>TRAD</v>
          </cell>
          <cell r="K147">
            <v>2</v>
          </cell>
          <cell r="L147" t="str">
            <v>Blocks</v>
          </cell>
          <cell r="M147">
            <v>1250</v>
          </cell>
          <cell r="N147">
            <v>2500</v>
          </cell>
          <cell r="O147">
            <v>1.8671207504331719</v>
          </cell>
          <cell r="Q147">
            <v>2500</v>
          </cell>
          <cell r="X147">
            <v>2500</v>
          </cell>
        </row>
        <row r="148">
          <cell r="D148" t="str">
            <v xml:space="preserve">Dormers </v>
          </cell>
          <cell r="E148" t="str">
            <v>TRAD</v>
          </cell>
          <cell r="K148">
            <v>0</v>
          </cell>
          <cell r="L148" t="str">
            <v>no</v>
          </cell>
          <cell r="M148">
            <v>700</v>
          </cell>
          <cell r="N148">
            <v>0</v>
          </cell>
          <cell r="O148">
            <v>0</v>
          </cell>
          <cell r="Q148">
            <v>0</v>
          </cell>
          <cell r="R148">
            <v>0</v>
          </cell>
          <cell r="X148">
            <v>0</v>
          </cell>
          <cell r="Z148">
            <v>0</v>
          </cell>
        </row>
        <row r="149">
          <cell r="D149" t="str">
            <v>Insulation</v>
          </cell>
          <cell r="E149" t="str">
            <v>TRAD</v>
          </cell>
          <cell r="K149">
            <v>669.48</v>
          </cell>
          <cell r="L149" t="str">
            <v>m2</v>
          </cell>
          <cell r="M149">
            <v>7</v>
          </cell>
          <cell r="N149">
            <v>4686.3600000000006</v>
          </cell>
          <cell r="O149">
            <v>3.5000000000000004</v>
          </cell>
          <cell r="Q149">
            <v>4686.3600000000006</v>
          </cell>
          <cell r="AF149">
            <v>4686.3600000000006</v>
          </cell>
        </row>
        <row r="150">
          <cell r="D150" t="str">
            <v>Eaves/gables - upvc fascia and soffit</v>
          </cell>
          <cell r="E150" t="str">
            <v>TRAD</v>
          </cell>
          <cell r="K150">
            <v>158</v>
          </cell>
          <cell r="L150" t="str">
            <v>m</v>
          </cell>
          <cell r="M150">
            <v>28</v>
          </cell>
          <cell r="N150">
            <v>4424</v>
          </cell>
          <cell r="O150">
            <v>3.3040568799665411</v>
          </cell>
          <cell r="Q150">
            <v>4424</v>
          </cell>
          <cell r="R150">
            <v>2212</v>
          </cell>
          <cell r="Z150">
            <v>2212</v>
          </cell>
        </row>
        <row r="151">
          <cell r="D151" t="str">
            <v xml:space="preserve">Wall Plate </v>
          </cell>
          <cell r="E151" t="str">
            <v>TRAD</v>
          </cell>
          <cell r="K151">
            <v>158</v>
          </cell>
          <cell r="L151" t="str">
            <v>m</v>
          </cell>
          <cell r="M151">
            <v>5</v>
          </cell>
          <cell r="N151">
            <v>790</v>
          </cell>
          <cell r="O151">
            <v>0.59001015713688232</v>
          </cell>
          <cell r="Q151">
            <v>790</v>
          </cell>
          <cell r="R151">
            <v>395</v>
          </cell>
          <cell r="Z151">
            <v>395</v>
          </cell>
        </row>
        <row r="152">
          <cell r="D152" t="str">
            <v>Plastic gutters and downpipes</v>
          </cell>
          <cell r="E152" t="str">
            <v>TRAD</v>
          </cell>
          <cell r="K152">
            <v>12</v>
          </cell>
          <cell r="L152" t="str">
            <v>no</v>
          </cell>
          <cell r="M152">
            <v>200</v>
          </cell>
          <cell r="N152">
            <v>2400</v>
          </cell>
          <cell r="O152">
            <v>1.7924359204158451</v>
          </cell>
          <cell r="Q152">
            <v>2400</v>
          </cell>
          <cell r="AL152">
            <v>2400</v>
          </cell>
        </row>
        <row r="153">
          <cell r="E153" t="str">
            <v>TRAD</v>
          </cell>
          <cell r="N153">
            <v>0</v>
          </cell>
        </row>
        <row r="154">
          <cell r="B154">
            <v>4.03</v>
          </cell>
          <cell r="C154" t="str">
            <v>Roof</v>
          </cell>
          <cell r="D154" t="str">
            <v>Flat Roof Select option applicable</v>
          </cell>
          <cell r="E154" t="str">
            <v>TRAD</v>
          </cell>
        </row>
        <row r="155">
          <cell r="D155" t="str">
            <v>Flat roof structure - timber trusses</v>
          </cell>
          <cell r="E155" t="str">
            <v>TRAD</v>
          </cell>
          <cell r="K155">
            <v>669.48</v>
          </cell>
          <cell r="L155" t="str">
            <v>m2</v>
          </cell>
          <cell r="M155">
            <v>55</v>
          </cell>
          <cell r="O155">
            <v>0</v>
          </cell>
          <cell r="Q155">
            <v>0</v>
          </cell>
          <cell r="R155">
            <v>0</v>
          </cell>
          <cell r="Z155">
            <v>0</v>
          </cell>
        </row>
        <row r="156">
          <cell r="D156" t="str">
            <v>19mm Ply on Firrings</v>
          </cell>
          <cell r="E156" t="str">
            <v>TRAD</v>
          </cell>
          <cell r="K156">
            <v>669.48</v>
          </cell>
          <cell r="L156" t="str">
            <v>m2</v>
          </cell>
          <cell r="M156">
            <v>26</v>
          </cell>
          <cell r="O156">
            <v>0</v>
          </cell>
          <cell r="Q156">
            <v>0</v>
          </cell>
          <cell r="R156">
            <v>0</v>
          </cell>
          <cell r="Z156">
            <v>0</v>
          </cell>
        </row>
        <row r="157">
          <cell r="D157" t="str">
            <v xml:space="preserve">Flat roof areas - sarna single ply </v>
          </cell>
          <cell r="E157" t="str">
            <v>TRAD</v>
          </cell>
          <cell r="K157">
            <v>669.48</v>
          </cell>
          <cell r="L157" t="str">
            <v>m2</v>
          </cell>
          <cell r="M157">
            <v>45</v>
          </cell>
          <cell r="O157">
            <v>0</v>
          </cell>
          <cell r="Q157">
            <v>0</v>
          </cell>
          <cell r="W157">
            <v>0</v>
          </cell>
        </row>
        <row r="158">
          <cell r="D158" t="str">
            <v>Leadwork</v>
          </cell>
          <cell r="E158" t="str">
            <v>TRAD</v>
          </cell>
          <cell r="K158">
            <v>2</v>
          </cell>
          <cell r="L158" t="str">
            <v>Blocks</v>
          </cell>
          <cell r="M158">
            <v>1250</v>
          </cell>
          <cell r="O158">
            <v>0</v>
          </cell>
          <cell r="Q158">
            <v>0</v>
          </cell>
          <cell r="W158">
            <v>0</v>
          </cell>
        </row>
        <row r="159">
          <cell r="D159" t="str">
            <v>Insulation</v>
          </cell>
          <cell r="E159" t="str">
            <v>TRAD</v>
          </cell>
          <cell r="K159">
            <v>669.48</v>
          </cell>
          <cell r="L159" t="str">
            <v>m2</v>
          </cell>
          <cell r="M159">
            <v>7</v>
          </cell>
          <cell r="O159">
            <v>0</v>
          </cell>
          <cell r="Q159">
            <v>0</v>
          </cell>
          <cell r="AC159">
            <v>0</v>
          </cell>
        </row>
        <row r="160">
          <cell r="D160" t="str">
            <v xml:space="preserve">Flat roof areas - skirting </v>
          </cell>
          <cell r="E160" t="str">
            <v>TRAD</v>
          </cell>
          <cell r="K160">
            <v>158</v>
          </cell>
          <cell r="L160" t="str">
            <v>m</v>
          </cell>
          <cell r="M160">
            <v>25</v>
          </cell>
          <cell r="O160">
            <v>0</v>
          </cell>
          <cell r="Q160">
            <v>0</v>
          </cell>
          <cell r="W160">
            <v>0</v>
          </cell>
        </row>
        <row r="161">
          <cell r="D161" t="str">
            <v>Parapet detail with aluminium capping</v>
          </cell>
          <cell r="E161" t="str">
            <v>TRAD</v>
          </cell>
          <cell r="K161">
            <v>158</v>
          </cell>
          <cell r="L161" t="str">
            <v>m</v>
          </cell>
          <cell r="M161">
            <v>190</v>
          </cell>
          <cell r="O161">
            <v>0</v>
          </cell>
          <cell r="Q161">
            <v>0</v>
          </cell>
          <cell r="R161">
            <v>0</v>
          </cell>
          <cell r="Z161">
            <v>0</v>
          </cell>
        </row>
        <row r="162">
          <cell r="D162" t="str">
            <v>Gutter Boarding on timber fillets</v>
          </cell>
          <cell r="E162" t="str">
            <v>TRAD</v>
          </cell>
          <cell r="K162">
            <v>158</v>
          </cell>
          <cell r="L162" t="str">
            <v>m</v>
          </cell>
          <cell r="M162">
            <v>30</v>
          </cell>
          <cell r="O162">
            <v>0</v>
          </cell>
          <cell r="Q162">
            <v>0</v>
          </cell>
          <cell r="R162">
            <v>0</v>
          </cell>
          <cell r="Z162">
            <v>0</v>
          </cell>
        </row>
        <row r="163">
          <cell r="D163" t="str">
            <v>Mansafe installation</v>
          </cell>
          <cell r="E163" t="str">
            <v>TRAD</v>
          </cell>
          <cell r="K163">
            <v>2</v>
          </cell>
          <cell r="L163" t="str">
            <v>Blocks</v>
          </cell>
          <cell r="M163">
            <v>2500</v>
          </cell>
          <cell r="O163">
            <v>0</v>
          </cell>
          <cell r="Q163">
            <v>0</v>
          </cell>
          <cell r="AQ163">
            <v>0</v>
          </cell>
        </row>
        <row r="164">
          <cell r="D164" t="str">
            <v>Aluminium gutters and downpipes</v>
          </cell>
          <cell r="E164" t="str">
            <v>TRAD</v>
          </cell>
          <cell r="K164">
            <v>12</v>
          </cell>
          <cell r="L164" t="str">
            <v>no</v>
          </cell>
          <cell r="M164">
            <v>350</v>
          </cell>
          <cell r="O164">
            <v>0</v>
          </cell>
          <cell r="Q164">
            <v>0</v>
          </cell>
          <cell r="AQ164">
            <v>0</v>
          </cell>
        </row>
        <row r="165">
          <cell r="E165" t="str">
            <v>TRAD</v>
          </cell>
        </row>
        <row r="170">
          <cell r="B170">
            <v>4.04</v>
          </cell>
          <cell r="C170" t="str">
            <v>Stairs</v>
          </cell>
          <cell r="D170" t="str">
            <v>Timber stairs floor to floor - straight flight and balustrading</v>
          </cell>
          <cell r="E170" t="str">
            <v>LWSF</v>
          </cell>
          <cell r="K170">
            <v>12</v>
          </cell>
          <cell r="L170" t="str">
            <v>no</v>
          </cell>
          <cell r="M170">
            <v>750</v>
          </cell>
          <cell r="N170">
            <v>9000</v>
          </cell>
          <cell r="O170">
            <v>6.7216347015594193</v>
          </cell>
          <cell r="Q170">
            <v>9000</v>
          </cell>
          <cell r="R170">
            <v>5400</v>
          </cell>
          <cell r="Z170">
            <v>3600</v>
          </cell>
        </row>
        <row r="171">
          <cell r="D171" t="str">
            <v xml:space="preserve">Finishes </v>
          </cell>
          <cell r="E171" t="str">
            <v>LWSF</v>
          </cell>
          <cell r="K171">
            <v>12</v>
          </cell>
          <cell r="L171" t="str">
            <v>no</v>
          </cell>
          <cell r="M171">
            <v>150</v>
          </cell>
          <cell r="N171">
            <v>1800</v>
          </cell>
          <cell r="O171">
            <v>1.3443269403118838</v>
          </cell>
          <cell r="Q171">
            <v>1800</v>
          </cell>
          <cell r="AC171">
            <v>1350</v>
          </cell>
          <cell r="AI171">
            <v>450</v>
          </cell>
        </row>
        <row r="172">
          <cell r="E172" t="str">
            <v>LWSF</v>
          </cell>
          <cell r="O172">
            <v>0</v>
          </cell>
          <cell r="Q172">
            <v>0</v>
          </cell>
        </row>
        <row r="173">
          <cell r="B173">
            <v>4.04</v>
          </cell>
          <cell r="C173" t="str">
            <v>Stairs</v>
          </cell>
          <cell r="D173" t="str">
            <v>Timber stairs floor to floor - straight flight and balustrading</v>
          </cell>
          <cell r="E173" t="str">
            <v>TF</v>
          </cell>
          <cell r="K173">
            <v>12</v>
          </cell>
          <cell r="L173" t="str">
            <v>no</v>
          </cell>
          <cell r="M173">
            <v>750</v>
          </cell>
          <cell r="N173">
            <v>9000</v>
          </cell>
          <cell r="O173">
            <v>6.7216347015594193</v>
          </cell>
          <cell r="Q173">
            <v>9000</v>
          </cell>
          <cell r="R173">
            <v>5400</v>
          </cell>
          <cell r="Z173">
            <v>3600</v>
          </cell>
        </row>
        <row r="174">
          <cell r="D174" t="str">
            <v xml:space="preserve">Finishes </v>
          </cell>
          <cell r="E174" t="str">
            <v>TF</v>
          </cell>
          <cell r="K174">
            <v>12</v>
          </cell>
          <cell r="L174" t="str">
            <v>no</v>
          </cell>
          <cell r="M174">
            <v>150</v>
          </cell>
          <cell r="N174">
            <v>1800</v>
          </cell>
          <cell r="O174">
            <v>1.3443269403118838</v>
          </cell>
          <cell r="Q174">
            <v>1800</v>
          </cell>
          <cell r="AC174">
            <v>1350</v>
          </cell>
          <cell r="AI174">
            <v>450</v>
          </cell>
        </row>
        <row r="175">
          <cell r="E175" t="str">
            <v>TF</v>
          </cell>
          <cell r="O175">
            <v>0</v>
          </cell>
          <cell r="Q175">
            <v>0</v>
          </cell>
        </row>
        <row r="176">
          <cell r="B176">
            <v>4.04</v>
          </cell>
          <cell r="C176" t="str">
            <v>Stairs</v>
          </cell>
          <cell r="D176" t="str">
            <v>Timber stairs floor to floor - straight flight and balustrading</v>
          </cell>
          <cell r="E176" t="str">
            <v>TRAD</v>
          </cell>
          <cell r="K176">
            <v>12</v>
          </cell>
          <cell r="L176" t="str">
            <v>no</v>
          </cell>
          <cell r="M176">
            <v>750</v>
          </cell>
          <cell r="N176">
            <v>9000</v>
          </cell>
          <cell r="O176">
            <v>6.7216347015594193</v>
          </cell>
          <cell r="Q176">
            <v>9000</v>
          </cell>
          <cell r="R176">
            <v>5400</v>
          </cell>
          <cell r="Z176">
            <v>3600</v>
          </cell>
        </row>
        <row r="177">
          <cell r="D177" t="str">
            <v xml:space="preserve">Finishes </v>
          </cell>
          <cell r="E177" t="str">
            <v>TRAD</v>
          </cell>
          <cell r="K177">
            <v>12</v>
          </cell>
          <cell r="L177" t="str">
            <v>no</v>
          </cell>
          <cell r="M177">
            <v>150</v>
          </cell>
          <cell r="N177">
            <v>1800</v>
          </cell>
          <cell r="O177">
            <v>1.3443269403118838</v>
          </cell>
          <cell r="Q177">
            <v>1800</v>
          </cell>
          <cell r="AC177">
            <v>1350</v>
          </cell>
          <cell r="AI177">
            <v>450</v>
          </cell>
        </row>
        <row r="178">
          <cell r="E178" t="str">
            <v>TRAD</v>
          </cell>
          <cell r="O178">
            <v>0</v>
          </cell>
          <cell r="Q178">
            <v>0</v>
          </cell>
        </row>
        <row r="179">
          <cell r="B179">
            <v>4.05</v>
          </cell>
          <cell r="C179" t="str">
            <v>External Walls</v>
          </cell>
          <cell r="D179" t="str">
            <v>Ext Wall Areas</v>
          </cell>
          <cell r="E179" t="str">
            <v>LWSF</v>
          </cell>
          <cell r="I179" t="str">
            <v xml:space="preserve">Wall Area </v>
          </cell>
          <cell r="J179">
            <v>946.6</v>
          </cell>
          <cell r="O179">
            <v>0</v>
          </cell>
          <cell r="Q179">
            <v>0</v>
          </cell>
        </row>
        <row r="180">
          <cell r="D180" t="str">
            <v>Facing brickwork £275/thousand</v>
          </cell>
          <cell r="E180" t="str">
            <v>LWSF</v>
          </cell>
          <cell r="I180">
            <v>0.7</v>
          </cell>
          <cell r="J180">
            <v>665.88</v>
          </cell>
          <cell r="K180">
            <v>466.11599999999999</v>
          </cell>
          <cell r="L180" t="str">
            <v>m2</v>
          </cell>
          <cell r="M180">
            <v>53</v>
          </cell>
          <cell r="N180">
            <v>24704.148000000001</v>
          </cell>
          <cell r="O180">
            <v>18.450250941028859</v>
          </cell>
          <cell r="Q180">
            <v>24704.148000000001</v>
          </cell>
          <cell r="R180">
            <v>9788.4360000000015</v>
          </cell>
          <cell r="Y180">
            <v>14915.712</v>
          </cell>
        </row>
        <row r="181">
          <cell r="D181" t="str">
            <v>Thru-tone render on blockwork</v>
          </cell>
          <cell r="E181" t="str">
            <v>LWSF</v>
          </cell>
          <cell r="I181">
            <v>0.3</v>
          </cell>
          <cell r="J181">
            <v>665.88</v>
          </cell>
          <cell r="K181">
            <v>199.76399999999998</v>
          </cell>
          <cell r="L181" t="str">
            <v>m2</v>
          </cell>
          <cell r="M181">
            <v>72</v>
          </cell>
          <cell r="N181">
            <v>14383.007999999998</v>
          </cell>
          <cell r="O181">
            <v>10.741925076178525</v>
          </cell>
          <cell r="Q181">
            <v>14383.007999999998</v>
          </cell>
          <cell r="R181">
            <v>1598.1119999999999</v>
          </cell>
          <cell r="Y181">
            <v>2796.6959999999999</v>
          </cell>
          <cell r="AC181">
            <v>9988.1999999999989</v>
          </cell>
        </row>
        <row r="182">
          <cell r="D182" t="str">
            <v>Cedar cladding on battens and blockwork</v>
          </cell>
          <cell r="E182" t="str">
            <v>LWSF</v>
          </cell>
          <cell r="I182">
            <v>0</v>
          </cell>
          <cell r="J182">
            <v>665.88</v>
          </cell>
          <cell r="K182">
            <v>0</v>
          </cell>
          <cell r="L182" t="str">
            <v>m2</v>
          </cell>
          <cell r="M182">
            <v>103</v>
          </cell>
          <cell r="N182">
            <v>0</v>
          </cell>
          <cell r="O182">
            <v>0</v>
          </cell>
          <cell r="Q182">
            <v>0</v>
          </cell>
          <cell r="R182">
            <v>0</v>
          </cell>
          <cell r="Y182">
            <v>0</v>
          </cell>
          <cell r="Z182">
            <v>0</v>
          </cell>
        </row>
        <row r="183">
          <cell r="D183" t="str">
            <v xml:space="preserve">Eo for Brick Detailing - band courses, panels, coloured mortar, etc </v>
          </cell>
          <cell r="E183" t="str">
            <v>LWSF</v>
          </cell>
          <cell r="J183" t="str">
            <v>-</v>
          </cell>
          <cell r="K183">
            <v>665.88</v>
          </cell>
          <cell r="L183" t="str">
            <v>m2</v>
          </cell>
          <cell r="M183">
            <v>5</v>
          </cell>
          <cell r="N183">
            <v>3329.4</v>
          </cell>
          <cell r="O183">
            <v>2.486556730596881</v>
          </cell>
          <cell r="Q183">
            <v>3329.4</v>
          </cell>
          <cell r="R183">
            <v>832.35</v>
          </cell>
          <cell r="Y183">
            <v>2497.0500000000002</v>
          </cell>
        </row>
        <row r="184">
          <cell r="D184" t="str">
            <v>Recon stone band course</v>
          </cell>
          <cell r="E184" t="str">
            <v>LWSF</v>
          </cell>
          <cell r="K184">
            <v>0</v>
          </cell>
          <cell r="L184" t="str">
            <v>m</v>
          </cell>
          <cell r="M184">
            <v>32</v>
          </cell>
          <cell r="N184">
            <v>0</v>
          </cell>
          <cell r="O184">
            <v>0</v>
          </cell>
          <cell r="Q184">
            <v>0</v>
          </cell>
          <cell r="R184">
            <v>0</v>
          </cell>
          <cell r="Y184">
            <v>0</v>
          </cell>
        </row>
        <row r="185">
          <cell r="D185" t="str">
            <v>Inner leaf &amp; insulation - by Fusion</v>
          </cell>
          <cell r="E185" t="str">
            <v>LWSF</v>
          </cell>
          <cell r="K185">
            <v>0</v>
          </cell>
          <cell r="L185" t="str">
            <v>m2</v>
          </cell>
          <cell r="N185">
            <v>0</v>
          </cell>
          <cell r="O185">
            <v>0</v>
          </cell>
          <cell r="Q185">
            <v>0</v>
          </cell>
          <cell r="S185">
            <v>0</v>
          </cell>
        </row>
        <row r="186">
          <cell r="D186" t="str">
            <v>Cavities, dpcs, movement joints, cavity barriers, air bricks, weep holes etc</v>
          </cell>
          <cell r="E186" t="str">
            <v>LWSF</v>
          </cell>
          <cell r="K186">
            <v>665.88</v>
          </cell>
          <cell r="L186" t="str">
            <v>m2</v>
          </cell>
          <cell r="M186">
            <v>8</v>
          </cell>
          <cell r="N186">
            <v>5327.04</v>
          </cell>
          <cell r="O186">
            <v>3.9784907689550097</v>
          </cell>
          <cell r="Q186">
            <v>5327.04</v>
          </cell>
          <cell r="R186">
            <v>1331.7600000000002</v>
          </cell>
          <cell r="Y186">
            <v>3995.2799999999997</v>
          </cell>
        </row>
        <row r="187">
          <cell r="Q187">
            <v>0</v>
          </cell>
        </row>
        <row r="188">
          <cell r="E188" t="str">
            <v>LWSF</v>
          </cell>
          <cell r="O188">
            <v>0</v>
          </cell>
          <cell r="Q188">
            <v>0</v>
          </cell>
        </row>
        <row r="189">
          <cell r="B189">
            <v>4.05</v>
          </cell>
          <cell r="C189" t="str">
            <v>External Walls</v>
          </cell>
          <cell r="D189" t="str">
            <v>Ext Wall Areas</v>
          </cell>
          <cell r="E189" t="str">
            <v>TF</v>
          </cell>
          <cell r="I189" t="str">
            <v xml:space="preserve">Wall Area </v>
          </cell>
          <cell r="J189">
            <v>946.6</v>
          </cell>
          <cell r="O189">
            <v>0</v>
          </cell>
          <cell r="Q189">
            <v>0</v>
          </cell>
        </row>
        <row r="190">
          <cell r="D190" t="str">
            <v>Facing brickwork £275/thousand</v>
          </cell>
          <cell r="E190" t="str">
            <v>TF</v>
          </cell>
          <cell r="I190">
            <v>0.7</v>
          </cell>
          <cell r="J190">
            <v>673.44</v>
          </cell>
          <cell r="K190">
            <v>471.40800000000002</v>
          </cell>
          <cell r="L190" t="str">
            <v>m2</v>
          </cell>
          <cell r="M190">
            <v>53</v>
          </cell>
          <cell r="N190">
            <v>24984.624</v>
          </cell>
          <cell r="O190">
            <v>18.659723964868256</v>
          </cell>
          <cell r="Q190">
            <v>24984.624</v>
          </cell>
          <cell r="R190">
            <v>9899.5679999999993</v>
          </cell>
          <cell r="Y190">
            <v>15085.056</v>
          </cell>
        </row>
        <row r="191">
          <cell r="D191" t="str">
            <v>Thru-tone render on blockwork</v>
          </cell>
          <cell r="E191" t="str">
            <v>TF</v>
          </cell>
          <cell r="I191">
            <v>0.3</v>
          </cell>
          <cell r="J191">
            <v>673.44</v>
          </cell>
          <cell r="K191">
            <v>202.03200000000001</v>
          </cell>
          <cell r="L191" t="str">
            <v>m2</v>
          </cell>
          <cell r="M191">
            <v>72</v>
          </cell>
          <cell r="N191">
            <v>14546.304</v>
          </cell>
          <cell r="O191">
            <v>10.863882416203621</v>
          </cell>
          <cell r="Q191">
            <v>14546.304</v>
          </cell>
          <cell r="R191">
            <v>1616.2560000000001</v>
          </cell>
          <cell r="Y191">
            <v>2828.4480000000003</v>
          </cell>
          <cell r="AC191">
            <v>10101.6</v>
          </cell>
        </row>
        <row r="192">
          <cell r="D192" t="str">
            <v>Cedar cladding on battens and blockwork</v>
          </cell>
          <cell r="E192" t="str">
            <v>TF</v>
          </cell>
          <cell r="I192">
            <v>0</v>
          </cell>
          <cell r="J192">
            <v>673.44</v>
          </cell>
          <cell r="K192">
            <v>0</v>
          </cell>
          <cell r="L192" t="str">
            <v>m2</v>
          </cell>
          <cell r="M192">
            <v>103</v>
          </cell>
          <cell r="N192">
            <v>0</v>
          </cell>
          <cell r="O192">
            <v>0</v>
          </cell>
          <cell r="Q192">
            <v>0</v>
          </cell>
          <cell r="R192">
            <v>0</v>
          </cell>
          <cell r="Y192">
            <v>0</v>
          </cell>
          <cell r="Z192">
            <v>0</v>
          </cell>
        </row>
        <row r="193">
          <cell r="D193" t="str">
            <v xml:space="preserve">Eo for Brick Detailing - band courses, panels, coloured mortar, etc </v>
          </cell>
          <cell r="E193" t="str">
            <v>TF</v>
          </cell>
          <cell r="J193" t="str">
            <v>-</v>
          </cell>
          <cell r="K193">
            <v>673.44</v>
          </cell>
          <cell r="L193" t="str">
            <v>m2</v>
          </cell>
          <cell r="M193">
            <v>5</v>
          </cell>
          <cell r="N193">
            <v>3367.2000000000003</v>
          </cell>
          <cell r="O193">
            <v>2.5147875963434307</v>
          </cell>
          <cell r="Q193">
            <v>3367.2000000000003</v>
          </cell>
          <cell r="R193">
            <v>841.80000000000007</v>
          </cell>
          <cell r="Y193">
            <v>2525.4</v>
          </cell>
        </row>
        <row r="194">
          <cell r="D194" t="str">
            <v>Recon stone band course</v>
          </cell>
          <cell r="E194" t="str">
            <v>TF</v>
          </cell>
          <cell r="K194">
            <v>0</v>
          </cell>
          <cell r="L194" t="str">
            <v>m</v>
          </cell>
          <cell r="M194">
            <v>32</v>
          </cell>
          <cell r="N194">
            <v>0</v>
          </cell>
          <cell r="O194">
            <v>0</v>
          </cell>
          <cell r="Q194">
            <v>0</v>
          </cell>
          <cell r="R194">
            <v>0</v>
          </cell>
          <cell r="Y194">
            <v>0</v>
          </cell>
        </row>
        <row r="195">
          <cell r="D195" t="str">
            <v xml:space="preserve">Inner leaf - included with Timber Frame </v>
          </cell>
          <cell r="E195" t="str">
            <v>TF</v>
          </cell>
          <cell r="K195">
            <v>0</v>
          </cell>
          <cell r="L195" t="str">
            <v>m2</v>
          </cell>
          <cell r="N195">
            <v>0</v>
          </cell>
          <cell r="O195">
            <v>0</v>
          </cell>
          <cell r="Q195">
            <v>0</v>
          </cell>
          <cell r="R195">
            <v>0</v>
          </cell>
          <cell r="Y195">
            <v>0</v>
          </cell>
        </row>
        <row r="196">
          <cell r="D196" t="str">
            <v>Insulation - 140mm rockwool batt and polythene vapour barrier</v>
          </cell>
          <cell r="E196" t="str">
            <v>TF</v>
          </cell>
          <cell r="K196">
            <v>673.44</v>
          </cell>
          <cell r="L196" t="str">
            <v>m2</v>
          </cell>
          <cell r="M196">
            <v>10</v>
          </cell>
          <cell r="N196">
            <v>6734.4000000000005</v>
          </cell>
          <cell r="O196">
            <v>5.0295751926868615</v>
          </cell>
          <cell r="Q196">
            <v>6734.4000000000005</v>
          </cell>
          <cell r="R196">
            <v>5387.52</v>
          </cell>
          <cell r="Z196">
            <v>1346.88</v>
          </cell>
        </row>
        <row r="197">
          <cell r="D197" t="str">
            <v>Cavities, dpcs, movement joints, cavity barriers, air bricks, weep holes etc</v>
          </cell>
          <cell r="E197" t="str">
            <v>TF</v>
          </cell>
          <cell r="K197">
            <v>673.44</v>
          </cell>
          <cell r="L197" t="str">
            <v>m2</v>
          </cell>
          <cell r="M197">
            <v>8</v>
          </cell>
          <cell r="N197">
            <v>5387.52</v>
          </cell>
          <cell r="O197">
            <v>4.0236601541494892</v>
          </cell>
          <cell r="Q197">
            <v>5387.52</v>
          </cell>
          <cell r="R197">
            <v>1346.88</v>
          </cell>
          <cell r="Y197">
            <v>4040.6400000000003</v>
          </cell>
        </row>
        <row r="198">
          <cell r="E198" t="str">
            <v>TF</v>
          </cell>
          <cell r="Q198">
            <v>0</v>
          </cell>
        </row>
        <row r="199">
          <cell r="E199" t="str">
            <v>TF</v>
          </cell>
          <cell r="O199">
            <v>0</v>
          </cell>
          <cell r="Q199">
            <v>0</v>
          </cell>
        </row>
        <row r="200">
          <cell r="B200">
            <v>4.05</v>
          </cell>
          <cell r="C200" t="str">
            <v>External Walls</v>
          </cell>
          <cell r="D200" t="str">
            <v>Ext Wall Areas</v>
          </cell>
          <cell r="E200" t="str">
            <v>TRAD</v>
          </cell>
          <cell r="I200" t="str">
            <v xml:space="preserve">Wall Area </v>
          </cell>
          <cell r="J200">
            <v>946.6</v>
          </cell>
          <cell r="O200">
            <v>0</v>
          </cell>
          <cell r="Q200">
            <v>0</v>
          </cell>
        </row>
        <row r="201">
          <cell r="D201" t="str">
            <v>Facing brickwork £275/thousand</v>
          </cell>
          <cell r="E201" t="str">
            <v>TRAD</v>
          </cell>
          <cell r="I201">
            <v>0.7</v>
          </cell>
          <cell r="J201">
            <v>673.44</v>
          </cell>
          <cell r="K201">
            <v>471.40800000000002</v>
          </cell>
          <cell r="L201" t="str">
            <v>m2</v>
          </cell>
          <cell r="M201">
            <v>53</v>
          </cell>
          <cell r="N201">
            <v>24984.624</v>
          </cell>
          <cell r="O201">
            <v>18.659723964868256</v>
          </cell>
          <cell r="Q201">
            <v>24984.624</v>
          </cell>
          <cell r="R201">
            <v>9899.5679999999993</v>
          </cell>
          <cell r="Y201">
            <v>15085.056</v>
          </cell>
        </row>
        <row r="202">
          <cell r="D202" t="str">
            <v>Thru-tone render on blockwork</v>
          </cell>
          <cell r="E202" t="str">
            <v>TRAD</v>
          </cell>
          <cell r="I202">
            <v>0.3</v>
          </cell>
          <cell r="J202">
            <v>673.44</v>
          </cell>
          <cell r="K202">
            <v>202.03200000000001</v>
          </cell>
          <cell r="L202" t="str">
            <v>m2</v>
          </cell>
          <cell r="M202">
            <v>72</v>
          </cell>
          <cell r="N202">
            <v>14546.304</v>
          </cell>
          <cell r="O202">
            <v>10.863882416203621</v>
          </cell>
          <cell r="Q202">
            <v>14546.304</v>
          </cell>
          <cell r="R202">
            <v>1616.2560000000001</v>
          </cell>
          <cell r="Y202">
            <v>2828.4480000000003</v>
          </cell>
          <cell r="AC202">
            <v>10101.6</v>
          </cell>
        </row>
        <row r="203">
          <cell r="D203" t="str">
            <v>Cedar cladding on battens and blockwork</v>
          </cell>
          <cell r="E203" t="str">
            <v>TRAD</v>
          </cell>
          <cell r="I203">
            <v>0</v>
          </cell>
          <cell r="J203">
            <v>673.44</v>
          </cell>
          <cell r="K203">
            <v>0</v>
          </cell>
          <cell r="L203" t="str">
            <v>m2</v>
          </cell>
          <cell r="M203">
            <v>103</v>
          </cell>
          <cell r="N203">
            <v>0</v>
          </cell>
          <cell r="O203">
            <v>0</v>
          </cell>
          <cell r="Q203">
            <v>0</v>
          </cell>
          <cell r="R203">
            <v>0</v>
          </cell>
          <cell r="Y203">
            <v>0</v>
          </cell>
          <cell r="Z203">
            <v>0</v>
          </cell>
        </row>
        <row r="204">
          <cell r="D204" t="str">
            <v xml:space="preserve">Eo for Brick Detailing - band courses, panels, coloured mortar, etc </v>
          </cell>
          <cell r="E204" t="str">
            <v>TRAD</v>
          </cell>
          <cell r="J204" t="str">
            <v>-</v>
          </cell>
          <cell r="K204">
            <v>673.44</v>
          </cell>
          <cell r="L204" t="str">
            <v>m2</v>
          </cell>
          <cell r="M204">
            <v>5</v>
          </cell>
          <cell r="N204">
            <v>3367.2000000000003</v>
          </cell>
          <cell r="O204">
            <v>2.5147875963434307</v>
          </cell>
          <cell r="Q204">
            <v>3367.2000000000003</v>
          </cell>
          <cell r="R204">
            <v>841.80000000000007</v>
          </cell>
          <cell r="Y204">
            <v>2525.4</v>
          </cell>
        </row>
        <row r="205">
          <cell r="D205" t="str">
            <v>Recon stone band course</v>
          </cell>
          <cell r="E205" t="str">
            <v>TRAD</v>
          </cell>
          <cell r="K205">
            <v>0</v>
          </cell>
          <cell r="L205" t="str">
            <v>m</v>
          </cell>
          <cell r="M205">
            <v>32</v>
          </cell>
          <cell r="N205">
            <v>0</v>
          </cell>
          <cell r="O205">
            <v>0</v>
          </cell>
          <cell r="Q205">
            <v>0</v>
          </cell>
          <cell r="R205">
            <v>0</v>
          </cell>
          <cell r="Y205">
            <v>0</v>
          </cell>
        </row>
        <row r="206">
          <cell r="D206" t="str">
            <v>Inner leaf - 100mm Blockwork</v>
          </cell>
          <cell r="E206" t="str">
            <v>TRAD</v>
          </cell>
          <cell r="K206">
            <v>673.44</v>
          </cell>
          <cell r="L206" t="str">
            <v>m2</v>
          </cell>
          <cell r="M206">
            <v>24</v>
          </cell>
          <cell r="N206">
            <v>16162.560000000001</v>
          </cell>
          <cell r="O206">
            <v>12.070980462448468</v>
          </cell>
          <cell r="Q206">
            <v>16162.560000000001</v>
          </cell>
          <cell r="R206">
            <v>6734.4000000000015</v>
          </cell>
          <cell r="Y206">
            <v>9428.16</v>
          </cell>
        </row>
        <row r="207">
          <cell r="D207" t="str">
            <v>Insulation</v>
          </cell>
          <cell r="E207" t="str">
            <v>TRAD</v>
          </cell>
          <cell r="K207">
            <v>673.44</v>
          </cell>
          <cell r="L207" t="str">
            <v>m2</v>
          </cell>
          <cell r="M207">
            <v>8.5</v>
          </cell>
          <cell r="N207">
            <v>5724.2400000000007</v>
          </cell>
          <cell r="O207">
            <v>4.2751389137838327</v>
          </cell>
          <cell r="Q207">
            <v>5724.2400000000007</v>
          </cell>
          <cell r="R207">
            <v>4377.3600000000006</v>
          </cell>
          <cell r="Y207">
            <v>1346.88</v>
          </cell>
        </row>
        <row r="208">
          <cell r="D208" t="str">
            <v>Cavities, dpcs, movement joints, air bricks, weep holes etc</v>
          </cell>
          <cell r="E208" t="str">
            <v>TRAD</v>
          </cell>
          <cell r="K208">
            <v>673.44</v>
          </cell>
          <cell r="L208" t="str">
            <v>m2</v>
          </cell>
          <cell r="M208">
            <v>6</v>
          </cell>
          <cell r="N208">
            <v>4040.6400000000003</v>
          </cell>
          <cell r="O208">
            <v>3.0177451156121169</v>
          </cell>
          <cell r="Q208">
            <v>4040.6400000000003</v>
          </cell>
          <cell r="R208">
            <v>1010.1599999999999</v>
          </cell>
          <cell r="Y208">
            <v>3030.4800000000005</v>
          </cell>
        </row>
        <row r="209">
          <cell r="D209" t="str">
            <v>Windposts - not required on housing under 4 storeys</v>
          </cell>
          <cell r="E209" t="str">
            <v>TRAD</v>
          </cell>
          <cell r="K209">
            <v>0</v>
          </cell>
          <cell r="L209" t="str">
            <v>Nr</v>
          </cell>
          <cell r="M209">
            <v>200</v>
          </cell>
          <cell r="N209">
            <v>0</v>
          </cell>
          <cell r="O209">
            <v>0</v>
          </cell>
          <cell r="Q209">
            <v>0</v>
          </cell>
          <cell r="R209">
            <v>0</v>
          </cell>
          <cell r="Y209">
            <v>0</v>
          </cell>
        </row>
        <row r="210">
          <cell r="D210" t="str">
            <v>Progressive Collapse Part A - Tie walls to floors - not required on housing under 4 storeys</v>
          </cell>
          <cell r="E210" t="str">
            <v>TRAD</v>
          </cell>
          <cell r="K210">
            <v>0</v>
          </cell>
          <cell r="L210" t="str">
            <v>m2</v>
          </cell>
          <cell r="M210">
            <v>4</v>
          </cell>
          <cell r="N210">
            <v>0</v>
          </cell>
          <cell r="O210">
            <v>0</v>
          </cell>
          <cell r="Q210">
            <v>0</v>
          </cell>
          <cell r="R210">
            <v>0</v>
          </cell>
          <cell r="Y210">
            <v>0</v>
          </cell>
        </row>
        <row r="211">
          <cell r="E211" t="str">
            <v>TRAD</v>
          </cell>
          <cell r="O211">
            <v>0</v>
          </cell>
          <cell r="Q211">
            <v>0</v>
          </cell>
        </row>
        <row r="212">
          <cell r="B212">
            <v>4.0599999999999996</v>
          </cell>
          <cell r="C212" t="str">
            <v>Windows &amp; External Doors</v>
          </cell>
          <cell r="D212" t="str">
            <v>uPVC Windows</v>
          </cell>
          <cell r="E212" t="str">
            <v>LWSF</v>
          </cell>
          <cell r="I212" t="str">
            <v>Adjust quantities if no balcony doors</v>
          </cell>
          <cell r="K212">
            <v>190</v>
          </cell>
          <cell r="L212" t="str">
            <v>m2</v>
          </cell>
          <cell r="M212">
            <v>150</v>
          </cell>
          <cell r="N212">
            <v>28500</v>
          </cell>
          <cell r="O212">
            <v>21.285176554938161</v>
          </cell>
          <cell r="Q212">
            <v>28500</v>
          </cell>
          <cell r="R212">
            <v>0</v>
          </cell>
          <cell r="Z212">
            <v>0</v>
          </cell>
          <cell r="AG212">
            <v>28500</v>
          </cell>
          <cell r="AH212">
            <v>0</v>
          </cell>
        </row>
        <row r="213">
          <cell r="D213" t="str">
            <v>Doors House Front/Rear Entrance IG or similar</v>
          </cell>
          <cell r="E213" t="str">
            <v>LWSF</v>
          </cell>
          <cell r="I213">
            <v>0.9</v>
          </cell>
          <cell r="J213">
            <v>2.1</v>
          </cell>
          <cell r="K213">
            <v>24</v>
          </cell>
          <cell r="L213" t="str">
            <v>no</v>
          </cell>
          <cell r="M213">
            <v>550</v>
          </cell>
          <cell r="N213">
            <v>13200</v>
          </cell>
          <cell r="O213">
            <v>9.8583975622871485</v>
          </cell>
          <cell r="Q213">
            <v>13200</v>
          </cell>
          <cell r="R213">
            <v>10200</v>
          </cell>
          <cell r="Z213">
            <v>3000</v>
          </cell>
        </row>
        <row r="214">
          <cell r="D214" t="str">
            <v>Pair uPVC balcony/patio door 1.8 x 2.1 m - double glazed - non SBD</v>
          </cell>
          <cell r="E214" t="str">
            <v>LWSF</v>
          </cell>
          <cell r="I214">
            <v>1.8</v>
          </cell>
          <cell r="J214">
            <v>2.1</v>
          </cell>
          <cell r="K214">
            <v>12</v>
          </cell>
          <cell r="L214" t="str">
            <v>no</v>
          </cell>
          <cell r="M214">
            <v>550</v>
          </cell>
          <cell r="N214">
            <v>6600</v>
          </cell>
          <cell r="O214">
            <v>4.9291987811435742</v>
          </cell>
          <cell r="Q214">
            <v>6600</v>
          </cell>
          <cell r="R214">
            <v>0</v>
          </cell>
          <cell r="Z214">
            <v>0</v>
          </cell>
          <cell r="AG214">
            <v>6600</v>
          </cell>
          <cell r="AH214">
            <v>0</v>
          </cell>
        </row>
        <row r="215">
          <cell r="D215" t="str">
            <v>Lintols, dpcs, cavity closers/battens and sundries, Windows + Doors</v>
          </cell>
          <cell r="E215" t="str">
            <v>LWSF</v>
          </cell>
          <cell r="K215">
            <v>280.72000000000003</v>
          </cell>
          <cell r="L215" t="str">
            <v>m2</v>
          </cell>
          <cell r="M215">
            <v>30</v>
          </cell>
          <cell r="N215">
            <v>8421.6</v>
          </cell>
          <cell r="O215">
            <v>6.2896576447392007</v>
          </cell>
          <cell r="Q215">
            <v>8421.6</v>
          </cell>
          <cell r="R215">
            <v>5052.96</v>
          </cell>
          <cell r="Y215">
            <v>3368.6400000000003</v>
          </cell>
        </row>
        <row r="216">
          <cell r="D216" t="str">
            <v>Mastic</v>
          </cell>
          <cell r="E216" t="str">
            <v>LWSF</v>
          </cell>
          <cell r="K216">
            <v>12</v>
          </cell>
          <cell r="L216" t="str">
            <v>no</v>
          </cell>
          <cell r="M216">
            <v>300</v>
          </cell>
          <cell r="N216">
            <v>3600</v>
          </cell>
          <cell r="O216">
            <v>2.6886538806237676</v>
          </cell>
          <cell r="Q216">
            <v>3600</v>
          </cell>
          <cell r="AD216">
            <v>3600</v>
          </cell>
        </row>
        <row r="217">
          <cell r="D217" t="str">
            <v>Recon stone cills</v>
          </cell>
          <cell r="E217" t="str">
            <v>LWSF</v>
          </cell>
          <cell r="K217">
            <v>0</v>
          </cell>
          <cell r="L217" t="str">
            <v>m</v>
          </cell>
          <cell r="M217">
            <v>38</v>
          </cell>
          <cell r="N217">
            <v>0</v>
          </cell>
          <cell r="O217">
            <v>0</v>
          </cell>
          <cell r="Q217">
            <v>0</v>
          </cell>
          <cell r="R217">
            <v>0</v>
          </cell>
          <cell r="Y217">
            <v>0</v>
          </cell>
        </row>
        <row r="218">
          <cell r="D218" t="str">
            <v>MDF Internal cills</v>
          </cell>
          <cell r="E218" t="str">
            <v>LWSF</v>
          </cell>
          <cell r="K218">
            <v>285</v>
          </cell>
          <cell r="L218" t="str">
            <v>m</v>
          </cell>
          <cell r="M218">
            <v>11</v>
          </cell>
          <cell r="N218">
            <v>3135</v>
          </cell>
          <cell r="O218">
            <v>2.3413694210431975</v>
          </cell>
          <cell r="Q218">
            <v>3135</v>
          </cell>
          <cell r="R218">
            <v>1254</v>
          </cell>
          <cell r="Z218">
            <v>1881</v>
          </cell>
        </row>
        <row r="219">
          <cell r="D219" t="str">
            <v xml:space="preserve">Painting cills </v>
          </cell>
          <cell r="E219" t="str">
            <v>LWSF</v>
          </cell>
          <cell r="K219">
            <v>285</v>
          </cell>
          <cell r="L219" t="str">
            <v>m</v>
          </cell>
          <cell r="M219">
            <v>2.5</v>
          </cell>
          <cell r="N219">
            <v>712.5</v>
          </cell>
          <cell r="O219">
            <v>0.53212941387345403</v>
          </cell>
          <cell r="Q219">
            <v>712.5</v>
          </cell>
          <cell r="AI219">
            <v>712.5</v>
          </cell>
        </row>
        <row r="220">
          <cell r="E220" t="str">
            <v>LWSF</v>
          </cell>
          <cell r="O220">
            <v>0</v>
          </cell>
          <cell r="Q220">
            <v>0</v>
          </cell>
        </row>
        <row r="221">
          <cell r="B221">
            <v>4.0599999999999996</v>
          </cell>
          <cell r="C221" t="str">
            <v>Windows &amp; External Doors</v>
          </cell>
          <cell r="D221" t="str">
            <v>uPVC Windows</v>
          </cell>
          <cell r="E221" t="str">
            <v>TF</v>
          </cell>
          <cell r="I221" t="str">
            <v>Adjust quantities if no balcony doors</v>
          </cell>
          <cell r="K221">
            <v>190</v>
          </cell>
          <cell r="L221" t="str">
            <v>m2</v>
          </cell>
          <cell r="M221">
            <v>150</v>
          </cell>
          <cell r="N221">
            <v>28500</v>
          </cell>
          <cell r="O221">
            <v>21.285176554938161</v>
          </cell>
          <cell r="Q221">
            <v>28500</v>
          </cell>
          <cell r="R221">
            <v>0</v>
          </cell>
          <cell r="Z221">
            <v>0</v>
          </cell>
          <cell r="AG221">
            <v>28500</v>
          </cell>
          <cell r="AH221">
            <v>0</v>
          </cell>
        </row>
        <row r="222">
          <cell r="D222" t="str">
            <v>Doors House Front/Rear Entrance IG or similar</v>
          </cell>
          <cell r="E222" t="str">
            <v>TF</v>
          </cell>
          <cell r="I222">
            <v>0.9</v>
          </cell>
          <cell r="J222">
            <v>2.1</v>
          </cell>
          <cell r="K222">
            <v>24</v>
          </cell>
          <cell r="L222" t="str">
            <v>no</v>
          </cell>
          <cell r="M222">
            <v>550</v>
          </cell>
          <cell r="N222">
            <v>13200</v>
          </cell>
          <cell r="O222">
            <v>9.8583975622871485</v>
          </cell>
          <cell r="Q222">
            <v>13200</v>
          </cell>
          <cell r="R222">
            <v>10200</v>
          </cell>
          <cell r="Z222">
            <v>3000</v>
          </cell>
        </row>
        <row r="223">
          <cell r="D223" t="str">
            <v>Pair uPVC balcony/patio door 1.5 x 2.1 m - double glazed - non SBD</v>
          </cell>
          <cell r="E223" t="str">
            <v>TF</v>
          </cell>
          <cell r="I223">
            <v>1.5</v>
          </cell>
          <cell r="J223">
            <v>2.1</v>
          </cell>
          <cell r="K223">
            <v>12</v>
          </cell>
          <cell r="L223" t="str">
            <v>no</v>
          </cell>
          <cell r="M223">
            <v>550</v>
          </cell>
          <cell r="N223">
            <v>6600</v>
          </cell>
          <cell r="O223">
            <v>4.9291987811435742</v>
          </cell>
          <cell r="Q223">
            <v>6600</v>
          </cell>
          <cell r="R223">
            <v>0</v>
          </cell>
          <cell r="Z223">
            <v>0</v>
          </cell>
          <cell r="AG223">
            <v>6600</v>
          </cell>
          <cell r="AH223">
            <v>0</v>
          </cell>
        </row>
        <row r="224">
          <cell r="D224" t="str">
            <v>Lintols, dpcs, cavity closers/battens and sundries, Windows + Doors</v>
          </cell>
          <cell r="E224" t="str">
            <v>TF</v>
          </cell>
          <cell r="K224">
            <v>273.15999999999997</v>
          </cell>
          <cell r="L224" t="str">
            <v>m2</v>
          </cell>
          <cell r="M224">
            <v>30</v>
          </cell>
          <cell r="N224">
            <v>8194.7999999999993</v>
          </cell>
          <cell r="O224">
            <v>6.1202724502599022</v>
          </cell>
          <cell r="Q224">
            <v>8194.7999999999993</v>
          </cell>
          <cell r="R224">
            <v>4916.8799999999992</v>
          </cell>
          <cell r="Y224">
            <v>3277.92</v>
          </cell>
        </row>
        <row r="225">
          <cell r="D225" t="str">
            <v>Mastic</v>
          </cell>
          <cell r="E225" t="str">
            <v>TF</v>
          </cell>
          <cell r="K225">
            <v>12</v>
          </cell>
          <cell r="L225" t="str">
            <v>no</v>
          </cell>
          <cell r="M225">
            <v>300</v>
          </cell>
          <cell r="N225">
            <v>3600</v>
          </cell>
          <cell r="O225">
            <v>2.6886538806237676</v>
          </cell>
          <cell r="Q225">
            <v>3600</v>
          </cell>
          <cell r="AD225">
            <v>3600</v>
          </cell>
        </row>
        <row r="226">
          <cell r="D226" t="str">
            <v>Recon stone cills</v>
          </cell>
          <cell r="E226" t="str">
            <v>TF</v>
          </cell>
          <cell r="K226">
            <v>0</v>
          </cell>
          <cell r="L226" t="str">
            <v>m</v>
          </cell>
          <cell r="M226">
            <v>38</v>
          </cell>
          <cell r="N226">
            <v>0</v>
          </cell>
          <cell r="O226">
            <v>0</v>
          </cell>
          <cell r="Q226">
            <v>0</v>
          </cell>
          <cell r="R226">
            <v>0</v>
          </cell>
          <cell r="Y226">
            <v>0</v>
          </cell>
        </row>
        <row r="227">
          <cell r="D227" t="str">
            <v>MDF Internal cills</v>
          </cell>
          <cell r="E227" t="str">
            <v>TF</v>
          </cell>
          <cell r="K227">
            <v>285</v>
          </cell>
          <cell r="L227" t="str">
            <v>m</v>
          </cell>
          <cell r="M227">
            <v>11</v>
          </cell>
          <cell r="N227">
            <v>3135</v>
          </cell>
          <cell r="O227">
            <v>2.3413694210431975</v>
          </cell>
          <cell r="Q227">
            <v>3135</v>
          </cell>
          <cell r="R227">
            <v>1254</v>
          </cell>
          <cell r="Z227">
            <v>1881</v>
          </cell>
        </row>
        <row r="228">
          <cell r="D228" t="str">
            <v xml:space="preserve">Painting cills </v>
          </cell>
          <cell r="E228" t="str">
            <v>TF</v>
          </cell>
          <cell r="K228">
            <v>285</v>
          </cell>
          <cell r="L228" t="str">
            <v>m</v>
          </cell>
          <cell r="M228">
            <v>2.5</v>
          </cell>
          <cell r="N228">
            <v>712.5</v>
          </cell>
          <cell r="O228">
            <v>0.53212941387345403</v>
          </cell>
          <cell r="Q228">
            <v>712.5</v>
          </cell>
          <cell r="AI228">
            <v>712.5</v>
          </cell>
        </row>
        <row r="229">
          <cell r="E229" t="str">
            <v>TF</v>
          </cell>
          <cell r="O229">
            <v>0</v>
          </cell>
          <cell r="Q229">
            <v>0</v>
          </cell>
        </row>
        <row r="230">
          <cell r="B230">
            <v>4.0599999999999996</v>
          </cell>
          <cell r="C230" t="str">
            <v>Windows &amp; External Doors</v>
          </cell>
          <cell r="D230" t="str">
            <v>uPVC Windows</v>
          </cell>
          <cell r="E230" t="str">
            <v>TRAD</v>
          </cell>
          <cell r="I230" t="str">
            <v>Adjust quantities if no balcony doors</v>
          </cell>
          <cell r="K230">
            <v>190</v>
          </cell>
          <cell r="L230" t="str">
            <v>m2</v>
          </cell>
          <cell r="M230">
            <v>150</v>
          </cell>
          <cell r="N230">
            <v>28500</v>
          </cell>
          <cell r="O230">
            <v>21.285176554938161</v>
          </cell>
          <cell r="Q230">
            <v>28500</v>
          </cell>
          <cell r="R230">
            <v>0</v>
          </cell>
          <cell r="Z230">
            <v>0</v>
          </cell>
          <cell r="AG230">
            <v>28500</v>
          </cell>
          <cell r="AH230">
            <v>0</v>
          </cell>
        </row>
        <row r="231">
          <cell r="D231" t="str">
            <v>Doors House Front/Rear Entrance IG or similar</v>
          </cell>
          <cell r="E231" t="str">
            <v>TRAD</v>
          </cell>
          <cell r="I231">
            <v>0.9</v>
          </cell>
          <cell r="J231">
            <v>2.1</v>
          </cell>
          <cell r="K231">
            <v>24</v>
          </cell>
          <cell r="L231" t="str">
            <v>no</v>
          </cell>
          <cell r="M231">
            <v>550</v>
          </cell>
          <cell r="N231">
            <v>13200</v>
          </cell>
          <cell r="O231">
            <v>9.8583975622871485</v>
          </cell>
          <cell r="Q231">
            <v>13200</v>
          </cell>
          <cell r="R231">
            <v>10200</v>
          </cell>
          <cell r="Z231">
            <v>3000</v>
          </cell>
        </row>
        <row r="232">
          <cell r="D232" t="str">
            <v>Pair uPVC balcony/patio door 1.5 x 2.1 m - double glazed - non SBD</v>
          </cell>
          <cell r="E232" t="str">
            <v>TRAD</v>
          </cell>
          <cell r="I232">
            <v>1.5</v>
          </cell>
          <cell r="J232">
            <v>2.1</v>
          </cell>
          <cell r="K232">
            <v>12</v>
          </cell>
          <cell r="L232" t="str">
            <v>no</v>
          </cell>
          <cell r="M232">
            <v>550</v>
          </cell>
          <cell r="N232">
            <v>6600</v>
          </cell>
          <cell r="O232">
            <v>4.9291987811435742</v>
          </cell>
          <cell r="Q232">
            <v>6600</v>
          </cell>
          <cell r="R232">
            <v>0</v>
          </cell>
          <cell r="Z232">
            <v>0</v>
          </cell>
          <cell r="AG232">
            <v>6600</v>
          </cell>
          <cell r="AH232">
            <v>0</v>
          </cell>
        </row>
        <row r="233">
          <cell r="D233" t="str">
            <v>Lintols, dpcs, thermabate cavity closers/battens and sundries, Windows + Doors</v>
          </cell>
          <cell r="E233" t="str">
            <v>TRAD</v>
          </cell>
          <cell r="K233">
            <v>273.15999999999997</v>
          </cell>
          <cell r="L233" t="str">
            <v>m2</v>
          </cell>
          <cell r="M233">
            <v>40</v>
          </cell>
          <cell r="N233">
            <v>10926.399999999998</v>
          </cell>
          <cell r="O233">
            <v>8.1603632670132029</v>
          </cell>
          <cell r="Q233">
            <v>10926.399999999998</v>
          </cell>
          <cell r="R233">
            <v>6555.8399999999983</v>
          </cell>
          <cell r="Y233">
            <v>4370.5599999999995</v>
          </cell>
        </row>
        <row r="234">
          <cell r="D234" t="str">
            <v>Mastic</v>
          </cell>
          <cell r="E234" t="str">
            <v>TRAD</v>
          </cell>
          <cell r="K234">
            <v>12</v>
          </cell>
          <cell r="L234" t="str">
            <v>no</v>
          </cell>
          <cell r="M234">
            <v>300</v>
          </cell>
          <cell r="N234">
            <v>3600</v>
          </cell>
          <cell r="O234">
            <v>2.6886538806237676</v>
          </cell>
          <cell r="Q234">
            <v>3600</v>
          </cell>
          <cell r="AD234">
            <v>3600</v>
          </cell>
        </row>
        <row r="235">
          <cell r="D235" t="str">
            <v>Recon stone cills</v>
          </cell>
          <cell r="E235" t="str">
            <v>TRAD</v>
          </cell>
          <cell r="K235">
            <v>0</v>
          </cell>
          <cell r="L235" t="str">
            <v>m</v>
          </cell>
          <cell r="M235">
            <v>38</v>
          </cell>
          <cell r="N235">
            <v>0</v>
          </cell>
          <cell r="O235">
            <v>0</v>
          </cell>
          <cell r="Q235">
            <v>0</v>
          </cell>
          <cell r="R235">
            <v>0</v>
          </cell>
          <cell r="Y235">
            <v>0</v>
          </cell>
        </row>
        <row r="236">
          <cell r="D236" t="str">
            <v>MDF Internal cills</v>
          </cell>
          <cell r="E236" t="str">
            <v>TRAD</v>
          </cell>
          <cell r="K236">
            <v>285</v>
          </cell>
          <cell r="L236" t="str">
            <v>m</v>
          </cell>
          <cell r="M236">
            <v>11</v>
          </cell>
          <cell r="N236">
            <v>3135</v>
          </cell>
          <cell r="O236">
            <v>2.3413694210431975</v>
          </cell>
          <cell r="Q236">
            <v>3135</v>
          </cell>
          <cell r="R236">
            <v>1254</v>
          </cell>
          <cell r="Z236">
            <v>1881</v>
          </cell>
        </row>
        <row r="237">
          <cell r="D237" t="str">
            <v xml:space="preserve">Painting cills </v>
          </cell>
          <cell r="E237" t="str">
            <v>TRAD</v>
          </cell>
          <cell r="K237">
            <v>285</v>
          </cell>
          <cell r="L237" t="str">
            <v>m</v>
          </cell>
          <cell r="M237">
            <v>2.5</v>
          </cell>
          <cell r="N237">
            <v>712.5</v>
          </cell>
          <cell r="O237">
            <v>0.53212941387345403</v>
          </cell>
          <cell r="Q237">
            <v>712.5</v>
          </cell>
          <cell r="AI237">
            <v>712.5</v>
          </cell>
        </row>
        <row r="238">
          <cell r="E238" t="str">
            <v>TRAD</v>
          </cell>
          <cell r="O238">
            <v>0</v>
          </cell>
          <cell r="Q238">
            <v>0</v>
          </cell>
        </row>
        <row r="239">
          <cell r="E239" t="str">
            <v>TRAD</v>
          </cell>
          <cell r="O239">
            <v>0</v>
          </cell>
          <cell r="Q239">
            <v>0</v>
          </cell>
        </row>
        <row r="240">
          <cell r="B240">
            <v>4.07</v>
          </cell>
          <cell r="C240" t="str">
            <v>Internal Walls &amp; Partitions</v>
          </cell>
          <cell r="D240" t="str">
            <v>Metal Stud Party walls - by Fusion</v>
          </cell>
          <cell r="E240" t="str">
            <v>LWSF</v>
          </cell>
          <cell r="K240">
            <v>255.00000000000003</v>
          </cell>
          <cell r="L240" t="str">
            <v>m2</v>
          </cell>
          <cell r="M240">
            <v>0</v>
          </cell>
          <cell r="N240">
            <v>0</v>
          </cell>
          <cell r="O240">
            <v>0</v>
          </cell>
          <cell r="Q240">
            <v>0</v>
          </cell>
        </row>
        <row r="241">
          <cell r="D241" t="str">
            <v>50mm min wool sound deadening - party walls - 1 layer</v>
          </cell>
          <cell r="E241" t="str">
            <v>LWSF</v>
          </cell>
          <cell r="K241">
            <v>255.00000000000003</v>
          </cell>
          <cell r="L241" t="str">
            <v>m2</v>
          </cell>
          <cell r="M241">
            <v>3.75</v>
          </cell>
          <cell r="N241">
            <v>956.25000000000011</v>
          </cell>
          <cell r="O241">
            <v>0.7141736870406884</v>
          </cell>
          <cell r="Q241">
            <v>956.25000000000011</v>
          </cell>
          <cell r="AC241">
            <v>956.25000000000011</v>
          </cell>
        </row>
        <row r="242">
          <cell r="D242" t="str">
            <v xml:space="preserve">Metal Stud Non-loadbearing Internal Partition shells  </v>
          </cell>
          <cell r="E242" t="str">
            <v>LWSF</v>
          </cell>
          <cell r="K242">
            <v>1208.7</v>
          </cell>
          <cell r="L242" t="str">
            <v>m2</v>
          </cell>
          <cell r="M242">
            <v>9.5</v>
          </cell>
          <cell r="N242">
            <v>11482.65</v>
          </cell>
          <cell r="O242">
            <v>8.5757976339845854</v>
          </cell>
          <cell r="Q242">
            <v>11482.65</v>
          </cell>
          <cell r="AC242">
            <v>11482.65</v>
          </cell>
        </row>
        <row r="243">
          <cell r="D243" t="str">
            <v>Non-loadbearing Internal Partition shells - FABs adjustment</v>
          </cell>
          <cell r="E243" t="str">
            <v>LWSF</v>
          </cell>
          <cell r="K243">
            <v>-206.55</v>
          </cell>
          <cell r="L243" t="str">
            <v>m2</v>
          </cell>
          <cell r="M243">
            <v>9.5</v>
          </cell>
          <cell r="N243">
            <v>-1962.2250000000001</v>
          </cell>
          <cell r="O243">
            <v>-1.4654844058074925</v>
          </cell>
          <cell r="Q243">
            <v>-1962.2250000000001</v>
          </cell>
          <cell r="AC243">
            <v>-1962.2250000000001</v>
          </cell>
        </row>
        <row r="244">
          <cell r="D244" t="str">
            <v>50mm min wool sound deadening - partitions - 1 layer</v>
          </cell>
          <cell r="E244" t="str">
            <v>LWSF</v>
          </cell>
          <cell r="K244">
            <v>1208.7</v>
          </cell>
          <cell r="L244" t="str">
            <v>m2</v>
          </cell>
          <cell r="M244">
            <v>3.75</v>
          </cell>
          <cell r="N244">
            <v>4532.625</v>
          </cell>
          <cell r="O244">
            <v>3.3851832765728624</v>
          </cell>
          <cell r="Q244">
            <v>4532.625</v>
          </cell>
          <cell r="AC244">
            <v>4532.625</v>
          </cell>
        </row>
        <row r="245">
          <cell r="D245" t="str">
            <v>50mm min wool sound deadening - partitions - 1 layer - FABs adjustment</v>
          </cell>
          <cell r="E245" t="str">
            <v>LWSF</v>
          </cell>
          <cell r="K245">
            <v>-206.55</v>
          </cell>
          <cell r="L245" t="str">
            <v>m2</v>
          </cell>
          <cell r="M245">
            <v>3.75</v>
          </cell>
          <cell r="N245">
            <v>-774.5625</v>
          </cell>
          <cell r="O245">
            <v>-0.57848068650295748</v>
          </cell>
          <cell r="Q245">
            <v>-774.5625</v>
          </cell>
          <cell r="AC245">
            <v>-774.5625</v>
          </cell>
        </row>
        <row r="246">
          <cell r="E246" t="str">
            <v>LWSF</v>
          </cell>
          <cell r="O246">
            <v>0</v>
          </cell>
          <cell r="Q246">
            <v>0</v>
          </cell>
        </row>
        <row r="247">
          <cell r="B247">
            <v>4.07</v>
          </cell>
          <cell r="C247" t="str">
            <v>Internal Walls &amp; Partitions</v>
          </cell>
          <cell r="D247" t="str">
            <v>Party walls - Included with Timber Frame</v>
          </cell>
          <cell r="E247" t="str">
            <v>TF</v>
          </cell>
          <cell r="K247">
            <v>255.00000000000003</v>
          </cell>
          <cell r="L247" t="str">
            <v>m2</v>
          </cell>
          <cell r="M247">
            <v>0</v>
          </cell>
          <cell r="N247">
            <v>0</v>
          </cell>
          <cell r="O247">
            <v>0</v>
          </cell>
          <cell r="Q247">
            <v>0</v>
          </cell>
        </row>
        <row r="248">
          <cell r="D248" t="str">
            <v>50mm min wool sound deadening - party walls - 1 layer</v>
          </cell>
          <cell r="E248" t="str">
            <v>TF</v>
          </cell>
          <cell r="K248">
            <v>255.00000000000003</v>
          </cell>
          <cell r="L248" t="str">
            <v>m2</v>
          </cell>
          <cell r="M248">
            <v>3.75</v>
          </cell>
          <cell r="N248">
            <v>956.25000000000011</v>
          </cell>
          <cell r="O248">
            <v>0.7141736870406884</v>
          </cell>
          <cell r="Q248">
            <v>956.25000000000011</v>
          </cell>
          <cell r="AC248">
            <v>956.25000000000011</v>
          </cell>
        </row>
        <row r="249">
          <cell r="D249" t="str">
            <v>Metal Stud Non-loadbearing Internal Partition shells  
Check if included with TF (if so delete rate not quantity)</v>
          </cell>
          <cell r="E249" t="str">
            <v>TF</v>
          </cell>
          <cell r="K249">
            <v>1208.7</v>
          </cell>
          <cell r="L249" t="str">
            <v>m2</v>
          </cell>
          <cell r="M249">
            <v>0</v>
          </cell>
          <cell r="N249">
            <v>0</v>
          </cell>
          <cell r="O249">
            <v>0</v>
          </cell>
          <cell r="Q249">
            <v>0</v>
          </cell>
          <cell r="AC249">
            <v>0</v>
          </cell>
        </row>
        <row r="250">
          <cell r="D250" t="str">
            <v>Non-loadbearing Internal Partition shells - FABs adjustment</v>
          </cell>
          <cell r="E250" t="str">
            <v>TF</v>
          </cell>
          <cell r="K250">
            <v>-206.55</v>
          </cell>
          <cell r="L250" t="str">
            <v>m2</v>
          </cell>
          <cell r="M250">
            <v>0</v>
          </cell>
          <cell r="N250">
            <v>0</v>
          </cell>
          <cell r="O250">
            <v>0</v>
          </cell>
          <cell r="Q250">
            <v>0</v>
          </cell>
          <cell r="AC250">
            <v>0</v>
          </cell>
        </row>
        <row r="251">
          <cell r="D251" t="str">
            <v>50mm min wool sound deadening - partitions - 1 layer</v>
          </cell>
          <cell r="E251" t="str">
            <v>TF</v>
          </cell>
          <cell r="K251">
            <v>1208.7</v>
          </cell>
          <cell r="L251" t="str">
            <v>m2</v>
          </cell>
          <cell r="M251">
            <v>3.75</v>
          </cell>
          <cell r="N251">
            <v>4532.625</v>
          </cell>
          <cell r="O251">
            <v>3.3851832765728624</v>
          </cell>
          <cell r="Q251">
            <v>4532.625</v>
          </cell>
          <cell r="AC251">
            <v>4532.625</v>
          </cell>
        </row>
        <row r="252">
          <cell r="D252" t="str">
            <v>50mm min wool sound deadening - partitions - 1 layer - FABs adjustment</v>
          </cell>
          <cell r="E252" t="str">
            <v>TF</v>
          </cell>
          <cell r="K252">
            <v>-206.55</v>
          </cell>
          <cell r="L252" t="str">
            <v>m2</v>
          </cell>
          <cell r="M252">
            <v>3.75</v>
          </cell>
          <cell r="N252">
            <v>-774.5625</v>
          </cell>
          <cell r="O252">
            <v>-0.57848068650295748</v>
          </cell>
          <cell r="Q252">
            <v>-774.5625</v>
          </cell>
          <cell r="AC252">
            <v>-774.5625</v>
          </cell>
        </row>
        <row r="253">
          <cell r="E253" t="str">
            <v>TF</v>
          </cell>
          <cell r="O253">
            <v>0</v>
          </cell>
          <cell r="Q253">
            <v>0</v>
          </cell>
        </row>
        <row r="254">
          <cell r="B254">
            <v>4.07</v>
          </cell>
          <cell r="C254" t="str">
            <v>Internal Walls &amp; Partitions</v>
          </cell>
          <cell r="D254" t="str">
            <v>Party walls - 2 skins of 100mm Blockwork inc cavity &amp; ties to frame</v>
          </cell>
          <cell r="E254" t="str">
            <v>TRAD</v>
          </cell>
          <cell r="K254">
            <v>255.00000000000003</v>
          </cell>
          <cell r="L254" t="str">
            <v>m2</v>
          </cell>
          <cell r="M254">
            <v>50</v>
          </cell>
          <cell r="N254">
            <v>12750.000000000002</v>
          </cell>
          <cell r="O254">
            <v>9.5223158272091784</v>
          </cell>
          <cell r="Q254">
            <v>12750.000000000002</v>
          </cell>
          <cell r="R254">
            <v>4462.5</v>
          </cell>
          <cell r="Y254">
            <v>8287.5000000000018</v>
          </cell>
        </row>
        <row r="255">
          <cell r="D255" t="str">
            <v xml:space="preserve">Metal Stud Non-loadbearing Internal Partition shells  </v>
          </cell>
          <cell r="E255" t="str">
            <v>TRAD</v>
          </cell>
          <cell r="K255">
            <v>1208.7</v>
          </cell>
          <cell r="L255" t="str">
            <v>m2</v>
          </cell>
          <cell r="M255">
            <v>9.5</v>
          </cell>
          <cell r="N255">
            <v>11482.65</v>
          </cell>
          <cell r="O255">
            <v>8.5757976339845854</v>
          </cell>
          <cell r="Q255">
            <v>11482.65</v>
          </cell>
          <cell r="AC255">
            <v>11482.65</v>
          </cell>
        </row>
        <row r="256">
          <cell r="D256" t="str">
            <v>Non-loadbearing Internal Partition shells - FABs adjustment</v>
          </cell>
          <cell r="E256" t="str">
            <v>TRAD</v>
          </cell>
          <cell r="K256">
            <v>-206.55</v>
          </cell>
          <cell r="L256" t="str">
            <v>m2</v>
          </cell>
          <cell r="M256">
            <v>9.5</v>
          </cell>
          <cell r="N256">
            <v>-1962.2250000000001</v>
          </cell>
          <cell r="O256">
            <v>-1.4654844058074925</v>
          </cell>
          <cell r="Q256">
            <v>-1962.2250000000001</v>
          </cell>
          <cell r="AC256">
            <v>-1962.2250000000001</v>
          </cell>
        </row>
        <row r="257">
          <cell r="D257" t="str">
            <v>50mm min wool sound deadening - partitions - 1 layer</v>
          </cell>
          <cell r="E257" t="str">
            <v>TRAD</v>
          </cell>
          <cell r="K257">
            <v>1208.7</v>
          </cell>
          <cell r="L257" t="str">
            <v>m2</v>
          </cell>
          <cell r="M257">
            <v>3.75</v>
          </cell>
          <cell r="N257">
            <v>4532.625</v>
          </cell>
          <cell r="O257">
            <v>3.3851832765728624</v>
          </cell>
          <cell r="Q257">
            <v>4532.625</v>
          </cell>
          <cell r="AC257">
            <v>4532.625</v>
          </cell>
        </row>
        <row r="258">
          <cell r="D258" t="str">
            <v>50mm min wool sound deadening - partitions - 1 layer - FABs adjustment</v>
          </cell>
          <cell r="E258" t="str">
            <v>TRAD</v>
          </cell>
          <cell r="K258">
            <v>-206.55</v>
          </cell>
          <cell r="L258" t="str">
            <v>m2</v>
          </cell>
          <cell r="M258">
            <v>3.75</v>
          </cell>
          <cell r="N258">
            <v>-774.5625</v>
          </cell>
          <cell r="O258">
            <v>-0.57848068650295748</v>
          </cell>
          <cell r="Q258">
            <v>-774.5625</v>
          </cell>
          <cell r="AC258">
            <v>-774.5625</v>
          </cell>
        </row>
        <row r="259">
          <cell r="E259" t="str">
            <v>TRAD</v>
          </cell>
          <cell r="O259">
            <v>0</v>
          </cell>
          <cell r="Q259">
            <v>0</v>
          </cell>
        </row>
        <row r="267">
          <cell r="B267">
            <v>4.09</v>
          </cell>
          <cell r="C267" t="str">
            <v>Wall Finishes</v>
          </cell>
          <cell r="D267" t="str">
            <v>15mm Plasterboard &amp; skim - ext walls</v>
          </cell>
          <cell r="E267" t="str">
            <v>LWSF</v>
          </cell>
          <cell r="F267" t="str">
            <v>(measured over windows and doors to allow for reveals)</v>
          </cell>
          <cell r="K267">
            <v>946.6</v>
          </cell>
          <cell r="L267" t="str">
            <v>m2</v>
          </cell>
          <cell r="M267">
            <v>9.5</v>
          </cell>
          <cell r="N267">
            <v>8992.7000000000007</v>
          </cell>
          <cell r="O267">
            <v>6.7161827089681552</v>
          </cell>
          <cell r="Q267">
            <v>8992.7000000000007</v>
          </cell>
          <cell r="AC267">
            <v>8992.7000000000007</v>
          </cell>
        </row>
        <row r="268">
          <cell r="D268" t="str">
            <v>15mm Plasterboard &amp; skim - partitions</v>
          </cell>
          <cell r="E268" t="str">
            <v>LWSF</v>
          </cell>
          <cell r="F268" t="str">
            <v>(measured over doors to allow for reveals etc)</v>
          </cell>
          <cell r="K268">
            <v>2417.4</v>
          </cell>
          <cell r="L268" t="str">
            <v>m2</v>
          </cell>
          <cell r="M268">
            <v>9.5</v>
          </cell>
          <cell r="N268">
            <v>22965.3</v>
          </cell>
          <cell r="O268">
            <v>17.151595267969171</v>
          </cell>
          <cell r="Q268">
            <v>22965.3</v>
          </cell>
          <cell r="AC268">
            <v>22965.3</v>
          </cell>
        </row>
        <row r="269">
          <cell r="D269" t="str">
            <v>15mm Plasterboard &amp; skim - partitions - FABs adjustment</v>
          </cell>
          <cell r="E269" t="str">
            <v>LWSF</v>
          </cell>
          <cell r="F269" t="str">
            <v>(measured over doors to allow for reveals etc)</v>
          </cell>
          <cell r="K269">
            <v>-206.55</v>
          </cell>
          <cell r="L269" t="str">
            <v>m2</v>
          </cell>
          <cell r="M269">
            <v>9.5</v>
          </cell>
          <cell r="N269">
            <v>-1962.2250000000001</v>
          </cell>
          <cell r="O269">
            <v>-1.4654844058074925</v>
          </cell>
          <cell r="Q269">
            <v>-1962.2250000000001</v>
          </cell>
          <cell r="AC269">
            <v>-1962.2250000000001</v>
          </cell>
        </row>
        <row r="270">
          <cell r="D270" t="str">
            <v>15mm Plasterboard &amp; skim - party walls</v>
          </cell>
          <cell r="E270" t="str">
            <v>LWSF</v>
          </cell>
          <cell r="K270">
            <v>510.00000000000006</v>
          </cell>
          <cell r="L270" t="str">
            <v>m2</v>
          </cell>
          <cell r="M270">
            <v>9.5</v>
          </cell>
          <cell r="N270">
            <v>4845.0000000000009</v>
          </cell>
          <cell r="O270">
            <v>3.6184800143394877</v>
          </cell>
          <cell r="Q270">
            <v>4845.0000000000009</v>
          </cell>
          <cell r="AC270">
            <v>4845.0000000000009</v>
          </cell>
        </row>
        <row r="271">
          <cell r="D271" t="str">
            <v>Lift Walls - 2 layers Fireline board to both sides and skim externally</v>
          </cell>
          <cell r="E271" t="str">
            <v>LWSF</v>
          </cell>
          <cell r="K271">
            <v>40</v>
          </cell>
          <cell r="L271" t="str">
            <v>m2</v>
          </cell>
          <cell r="M271">
            <v>25</v>
          </cell>
          <cell r="N271">
            <v>1000</v>
          </cell>
          <cell r="O271">
            <v>0.74684830017326875</v>
          </cell>
          <cell r="Q271">
            <v>1000</v>
          </cell>
          <cell r="AC271">
            <v>1000</v>
          </cell>
        </row>
        <row r="272">
          <cell r="D272" t="str">
            <v>15mm soundboard to party walls</v>
          </cell>
          <cell r="E272" t="str">
            <v>LWSF</v>
          </cell>
          <cell r="K272">
            <v>510.00000000000006</v>
          </cell>
          <cell r="L272" t="str">
            <v>m2</v>
          </cell>
          <cell r="M272">
            <v>5</v>
          </cell>
          <cell r="N272">
            <v>2550.0000000000005</v>
          </cell>
          <cell r="O272">
            <v>1.9044631654418358</v>
          </cell>
          <cell r="Q272">
            <v>2550.0000000000005</v>
          </cell>
          <cell r="AC272">
            <v>2550.0000000000005</v>
          </cell>
        </row>
        <row r="273">
          <cell r="D273" t="str">
            <v>12.5mm additional layer to ext walls - only required for acoustic reduction when lightweight cladding used or on buildings over 18 metres high needing 90 minute fire resistance</v>
          </cell>
          <cell r="E273" t="str">
            <v>LWSF</v>
          </cell>
          <cell r="K273">
            <v>946.6</v>
          </cell>
          <cell r="L273" t="str">
            <v>m2</v>
          </cell>
          <cell r="M273">
            <v>0</v>
          </cell>
          <cell r="N273">
            <v>0</v>
          </cell>
          <cell r="O273">
            <v>0</v>
          </cell>
          <cell r="Q273">
            <v>0</v>
          </cell>
          <cell r="AC273">
            <v>0</v>
          </cell>
        </row>
        <row r="274">
          <cell r="D274" t="str">
            <v>Eo MR Grade</v>
          </cell>
          <cell r="E274" t="str">
            <v>LWSF</v>
          </cell>
          <cell r="K274">
            <v>12</v>
          </cell>
          <cell r="L274" t="str">
            <v>no</v>
          </cell>
          <cell r="M274">
            <v>40</v>
          </cell>
          <cell r="N274">
            <v>480</v>
          </cell>
          <cell r="O274">
            <v>0.35848718408316904</v>
          </cell>
          <cell r="Q274">
            <v>480</v>
          </cell>
          <cell r="AC274">
            <v>480</v>
          </cell>
        </row>
        <row r="275">
          <cell r="D275" t="str">
            <v>Sealing to wall/ceiling junctions</v>
          </cell>
          <cell r="E275" t="str">
            <v>LWSF</v>
          </cell>
          <cell r="K275">
            <v>12</v>
          </cell>
          <cell r="L275" t="str">
            <v>no</v>
          </cell>
          <cell r="M275">
            <v>100</v>
          </cell>
          <cell r="N275">
            <v>1200</v>
          </cell>
          <cell r="O275">
            <v>0.89621796020792255</v>
          </cell>
          <cell r="Q275">
            <v>1200</v>
          </cell>
          <cell r="AC275">
            <v>1200</v>
          </cell>
        </row>
        <row r="276">
          <cell r="D276" t="str">
            <v>MG/Distribution/Finals allowance</v>
          </cell>
          <cell r="E276" t="str">
            <v>LWSF</v>
          </cell>
          <cell r="K276">
            <v>12</v>
          </cell>
          <cell r="L276" t="str">
            <v>no</v>
          </cell>
          <cell r="M276">
            <v>100</v>
          </cell>
          <cell r="N276">
            <v>1200</v>
          </cell>
          <cell r="O276">
            <v>0.89621796020792255</v>
          </cell>
          <cell r="Q276">
            <v>1200</v>
          </cell>
          <cell r="AC276">
            <v>1200</v>
          </cell>
        </row>
        <row r="277">
          <cell r="D277" t="str">
            <v>Ceramic Tiling/dow corning</v>
          </cell>
          <cell r="E277" t="str">
            <v>LWSF</v>
          </cell>
          <cell r="K277">
            <v>152</v>
          </cell>
          <cell r="L277" t="str">
            <v>m2</v>
          </cell>
          <cell r="M277">
            <v>32</v>
          </cell>
          <cell r="N277">
            <v>4864</v>
          </cell>
          <cell r="O277">
            <v>3.6326701320427794</v>
          </cell>
          <cell r="Q277">
            <v>4864</v>
          </cell>
          <cell r="AJ277">
            <v>4864</v>
          </cell>
        </row>
        <row r="278">
          <cell r="D278" t="str">
            <v>Ceramic Tiling/dow corning - FABs adjustment</v>
          </cell>
          <cell r="E278" t="str">
            <v>LWSF</v>
          </cell>
          <cell r="K278">
            <v>-60</v>
          </cell>
          <cell r="L278" t="str">
            <v>m2</v>
          </cell>
          <cell r="M278">
            <v>32</v>
          </cell>
          <cell r="N278">
            <v>-1920</v>
          </cell>
          <cell r="O278">
            <v>-1.4339487363326762</v>
          </cell>
          <cell r="Q278">
            <v>-1920</v>
          </cell>
          <cell r="AJ278">
            <v>-1920</v>
          </cell>
        </row>
        <row r="279">
          <cell r="D279" t="str">
            <v>Painting walls</v>
          </cell>
          <cell r="E279" t="str">
            <v>LWSF</v>
          </cell>
          <cell r="K279">
            <v>3914</v>
          </cell>
          <cell r="L279" t="str">
            <v>m2</v>
          </cell>
          <cell r="M279">
            <v>2.5</v>
          </cell>
          <cell r="N279">
            <v>9785</v>
          </cell>
          <cell r="O279">
            <v>7.3079106171954349</v>
          </cell>
          <cell r="Q279">
            <v>9785</v>
          </cell>
          <cell r="AI279">
            <v>9785</v>
          </cell>
        </row>
        <row r="280">
          <cell r="D280" t="str">
            <v>Painting walls - FABs adjustment</v>
          </cell>
          <cell r="E280" t="str">
            <v>LWSF</v>
          </cell>
          <cell r="K280">
            <v>-206.55</v>
          </cell>
          <cell r="L280" t="str">
            <v>m2</v>
          </cell>
          <cell r="M280">
            <v>2.5</v>
          </cell>
          <cell r="N280">
            <v>-516.375</v>
          </cell>
          <cell r="O280">
            <v>-0.38565379100197167</v>
          </cell>
          <cell r="Q280">
            <v>-516.375</v>
          </cell>
          <cell r="AI280">
            <v>-516.375</v>
          </cell>
        </row>
        <row r="281">
          <cell r="E281" t="str">
            <v>LWSF</v>
          </cell>
          <cell r="O281">
            <v>0</v>
          </cell>
          <cell r="Q281">
            <v>0</v>
          </cell>
        </row>
        <row r="282">
          <cell r="B282">
            <v>4.09</v>
          </cell>
          <cell r="C282" t="str">
            <v>Wall Finishes</v>
          </cell>
          <cell r="D282" t="str">
            <v>15mm Plasterboard &amp; skim - ext walls</v>
          </cell>
          <cell r="E282" t="str">
            <v>TF</v>
          </cell>
          <cell r="F282" t="str">
            <v>(measured over windows and doors to allow for reveals)</v>
          </cell>
          <cell r="K282">
            <v>946.6</v>
          </cell>
          <cell r="L282" t="str">
            <v>m2</v>
          </cell>
          <cell r="M282">
            <v>9.5</v>
          </cell>
          <cell r="N282">
            <v>8992.7000000000007</v>
          </cell>
          <cell r="O282">
            <v>6.7161827089681552</v>
          </cell>
          <cell r="Q282">
            <v>8992.7000000000007</v>
          </cell>
          <cell r="AC282">
            <v>8992.7000000000007</v>
          </cell>
        </row>
        <row r="283">
          <cell r="D283" t="str">
            <v>15mm Plasterboard &amp; skim - partitions</v>
          </cell>
          <cell r="E283" t="str">
            <v>TF</v>
          </cell>
          <cell r="F283" t="str">
            <v>(measured over doors to allow for reveals etc)</v>
          </cell>
          <cell r="K283">
            <v>2417.4</v>
          </cell>
          <cell r="L283" t="str">
            <v>m2</v>
          </cell>
          <cell r="M283">
            <v>9.5</v>
          </cell>
          <cell r="N283">
            <v>22965.3</v>
          </cell>
          <cell r="O283">
            <v>17.151595267969171</v>
          </cell>
          <cell r="Q283">
            <v>22965.3</v>
          </cell>
          <cell r="AC283">
            <v>22965.3</v>
          </cell>
        </row>
        <row r="284">
          <cell r="D284" t="str">
            <v>15mm Plasterboard &amp; skim - partitions - FABs adjustment</v>
          </cell>
          <cell r="E284" t="str">
            <v>TF</v>
          </cell>
          <cell r="F284" t="str">
            <v>(measured over doors to allow for reveals etc)</v>
          </cell>
          <cell r="K284">
            <v>-206.55</v>
          </cell>
          <cell r="L284" t="str">
            <v>m2</v>
          </cell>
          <cell r="M284">
            <v>9.5</v>
          </cell>
          <cell r="N284">
            <v>-1962.2250000000001</v>
          </cell>
          <cell r="O284">
            <v>-1.4654844058074925</v>
          </cell>
          <cell r="Q284">
            <v>-1962.2250000000001</v>
          </cell>
          <cell r="AC284">
            <v>-1962.2250000000001</v>
          </cell>
        </row>
        <row r="285">
          <cell r="D285" t="str">
            <v>15mm Plasterboard &amp; skim - party walls</v>
          </cell>
          <cell r="E285" t="str">
            <v>TF</v>
          </cell>
          <cell r="K285">
            <v>510.00000000000006</v>
          </cell>
          <cell r="L285" t="str">
            <v>m2</v>
          </cell>
          <cell r="M285">
            <v>9.5</v>
          </cell>
          <cell r="N285">
            <v>4845.0000000000009</v>
          </cell>
          <cell r="O285">
            <v>3.6184800143394877</v>
          </cell>
          <cell r="Q285">
            <v>4845.0000000000009</v>
          </cell>
          <cell r="AC285">
            <v>4845.0000000000009</v>
          </cell>
        </row>
        <row r="286">
          <cell r="D286" t="str">
            <v>Lift Walls - 2 layers Fireline board to both sides and skim externally</v>
          </cell>
          <cell r="E286" t="str">
            <v>TF</v>
          </cell>
          <cell r="K286">
            <v>40</v>
          </cell>
          <cell r="L286" t="str">
            <v>m2</v>
          </cell>
          <cell r="M286">
            <v>25</v>
          </cell>
          <cell r="N286">
            <v>1000</v>
          </cell>
          <cell r="O286">
            <v>0.74684830017326875</v>
          </cell>
          <cell r="Q286">
            <v>1000</v>
          </cell>
          <cell r="AC286">
            <v>1000</v>
          </cell>
        </row>
        <row r="287">
          <cell r="D287" t="str">
            <v>15mm soundboard to party walls</v>
          </cell>
          <cell r="E287" t="str">
            <v>TF</v>
          </cell>
          <cell r="K287">
            <v>510.00000000000006</v>
          </cell>
          <cell r="L287" t="str">
            <v>m2</v>
          </cell>
          <cell r="M287">
            <v>5</v>
          </cell>
          <cell r="N287">
            <v>2550.0000000000005</v>
          </cell>
          <cell r="O287">
            <v>1.9044631654418358</v>
          </cell>
          <cell r="Q287">
            <v>2550.0000000000005</v>
          </cell>
          <cell r="AC287">
            <v>2550.0000000000005</v>
          </cell>
        </row>
        <row r="288">
          <cell r="D288" t="str">
            <v>12.5mm additional layer to ext walls - only required for acoustic reduction when lightweight cladding used or buildings over 18 metres high needing 90 minute fire resistance</v>
          </cell>
          <cell r="E288" t="str">
            <v>TF</v>
          </cell>
          <cell r="K288">
            <v>946.6</v>
          </cell>
          <cell r="L288" t="str">
            <v>m2</v>
          </cell>
          <cell r="M288">
            <v>0</v>
          </cell>
          <cell r="N288">
            <v>0</v>
          </cell>
          <cell r="O288">
            <v>0</v>
          </cell>
          <cell r="Q288">
            <v>0</v>
          </cell>
          <cell r="AC288">
            <v>0</v>
          </cell>
        </row>
        <row r="289">
          <cell r="D289" t="str">
            <v>Eo MR Grade</v>
          </cell>
          <cell r="E289" t="str">
            <v>TF</v>
          </cell>
          <cell r="K289">
            <v>12</v>
          </cell>
          <cell r="L289" t="str">
            <v>no</v>
          </cell>
          <cell r="M289">
            <v>40</v>
          </cell>
          <cell r="N289">
            <v>480</v>
          </cell>
          <cell r="O289">
            <v>0.35848718408316904</v>
          </cell>
          <cell r="Q289">
            <v>480</v>
          </cell>
          <cell r="AC289">
            <v>480</v>
          </cell>
        </row>
        <row r="290">
          <cell r="D290" t="str">
            <v>Sealing to wall/ceiling junctions</v>
          </cell>
          <cell r="E290" t="str">
            <v>TF</v>
          </cell>
          <cell r="K290">
            <v>12</v>
          </cell>
          <cell r="L290" t="str">
            <v>no</v>
          </cell>
          <cell r="M290">
            <v>100</v>
          </cell>
          <cell r="N290">
            <v>1200</v>
          </cell>
          <cell r="O290">
            <v>0.89621796020792255</v>
          </cell>
          <cell r="Q290">
            <v>1200</v>
          </cell>
          <cell r="AC290">
            <v>1200</v>
          </cell>
        </row>
        <row r="291">
          <cell r="D291" t="str">
            <v>MG/Distribution/Finals allowance</v>
          </cell>
          <cell r="E291" t="str">
            <v>TF</v>
          </cell>
          <cell r="K291">
            <v>12</v>
          </cell>
          <cell r="L291" t="str">
            <v>no</v>
          </cell>
          <cell r="M291">
            <v>100</v>
          </cell>
          <cell r="N291">
            <v>1200</v>
          </cell>
          <cell r="O291">
            <v>0.89621796020792255</v>
          </cell>
          <cell r="Q291">
            <v>1200</v>
          </cell>
          <cell r="AC291">
            <v>1200</v>
          </cell>
        </row>
        <row r="292">
          <cell r="D292" t="str">
            <v>Ceramic Tiling/dow corning</v>
          </cell>
          <cell r="E292" t="str">
            <v>TF</v>
          </cell>
          <cell r="K292">
            <v>152</v>
          </cell>
          <cell r="L292" t="str">
            <v>m2</v>
          </cell>
          <cell r="M292">
            <v>32</v>
          </cell>
          <cell r="N292">
            <v>4864</v>
          </cell>
          <cell r="O292">
            <v>3.6326701320427794</v>
          </cell>
          <cell r="Q292">
            <v>4864</v>
          </cell>
          <cell r="AJ292">
            <v>4864</v>
          </cell>
        </row>
        <row r="293">
          <cell r="D293" t="str">
            <v>Ceramic Tiling/dow corning - FABs adjustment</v>
          </cell>
          <cell r="E293" t="str">
            <v>TF</v>
          </cell>
          <cell r="K293">
            <v>-60</v>
          </cell>
          <cell r="L293" t="str">
            <v>m2</v>
          </cell>
          <cell r="M293">
            <v>32</v>
          </cell>
          <cell r="N293">
            <v>-1920</v>
          </cell>
          <cell r="O293">
            <v>-1.4339487363326762</v>
          </cell>
          <cell r="Q293">
            <v>-1920</v>
          </cell>
          <cell r="AJ293">
            <v>-1920</v>
          </cell>
        </row>
        <row r="294">
          <cell r="D294" t="str">
            <v>Painting walls</v>
          </cell>
          <cell r="E294" t="str">
            <v>TF</v>
          </cell>
          <cell r="K294">
            <v>3914</v>
          </cell>
          <cell r="L294" t="str">
            <v>m2</v>
          </cell>
          <cell r="M294">
            <v>2.5</v>
          </cell>
          <cell r="N294">
            <v>9785</v>
          </cell>
          <cell r="O294">
            <v>7.3079106171954349</v>
          </cell>
          <cell r="Q294">
            <v>9785</v>
          </cell>
          <cell r="AI294">
            <v>9785</v>
          </cell>
        </row>
        <row r="295">
          <cell r="D295" t="str">
            <v>Painting walls - FABs adjustment</v>
          </cell>
          <cell r="E295" t="str">
            <v>TF</v>
          </cell>
          <cell r="K295">
            <v>-206.55</v>
          </cell>
          <cell r="L295" t="str">
            <v>m2</v>
          </cell>
          <cell r="M295">
            <v>2.5</v>
          </cell>
          <cell r="N295">
            <v>-516.375</v>
          </cell>
          <cell r="O295">
            <v>-0.38565379100197167</v>
          </cell>
          <cell r="Q295">
            <v>-516.375</v>
          </cell>
          <cell r="AI295">
            <v>-516.375</v>
          </cell>
        </row>
        <row r="296">
          <cell r="E296" t="str">
            <v>TF</v>
          </cell>
          <cell r="O296">
            <v>0</v>
          </cell>
          <cell r="Q296">
            <v>0</v>
          </cell>
        </row>
        <row r="297">
          <cell r="B297">
            <v>4.09</v>
          </cell>
          <cell r="C297" t="str">
            <v>Wall Finishes</v>
          </cell>
          <cell r="D297" t="str">
            <v>12mm Wet plaster - ext walls</v>
          </cell>
          <cell r="E297" t="str">
            <v>TRAD</v>
          </cell>
          <cell r="F297" t="str">
            <v>(measured over windows and doors to allow for reveals)</v>
          </cell>
          <cell r="K297">
            <v>946.6</v>
          </cell>
          <cell r="L297" t="str">
            <v>m2</v>
          </cell>
          <cell r="M297">
            <v>12</v>
          </cell>
          <cell r="N297">
            <v>11359.2</v>
          </cell>
          <cell r="O297">
            <v>8.4835992113281957</v>
          </cell>
          <cell r="Q297">
            <v>11359.2</v>
          </cell>
          <cell r="AC297">
            <v>11359.2</v>
          </cell>
        </row>
        <row r="298">
          <cell r="D298" t="str">
            <v>15mm Plasterboard &amp; skim in flats - partitions</v>
          </cell>
          <cell r="E298" t="str">
            <v>TRAD</v>
          </cell>
          <cell r="F298" t="str">
            <v>(measured over doors to allow for reveals etc)</v>
          </cell>
          <cell r="K298">
            <v>2417.4</v>
          </cell>
          <cell r="L298" t="str">
            <v>m2</v>
          </cell>
          <cell r="M298">
            <v>9.5</v>
          </cell>
          <cell r="N298">
            <v>22965.3</v>
          </cell>
          <cell r="O298">
            <v>17.151595267969171</v>
          </cell>
          <cell r="Q298">
            <v>22965.3</v>
          </cell>
          <cell r="AC298">
            <v>22965.3</v>
          </cell>
        </row>
        <row r="299">
          <cell r="D299" t="str">
            <v>15mm Plasterboard &amp; skim in flats - partitions - FABs adjustment</v>
          </cell>
          <cell r="E299" t="str">
            <v>TRAD</v>
          </cell>
          <cell r="F299" t="str">
            <v>(measured over doors to allow for reveals etc)</v>
          </cell>
          <cell r="K299">
            <v>-206.55</v>
          </cell>
          <cell r="L299" t="str">
            <v>m2</v>
          </cell>
          <cell r="M299">
            <v>9.5</v>
          </cell>
          <cell r="N299">
            <v>-1962.2250000000001</v>
          </cell>
          <cell r="O299">
            <v>-1.4654844058074925</v>
          </cell>
          <cell r="Q299">
            <v>-1962.2250000000001</v>
          </cell>
          <cell r="AC299">
            <v>-1962.2250000000001</v>
          </cell>
        </row>
        <row r="300">
          <cell r="D300" t="str">
            <v>12mm Wet Plaster - party walls</v>
          </cell>
          <cell r="E300" t="str">
            <v>TRAD</v>
          </cell>
          <cell r="K300">
            <v>510.00000000000006</v>
          </cell>
          <cell r="L300" t="str">
            <v>m2</v>
          </cell>
          <cell r="M300">
            <v>12</v>
          </cell>
          <cell r="N300">
            <v>6120.0000000000009</v>
          </cell>
          <cell r="O300">
            <v>4.5707115970604058</v>
          </cell>
          <cell r="Q300">
            <v>6120.0000000000009</v>
          </cell>
          <cell r="AC300">
            <v>6120.0000000000009</v>
          </cell>
        </row>
        <row r="301">
          <cell r="D301" t="str">
            <v>Lift Walls - 12mm plaster on scratch coat</v>
          </cell>
          <cell r="E301" t="str">
            <v>TRAD</v>
          </cell>
          <cell r="K301">
            <v>40</v>
          </cell>
          <cell r="L301" t="str">
            <v>m2</v>
          </cell>
          <cell r="M301">
            <v>18</v>
          </cell>
          <cell r="N301">
            <v>720</v>
          </cell>
          <cell r="O301">
            <v>0.53773077612475351</v>
          </cell>
          <cell r="Q301">
            <v>720</v>
          </cell>
          <cell r="AC301">
            <v>720</v>
          </cell>
        </row>
        <row r="302">
          <cell r="D302" t="str">
            <v>12mm scratch coat to party walls</v>
          </cell>
          <cell r="E302" t="str">
            <v>TRAD</v>
          </cell>
          <cell r="K302">
            <v>510.00000000000006</v>
          </cell>
          <cell r="L302" t="str">
            <v>m2</v>
          </cell>
          <cell r="M302">
            <v>6</v>
          </cell>
          <cell r="N302">
            <v>3060.0000000000005</v>
          </cell>
          <cell r="O302">
            <v>2.2853557985302029</v>
          </cell>
          <cell r="Q302">
            <v>3060.0000000000005</v>
          </cell>
          <cell r="AC302">
            <v>3060.0000000000005</v>
          </cell>
        </row>
        <row r="303">
          <cell r="D303" t="str">
            <v>Eo MR Grade</v>
          </cell>
          <cell r="E303" t="str">
            <v>TRAD</v>
          </cell>
          <cell r="K303">
            <v>12</v>
          </cell>
          <cell r="L303" t="str">
            <v>no</v>
          </cell>
          <cell r="M303">
            <v>40</v>
          </cell>
          <cell r="N303">
            <v>480</v>
          </cell>
          <cell r="O303">
            <v>0.35848718408316904</v>
          </cell>
          <cell r="Q303">
            <v>480</v>
          </cell>
          <cell r="AC303">
            <v>480</v>
          </cell>
        </row>
        <row r="304">
          <cell r="D304" t="str">
            <v>Sealing to wall/ceiling junctions</v>
          </cell>
          <cell r="E304" t="str">
            <v>TRAD</v>
          </cell>
          <cell r="K304">
            <v>12</v>
          </cell>
          <cell r="L304" t="str">
            <v>no</v>
          </cell>
          <cell r="M304">
            <v>100</v>
          </cell>
          <cell r="N304">
            <v>1200</v>
          </cell>
          <cell r="O304">
            <v>0.89621796020792255</v>
          </cell>
          <cell r="Q304">
            <v>1200</v>
          </cell>
          <cell r="AC304">
            <v>1200</v>
          </cell>
        </row>
        <row r="305">
          <cell r="D305" t="str">
            <v>MG/Distribution/Finals allowance</v>
          </cell>
          <cell r="E305" t="str">
            <v>TRAD</v>
          </cell>
          <cell r="K305">
            <v>12</v>
          </cell>
          <cell r="L305" t="str">
            <v>no</v>
          </cell>
          <cell r="M305">
            <v>100</v>
          </cell>
          <cell r="N305">
            <v>1200</v>
          </cell>
          <cell r="O305">
            <v>0.89621796020792255</v>
          </cell>
          <cell r="Q305">
            <v>1200</v>
          </cell>
          <cell r="AC305">
            <v>1200</v>
          </cell>
        </row>
        <row r="306">
          <cell r="D306" t="str">
            <v>Ceramic Tiling/dow corning</v>
          </cell>
          <cell r="E306" t="str">
            <v>TRAD</v>
          </cell>
          <cell r="K306">
            <v>152</v>
          </cell>
          <cell r="L306" t="str">
            <v>m2</v>
          </cell>
          <cell r="M306">
            <v>32</v>
          </cell>
          <cell r="N306">
            <v>4864</v>
          </cell>
          <cell r="O306">
            <v>3.6326701320427794</v>
          </cell>
          <cell r="Q306">
            <v>4864</v>
          </cell>
          <cell r="AJ306">
            <v>4864</v>
          </cell>
        </row>
        <row r="307">
          <cell r="D307" t="str">
            <v>Ceramic Tiling/dow corning - FABs adjustment</v>
          </cell>
          <cell r="E307" t="str">
            <v>TRAD</v>
          </cell>
          <cell r="K307">
            <v>-60</v>
          </cell>
          <cell r="L307" t="str">
            <v>m2</v>
          </cell>
          <cell r="M307">
            <v>32</v>
          </cell>
          <cell r="N307">
            <v>-1920</v>
          </cell>
          <cell r="O307">
            <v>-1.4339487363326762</v>
          </cell>
          <cell r="Q307">
            <v>-1920</v>
          </cell>
          <cell r="AJ307">
            <v>-1920</v>
          </cell>
        </row>
        <row r="308">
          <cell r="D308" t="str">
            <v>Painting walls</v>
          </cell>
          <cell r="E308" t="str">
            <v>TRAD</v>
          </cell>
          <cell r="K308">
            <v>3914</v>
          </cell>
          <cell r="L308" t="str">
            <v>m2</v>
          </cell>
          <cell r="M308">
            <v>2.5</v>
          </cell>
          <cell r="N308">
            <v>9785</v>
          </cell>
          <cell r="O308">
            <v>7.3079106171954349</v>
          </cell>
          <cell r="Q308">
            <v>9785</v>
          </cell>
          <cell r="AI308">
            <v>9785</v>
          </cell>
        </row>
        <row r="309">
          <cell r="D309" t="str">
            <v>Painting walls - FABs adjustment</v>
          </cell>
          <cell r="E309" t="str">
            <v>TRAD</v>
          </cell>
          <cell r="K309">
            <v>-206.55</v>
          </cell>
          <cell r="L309" t="str">
            <v>m2</v>
          </cell>
          <cell r="M309">
            <v>2.5</v>
          </cell>
          <cell r="N309">
            <v>-516.375</v>
          </cell>
          <cell r="O309">
            <v>-0.38565379100197167</v>
          </cell>
          <cell r="Q309">
            <v>-516.375</v>
          </cell>
          <cell r="AI309">
            <v>-516.375</v>
          </cell>
        </row>
        <row r="310">
          <cell r="E310" t="str">
            <v>TRAD</v>
          </cell>
          <cell r="O310">
            <v>0</v>
          </cell>
          <cell r="Q310">
            <v>0</v>
          </cell>
        </row>
        <row r="311">
          <cell r="B311">
            <v>4.0999999999999996</v>
          </cell>
          <cell r="C311" t="str">
            <v>Floor Finishes</v>
          </cell>
          <cell r="D311" t="str">
            <v>Screed to ground floor, insulation, polythene, 
Check Jetfloor Plus and structural screed included with substructure</v>
          </cell>
          <cell r="E311" t="str">
            <v>LWSF</v>
          </cell>
          <cell r="K311">
            <v>669.48</v>
          </cell>
          <cell r="L311" t="str">
            <v>m2</v>
          </cell>
          <cell r="M311">
            <v>0</v>
          </cell>
          <cell r="N311">
            <v>0</v>
          </cell>
          <cell r="O311">
            <v>0</v>
          </cell>
          <cell r="Q311">
            <v>0</v>
          </cell>
          <cell r="AC311">
            <v>0</v>
          </cell>
        </row>
        <row r="312">
          <cell r="D312" t="str">
            <v>Sheet Vinyl to wet areas inc seal edges</v>
          </cell>
          <cell r="E312" t="str">
            <v>LWSF</v>
          </cell>
          <cell r="K312">
            <v>232</v>
          </cell>
          <cell r="L312" t="str">
            <v>m2</v>
          </cell>
          <cell r="M312">
            <v>30</v>
          </cell>
          <cell r="N312">
            <v>6960</v>
          </cell>
          <cell r="O312">
            <v>5.198064169205951</v>
          </cell>
          <cell r="Q312">
            <v>6960</v>
          </cell>
          <cell r="AK312">
            <v>6960</v>
          </cell>
        </row>
        <row r="313">
          <cell r="D313" t="str">
            <v>Sheet Vinyl to wet areas inc seal edges - FABs adjustment</v>
          </cell>
          <cell r="E313" t="str">
            <v>LWSF</v>
          </cell>
          <cell r="K313">
            <v>-66</v>
          </cell>
          <cell r="L313" t="str">
            <v>m2</v>
          </cell>
          <cell r="M313">
            <v>30</v>
          </cell>
          <cell r="N313">
            <v>-1980</v>
          </cell>
          <cell r="O313">
            <v>-1.4787596343430722</v>
          </cell>
          <cell r="Q313">
            <v>-1980</v>
          </cell>
          <cell r="AK313">
            <v>-1980</v>
          </cell>
        </row>
        <row r="314">
          <cell r="D314" t="str">
            <v>Coved skirting</v>
          </cell>
          <cell r="E314" t="str">
            <v>LWSF</v>
          </cell>
          <cell r="F314" t="str">
            <v>Excluded</v>
          </cell>
          <cell r="K314">
            <v>0</v>
          </cell>
          <cell r="L314" t="str">
            <v>m</v>
          </cell>
          <cell r="M314">
            <v>15</v>
          </cell>
          <cell r="N314">
            <v>0</v>
          </cell>
          <cell r="O314">
            <v>0</v>
          </cell>
          <cell r="Q314">
            <v>0</v>
          </cell>
          <cell r="AK314">
            <v>0</v>
          </cell>
        </row>
        <row r="315">
          <cell r="D315" t="str">
            <v>2mm Vinyl tile to screed on ground floor</v>
          </cell>
          <cell r="E315" t="str">
            <v>LWSF</v>
          </cell>
          <cell r="K315">
            <v>535.46384758749218</v>
          </cell>
          <cell r="L315" t="str">
            <v>m2</v>
          </cell>
          <cell r="M315">
            <v>12.5</v>
          </cell>
          <cell r="N315">
            <v>6693.2980948436525</v>
          </cell>
          <cell r="O315">
            <v>4.9988783046869605</v>
          </cell>
          <cell r="Q315">
            <v>6693.2980948436525</v>
          </cell>
          <cell r="AK315">
            <v>6693.2980948436525</v>
          </cell>
        </row>
        <row r="316">
          <cell r="D316" t="str">
            <v>Latex to screeded areas</v>
          </cell>
          <cell r="E316" t="str">
            <v>LWSF</v>
          </cell>
          <cell r="K316">
            <v>669.48</v>
          </cell>
          <cell r="L316" t="str">
            <v>m2</v>
          </cell>
          <cell r="M316">
            <v>4</v>
          </cell>
          <cell r="N316">
            <v>2677.92</v>
          </cell>
          <cell r="O316">
            <v>2</v>
          </cell>
          <cell r="Q316">
            <v>2677.92</v>
          </cell>
          <cell r="AK316">
            <v>2677.92</v>
          </cell>
        </row>
        <row r="317">
          <cell r="D317" t="str">
            <v>2mm Vinyl tile to other flat areas (if required)</v>
          </cell>
          <cell r="E317" t="str">
            <v>LWSF</v>
          </cell>
          <cell r="K317">
            <v>391.49615241250785</v>
          </cell>
          <cell r="L317" t="str">
            <v>m2</v>
          </cell>
          <cell r="M317">
            <v>0</v>
          </cell>
          <cell r="N317">
            <v>0</v>
          </cell>
          <cell r="O317">
            <v>0</v>
          </cell>
          <cell r="Q317">
            <v>0</v>
          </cell>
          <cell r="AK317">
            <v>0</v>
          </cell>
        </row>
        <row r="318">
          <cell r="D318" t="str">
            <v>Skirtings: 19 x 94 mdf</v>
          </cell>
          <cell r="E318" t="str">
            <v>LWSF</v>
          </cell>
          <cell r="K318">
            <v>1534.9019607843136</v>
          </cell>
          <cell r="L318" t="str">
            <v>m</v>
          </cell>
          <cell r="M318">
            <v>4.5</v>
          </cell>
          <cell r="N318">
            <v>6907.0588235294108</v>
          </cell>
          <cell r="O318">
            <v>5.1585251415497178</v>
          </cell>
          <cell r="Q318">
            <v>6907.0588235294108</v>
          </cell>
          <cell r="R318">
            <v>2302.3529411764703</v>
          </cell>
          <cell r="Z318">
            <v>4604.7058823529405</v>
          </cell>
        </row>
        <row r="319">
          <cell r="D319" t="str">
            <v>Skirtings: 19 x 94 mdf - FABs adjustment</v>
          </cell>
          <cell r="E319" t="str">
            <v>LWSF</v>
          </cell>
          <cell r="K319">
            <v>-108</v>
          </cell>
          <cell r="L319" t="str">
            <v>m</v>
          </cell>
          <cell r="M319">
            <v>4.5</v>
          </cell>
          <cell r="N319">
            <v>-486</v>
          </cell>
          <cell r="O319">
            <v>-0.3629682738842086</v>
          </cell>
          <cell r="Q319">
            <v>-486</v>
          </cell>
          <cell r="R319">
            <v>-162</v>
          </cell>
          <cell r="Z319">
            <v>-324</v>
          </cell>
        </row>
        <row r="320">
          <cell r="D320" t="str">
            <v>Painting skirting</v>
          </cell>
          <cell r="E320" t="str">
            <v>LWSF</v>
          </cell>
          <cell r="K320">
            <v>1534.9019607843136</v>
          </cell>
          <cell r="L320" t="str">
            <v>m</v>
          </cell>
          <cell r="M320">
            <v>2.25</v>
          </cell>
          <cell r="N320">
            <v>3453.5294117647054</v>
          </cell>
          <cell r="O320">
            <v>2.5792625707748589</v>
          </cell>
          <cell r="Q320">
            <v>3453.5294117647054</v>
          </cell>
          <cell r="AI320">
            <v>3453.5294117647054</v>
          </cell>
        </row>
        <row r="321">
          <cell r="D321" t="str">
            <v>Painting skirting - FABs adjustment</v>
          </cell>
          <cell r="E321" t="str">
            <v>LWSF</v>
          </cell>
          <cell r="K321">
            <v>-108</v>
          </cell>
          <cell r="L321" t="str">
            <v>m</v>
          </cell>
          <cell r="M321">
            <v>2.25</v>
          </cell>
          <cell r="N321">
            <v>-243</v>
          </cell>
          <cell r="O321">
            <v>-0.1814841369421043</v>
          </cell>
          <cell r="Q321">
            <v>-243</v>
          </cell>
          <cell r="AI321">
            <v>-243</v>
          </cell>
        </row>
        <row r="322">
          <cell r="D322" t="str">
            <v>Stairs;  carpet to treads and risers if required</v>
          </cell>
          <cell r="E322" t="str">
            <v>LWSF</v>
          </cell>
          <cell r="K322">
            <v>12</v>
          </cell>
          <cell r="L322" t="str">
            <v>no</v>
          </cell>
          <cell r="M322">
            <v>0</v>
          </cell>
          <cell r="N322">
            <v>0</v>
          </cell>
          <cell r="O322">
            <v>0</v>
          </cell>
          <cell r="Q322">
            <v>0</v>
          </cell>
          <cell r="AK322">
            <v>0</v>
          </cell>
        </row>
        <row r="323">
          <cell r="D323" t="str">
            <v>Mats, matwells</v>
          </cell>
          <cell r="E323" t="str">
            <v>LWSF</v>
          </cell>
          <cell r="K323">
            <v>12</v>
          </cell>
          <cell r="L323" t="str">
            <v>No</v>
          </cell>
          <cell r="M323">
            <v>150</v>
          </cell>
          <cell r="N323">
            <v>1800</v>
          </cell>
          <cell r="O323">
            <v>1.3443269403118838</v>
          </cell>
          <cell r="Q323">
            <v>1800</v>
          </cell>
          <cell r="AK323">
            <v>1800</v>
          </cell>
        </row>
        <row r="324">
          <cell r="E324" t="str">
            <v>LWSF</v>
          </cell>
          <cell r="O324">
            <v>0</v>
          </cell>
        </row>
        <row r="325">
          <cell r="B325">
            <v>4.0999999999999996</v>
          </cell>
          <cell r="C325" t="str">
            <v>Floor Finishes</v>
          </cell>
          <cell r="D325" t="str">
            <v xml:space="preserve">Screed to ground floor, insulation, polythene </v>
          </cell>
          <cell r="E325" t="str">
            <v>TF</v>
          </cell>
          <cell r="K325">
            <v>669.48</v>
          </cell>
          <cell r="L325" t="str">
            <v>m2</v>
          </cell>
          <cell r="M325">
            <v>22.5</v>
          </cell>
          <cell r="N325">
            <v>15063.300000000001</v>
          </cell>
          <cell r="O325">
            <v>11.25</v>
          </cell>
          <cell r="Q325">
            <v>15063.300000000001</v>
          </cell>
          <cell r="AC325">
            <v>15063.300000000001</v>
          </cell>
        </row>
        <row r="326">
          <cell r="D326" t="str">
            <v>Sheet Vinyl to wet areas inc seal edges</v>
          </cell>
          <cell r="E326" t="str">
            <v>TF</v>
          </cell>
          <cell r="K326">
            <v>232</v>
          </cell>
          <cell r="L326" t="str">
            <v>m2</v>
          </cell>
          <cell r="M326">
            <v>30</v>
          </cell>
          <cell r="N326">
            <v>6960</v>
          </cell>
          <cell r="O326">
            <v>5.198064169205951</v>
          </cell>
          <cell r="Q326">
            <v>6960</v>
          </cell>
          <cell r="AK326">
            <v>6960</v>
          </cell>
        </row>
        <row r="327">
          <cell r="D327" t="str">
            <v>Sheet Vinyl to wet areas inc seal edges - FABs adjustment</v>
          </cell>
          <cell r="E327" t="str">
            <v>TF</v>
          </cell>
          <cell r="K327">
            <v>-66</v>
          </cell>
          <cell r="L327" t="str">
            <v>m2</v>
          </cell>
          <cell r="M327">
            <v>30</v>
          </cell>
          <cell r="N327">
            <v>-1980</v>
          </cell>
          <cell r="O327">
            <v>-1.4787596343430722</v>
          </cell>
          <cell r="Q327">
            <v>-1980</v>
          </cell>
          <cell r="AK327">
            <v>-1980</v>
          </cell>
        </row>
        <row r="328">
          <cell r="D328" t="str">
            <v>Coved skirting</v>
          </cell>
          <cell r="E328" t="str">
            <v>TF</v>
          </cell>
          <cell r="F328" t="str">
            <v>Excluded</v>
          </cell>
          <cell r="K328">
            <v>0</v>
          </cell>
          <cell r="L328" t="str">
            <v>m</v>
          </cell>
          <cell r="M328">
            <v>15</v>
          </cell>
          <cell r="N328">
            <v>0</v>
          </cell>
          <cell r="O328">
            <v>0</v>
          </cell>
          <cell r="Q328">
            <v>0</v>
          </cell>
          <cell r="AK328">
            <v>0</v>
          </cell>
        </row>
        <row r="329">
          <cell r="D329" t="str">
            <v>2mm Vinyl tile to screed on ground floor</v>
          </cell>
          <cell r="E329" t="str">
            <v>TF</v>
          </cell>
          <cell r="K329">
            <v>535.46384758749218</v>
          </cell>
          <cell r="L329" t="str">
            <v>m2</v>
          </cell>
          <cell r="M329">
            <v>12.5</v>
          </cell>
          <cell r="N329">
            <v>6693.2980948436525</v>
          </cell>
          <cell r="O329">
            <v>4.9988783046869605</v>
          </cell>
          <cell r="Q329">
            <v>6693.2980948436525</v>
          </cell>
          <cell r="AK329">
            <v>6693.2980948436525</v>
          </cell>
        </row>
        <row r="330">
          <cell r="D330" t="str">
            <v>Latex to screeded areas</v>
          </cell>
          <cell r="E330" t="str">
            <v>TF</v>
          </cell>
          <cell r="K330">
            <v>669.48</v>
          </cell>
          <cell r="L330" t="str">
            <v>m2</v>
          </cell>
          <cell r="M330">
            <v>4</v>
          </cell>
          <cell r="N330">
            <v>2677.92</v>
          </cell>
          <cell r="O330">
            <v>2</v>
          </cell>
          <cell r="Q330">
            <v>2677.92</v>
          </cell>
          <cell r="AK330">
            <v>2677.92</v>
          </cell>
        </row>
        <row r="331">
          <cell r="D331" t="str">
            <v>2mm Vinyl tile to other flat areas (if required)</v>
          </cell>
          <cell r="E331" t="str">
            <v>TF</v>
          </cell>
          <cell r="K331">
            <v>391.49615241250785</v>
          </cell>
          <cell r="L331" t="str">
            <v>m2</v>
          </cell>
          <cell r="M331">
            <v>0</v>
          </cell>
          <cell r="N331">
            <v>0</v>
          </cell>
          <cell r="O331">
            <v>0</v>
          </cell>
          <cell r="Q331">
            <v>0</v>
          </cell>
          <cell r="AK331">
            <v>0</v>
          </cell>
        </row>
        <row r="332">
          <cell r="D332" t="str">
            <v>Skirtings: 19 x 94 mdf</v>
          </cell>
          <cell r="E332" t="str">
            <v>TF</v>
          </cell>
          <cell r="K332">
            <v>1534.9019607843136</v>
          </cell>
          <cell r="L332" t="str">
            <v>m</v>
          </cell>
          <cell r="M332">
            <v>4.5</v>
          </cell>
          <cell r="N332">
            <v>6907.0588235294108</v>
          </cell>
          <cell r="O332">
            <v>5.1585251415497178</v>
          </cell>
          <cell r="Q332">
            <v>6907.0588235294108</v>
          </cell>
          <cell r="R332">
            <v>2302.3529411764703</v>
          </cell>
          <cell r="Z332">
            <v>4604.7058823529405</v>
          </cell>
        </row>
        <row r="333">
          <cell r="D333" t="str">
            <v>Skirtings: 19 x 94 mdf - FABs adjustment</v>
          </cell>
          <cell r="E333" t="str">
            <v>TF</v>
          </cell>
          <cell r="K333">
            <v>-108</v>
          </cell>
          <cell r="L333" t="str">
            <v>m</v>
          </cell>
          <cell r="M333">
            <v>4.5</v>
          </cell>
          <cell r="N333">
            <v>-486</v>
          </cell>
          <cell r="O333">
            <v>-0.3629682738842086</v>
          </cell>
          <cell r="Q333">
            <v>-486</v>
          </cell>
          <cell r="R333">
            <v>-162</v>
          </cell>
          <cell r="Z333">
            <v>-324</v>
          </cell>
        </row>
        <row r="334">
          <cell r="D334" t="str">
            <v>Painting skirting</v>
          </cell>
          <cell r="E334" t="str">
            <v>TF</v>
          </cell>
          <cell r="K334">
            <v>1534.9019607843136</v>
          </cell>
          <cell r="L334" t="str">
            <v>m</v>
          </cell>
          <cell r="M334">
            <v>2.25</v>
          </cell>
          <cell r="N334">
            <v>3453.5294117647054</v>
          </cell>
          <cell r="O334">
            <v>2.5792625707748589</v>
          </cell>
          <cell r="Q334">
            <v>3453.5294117647054</v>
          </cell>
          <cell r="AI334">
            <v>3453.5294117647054</v>
          </cell>
        </row>
        <row r="335">
          <cell r="D335" t="str">
            <v>Painting skirting - FABs adjustment</v>
          </cell>
          <cell r="E335" t="str">
            <v>TF</v>
          </cell>
          <cell r="K335">
            <v>-108</v>
          </cell>
          <cell r="L335" t="str">
            <v>m</v>
          </cell>
          <cell r="M335">
            <v>2.25</v>
          </cell>
          <cell r="N335">
            <v>-243</v>
          </cell>
          <cell r="O335">
            <v>-0.1814841369421043</v>
          </cell>
          <cell r="Q335">
            <v>-243</v>
          </cell>
          <cell r="AI335">
            <v>-243</v>
          </cell>
        </row>
        <row r="336">
          <cell r="D336" t="str">
            <v>Stairs;  carpet to treads and risers if required</v>
          </cell>
          <cell r="E336" t="str">
            <v>TF</v>
          </cell>
          <cell r="K336">
            <v>12</v>
          </cell>
          <cell r="L336" t="str">
            <v>no</v>
          </cell>
          <cell r="M336">
            <v>0</v>
          </cell>
          <cell r="N336">
            <v>0</v>
          </cell>
          <cell r="O336">
            <v>0</v>
          </cell>
          <cell r="Q336">
            <v>0</v>
          </cell>
          <cell r="AK336">
            <v>0</v>
          </cell>
        </row>
        <row r="337">
          <cell r="D337" t="str">
            <v>Mats, matwells</v>
          </cell>
          <cell r="E337" t="str">
            <v>TF</v>
          </cell>
          <cell r="K337">
            <v>6</v>
          </cell>
          <cell r="L337" t="str">
            <v>No</v>
          </cell>
          <cell r="M337">
            <v>150</v>
          </cell>
          <cell r="N337">
            <v>900</v>
          </cell>
          <cell r="O337">
            <v>0.67216347015594191</v>
          </cell>
          <cell r="Q337">
            <v>900</v>
          </cell>
          <cell r="AK337">
            <v>900</v>
          </cell>
        </row>
        <row r="338">
          <cell r="E338" t="str">
            <v>TF</v>
          </cell>
          <cell r="O338">
            <v>0</v>
          </cell>
        </row>
        <row r="339">
          <cell r="B339">
            <v>4.0999999999999996</v>
          </cell>
          <cell r="C339" t="str">
            <v>Floor Finishes</v>
          </cell>
          <cell r="D339" t="str">
            <v xml:space="preserve">Screed to ground floor, insulation, polythene </v>
          </cell>
          <cell r="E339" t="str">
            <v>TRAD</v>
          </cell>
          <cell r="K339">
            <v>669.48</v>
          </cell>
          <cell r="L339" t="str">
            <v>m2</v>
          </cell>
          <cell r="M339">
            <v>22.5</v>
          </cell>
          <cell r="N339">
            <v>15063.300000000001</v>
          </cell>
          <cell r="O339">
            <v>11.25</v>
          </cell>
          <cell r="Q339">
            <v>15063.300000000001</v>
          </cell>
          <cell r="AC339">
            <v>15063.300000000001</v>
          </cell>
        </row>
        <row r="340">
          <cell r="D340" t="str">
            <v>Sheet Vinyl to wet areas inc seal edges</v>
          </cell>
          <cell r="E340" t="str">
            <v>TRAD</v>
          </cell>
          <cell r="K340">
            <v>232</v>
          </cell>
          <cell r="L340" t="str">
            <v>m2</v>
          </cell>
          <cell r="M340">
            <v>30</v>
          </cell>
          <cell r="N340">
            <v>6960</v>
          </cell>
          <cell r="O340">
            <v>5.198064169205951</v>
          </cell>
          <cell r="Q340">
            <v>6960</v>
          </cell>
          <cell r="AK340">
            <v>6960</v>
          </cell>
        </row>
        <row r="341">
          <cell r="D341" t="str">
            <v>Sheet Vinyl to wet areas inc seal edges - FABs adjustment</v>
          </cell>
          <cell r="E341" t="str">
            <v>TRAD</v>
          </cell>
          <cell r="K341">
            <v>-66</v>
          </cell>
          <cell r="L341" t="str">
            <v>m2</v>
          </cell>
          <cell r="M341">
            <v>30</v>
          </cell>
          <cell r="N341">
            <v>-1980</v>
          </cell>
          <cell r="O341">
            <v>-1.4787596343430722</v>
          </cell>
          <cell r="Q341">
            <v>-1980</v>
          </cell>
          <cell r="AK341">
            <v>-1980</v>
          </cell>
        </row>
        <row r="342">
          <cell r="D342" t="str">
            <v>Coved skirting</v>
          </cell>
          <cell r="E342" t="str">
            <v>TRAD</v>
          </cell>
          <cell r="F342" t="str">
            <v>Excluded</v>
          </cell>
          <cell r="K342">
            <v>0</v>
          </cell>
          <cell r="L342" t="str">
            <v>m</v>
          </cell>
          <cell r="M342">
            <v>15</v>
          </cell>
          <cell r="N342">
            <v>0</v>
          </cell>
          <cell r="O342">
            <v>0</v>
          </cell>
          <cell r="Q342">
            <v>0</v>
          </cell>
          <cell r="AK342">
            <v>0</v>
          </cell>
        </row>
        <row r="343">
          <cell r="D343" t="str">
            <v>2mm Vinyl tile to screed on ground floor</v>
          </cell>
          <cell r="E343" t="str">
            <v>TRAD</v>
          </cell>
          <cell r="K343">
            <v>535.46384758749218</v>
          </cell>
          <cell r="L343" t="str">
            <v>m2</v>
          </cell>
          <cell r="M343">
            <v>12.5</v>
          </cell>
          <cell r="N343">
            <v>6693.2980948436525</v>
          </cell>
          <cell r="O343">
            <v>4.9988783046869605</v>
          </cell>
          <cell r="Q343">
            <v>6693.2980948436525</v>
          </cell>
          <cell r="AK343">
            <v>6693.2980948436525</v>
          </cell>
        </row>
        <row r="344">
          <cell r="D344" t="str">
            <v>Latex to screeded areas</v>
          </cell>
          <cell r="E344" t="str">
            <v>TRAD</v>
          </cell>
          <cell r="K344">
            <v>1338.96</v>
          </cell>
          <cell r="L344" t="str">
            <v>m2</v>
          </cell>
          <cell r="M344">
            <v>4</v>
          </cell>
          <cell r="N344">
            <v>5355.84</v>
          </cell>
          <cell r="O344">
            <v>4</v>
          </cell>
          <cell r="Q344">
            <v>5355.84</v>
          </cell>
          <cell r="AK344">
            <v>5355.84</v>
          </cell>
        </row>
        <row r="345">
          <cell r="D345" t="str">
            <v>2mm Vinyl tile to other flat areas (if required)</v>
          </cell>
          <cell r="E345" t="str">
            <v>TRAD</v>
          </cell>
          <cell r="K345">
            <v>571.49615241250785</v>
          </cell>
          <cell r="L345" t="str">
            <v>m2</v>
          </cell>
          <cell r="M345">
            <v>12.5</v>
          </cell>
          <cell r="N345">
            <v>7143.7019051563484</v>
          </cell>
          <cell r="O345">
            <v>5.3352616248105607</v>
          </cell>
          <cell r="Q345">
            <v>7143.7019051563484</v>
          </cell>
          <cell r="AK345">
            <v>7143.7019051563484</v>
          </cell>
        </row>
        <row r="346">
          <cell r="D346" t="str">
            <v>Skirtings: 19 x 94 mdf</v>
          </cell>
          <cell r="E346" t="str">
            <v>TRAD</v>
          </cell>
          <cell r="K346">
            <v>1534.9019607843136</v>
          </cell>
          <cell r="L346" t="str">
            <v>m</v>
          </cell>
          <cell r="M346">
            <v>4.5</v>
          </cell>
          <cell r="N346">
            <v>6907.0588235294108</v>
          </cell>
          <cell r="O346">
            <v>5.1585251415497178</v>
          </cell>
          <cell r="Q346">
            <v>6907.0588235294108</v>
          </cell>
          <cell r="R346">
            <v>2302.3529411764703</v>
          </cell>
          <cell r="Z346">
            <v>4604.7058823529405</v>
          </cell>
        </row>
        <row r="347">
          <cell r="D347" t="str">
            <v>Skirtings: 19 x 94 mdf - FABs adjustment</v>
          </cell>
          <cell r="E347" t="str">
            <v>TRAD</v>
          </cell>
          <cell r="K347">
            <v>-108</v>
          </cell>
          <cell r="L347" t="str">
            <v>m</v>
          </cell>
          <cell r="M347">
            <v>4.5</v>
          </cell>
          <cell r="N347">
            <v>-486</v>
          </cell>
          <cell r="O347">
            <v>-0.3629682738842086</v>
          </cell>
          <cell r="Q347">
            <v>-486</v>
          </cell>
          <cell r="R347">
            <v>-162</v>
          </cell>
          <cell r="Z347">
            <v>-324</v>
          </cell>
        </row>
        <row r="348">
          <cell r="D348" t="str">
            <v>Painting skirting</v>
          </cell>
          <cell r="E348" t="str">
            <v>TRAD</v>
          </cell>
          <cell r="K348">
            <v>1534.9019607843136</v>
          </cell>
          <cell r="L348" t="str">
            <v>m</v>
          </cell>
          <cell r="M348">
            <v>2.25</v>
          </cell>
          <cell r="N348">
            <v>3453.5294117647054</v>
          </cell>
          <cell r="O348">
            <v>2.5792625707748589</v>
          </cell>
          <cell r="Q348">
            <v>3453.5294117647054</v>
          </cell>
          <cell r="AI348">
            <v>3453.5294117647054</v>
          </cell>
        </row>
        <row r="349">
          <cell r="D349" t="str">
            <v>Painting skirting - FABs adjustment</v>
          </cell>
          <cell r="E349" t="str">
            <v>TRAD</v>
          </cell>
          <cell r="K349">
            <v>-108</v>
          </cell>
          <cell r="L349" t="str">
            <v>m</v>
          </cell>
          <cell r="M349">
            <v>2.25</v>
          </cell>
          <cell r="N349">
            <v>-243</v>
          </cell>
          <cell r="O349">
            <v>-0.1814841369421043</v>
          </cell>
          <cell r="Q349">
            <v>-243</v>
          </cell>
          <cell r="AI349">
            <v>-243</v>
          </cell>
        </row>
        <row r="350">
          <cell r="D350" t="str">
            <v>Stairs;  carpet to treads and risers if required</v>
          </cell>
          <cell r="E350" t="str">
            <v>TRAD</v>
          </cell>
          <cell r="K350">
            <v>12</v>
          </cell>
          <cell r="L350" t="str">
            <v>no</v>
          </cell>
          <cell r="M350">
            <v>0</v>
          </cell>
          <cell r="N350">
            <v>0</v>
          </cell>
          <cell r="O350">
            <v>0</v>
          </cell>
          <cell r="Q350">
            <v>0</v>
          </cell>
          <cell r="AK350">
            <v>0</v>
          </cell>
        </row>
        <row r="351">
          <cell r="D351" t="str">
            <v>Mats, matwells</v>
          </cell>
          <cell r="E351" t="str">
            <v>TRAD</v>
          </cell>
          <cell r="K351">
            <v>6</v>
          </cell>
          <cell r="L351" t="str">
            <v>No</v>
          </cell>
          <cell r="M351">
            <v>150</v>
          </cell>
          <cell r="N351">
            <v>900</v>
          </cell>
          <cell r="O351">
            <v>0.67216347015594191</v>
          </cell>
          <cell r="Q351">
            <v>900</v>
          </cell>
          <cell r="AK351">
            <v>900</v>
          </cell>
        </row>
        <row r="352">
          <cell r="E352" t="str">
            <v>TRAD</v>
          </cell>
          <cell r="O35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1">
          <cell r="A1" t="str">
            <v>BCIS All-in TPI</v>
          </cell>
        </row>
        <row r="2">
          <cell r="A2" t="str">
            <v>Base: 1985 mean = 100</v>
          </cell>
          <cell r="E2" t="str">
            <v>Last Updated: 15 August 2008</v>
          </cell>
        </row>
        <row r="4">
          <cell r="A4" t="str">
            <v>Notes and Definitions</v>
          </cell>
          <cell r="E4" t="str">
            <v>Percentage Increase</v>
          </cell>
        </row>
        <row r="5">
          <cell r="A5" t="str">
            <v>Date</v>
          </cell>
          <cell r="B5" t="str">
            <v>Index</v>
          </cell>
          <cell r="C5" t="str">
            <v>Status</v>
          </cell>
          <cell r="D5" t="str">
            <v>Sample</v>
          </cell>
          <cell r="E5" t="str">
            <v>On Year</v>
          </cell>
          <cell r="F5" t="str">
            <v>On Quarter</v>
          </cell>
          <cell r="G5" t="str">
            <v>On Month</v>
          </cell>
        </row>
        <row r="6">
          <cell r="A6" t="str">
            <v>1Q1995</v>
          </cell>
          <cell r="B6">
            <v>129</v>
          </cell>
          <cell r="D6">
            <v>70</v>
          </cell>
          <cell r="E6">
            <v>0.13200000000000001</v>
          </cell>
          <cell r="F6">
            <v>3.2000000000000001E-2</v>
          </cell>
        </row>
        <row r="7">
          <cell r="A7" t="str">
            <v>2Q1995</v>
          </cell>
          <cell r="B7">
            <v>129</v>
          </cell>
          <cell r="D7">
            <v>62</v>
          </cell>
          <cell r="E7">
            <v>7.4999999999999997E-2</v>
          </cell>
          <cell r="F7">
            <v>0</v>
          </cell>
        </row>
        <row r="8">
          <cell r="A8" t="str">
            <v>3Q1995</v>
          </cell>
          <cell r="B8">
            <v>130</v>
          </cell>
          <cell r="D8">
            <v>68</v>
          </cell>
          <cell r="E8">
            <v>4.8000000000000001E-2</v>
          </cell>
          <cell r="F8">
            <v>8.0000000000000002E-3</v>
          </cell>
        </row>
        <row r="9">
          <cell r="A9" t="str">
            <v>4Q1995</v>
          </cell>
          <cell r="B9">
            <v>131</v>
          </cell>
          <cell r="D9">
            <v>69</v>
          </cell>
          <cell r="E9">
            <v>4.8000000000000001E-2</v>
          </cell>
          <cell r="F9">
            <v>8.0000000000000002E-3</v>
          </cell>
        </row>
        <row r="10">
          <cell r="A10" t="str">
            <v>1Q1996</v>
          </cell>
          <cell r="B10">
            <v>127</v>
          </cell>
          <cell r="D10">
            <v>79</v>
          </cell>
          <cell r="E10">
            <v>-1.6E-2</v>
          </cell>
          <cell r="F10">
            <v>-3.1E-2</v>
          </cell>
        </row>
        <row r="11">
          <cell r="A11" t="str">
            <v>2Q1996</v>
          </cell>
          <cell r="B11">
            <v>131</v>
          </cell>
          <cell r="D11">
            <v>61</v>
          </cell>
          <cell r="E11">
            <v>1.6E-2</v>
          </cell>
          <cell r="F11">
            <v>3.1E-2</v>
          </cell>
        </row>
        <row r="12">
          <cell r="A12" t="str">
            <v>3Q1996</v>
          </cell>
          <cell r="B12">
            <v>131</v>
          </cell>
          <cell r="D12">
            <v>79</v>
          </cell>
          <cell r="E12">
            <v>8.0000000000000002E-3</v>
          </cell>
          <cell r="F12">
            <v>0</v>
          </cell>
        </row>
        <row r="13">
          <cell r="A13" t="str">
            <v>4Q1996</v>
          </cell>
          <cell r="B13">
            <v>130</v>
          </cell>
          <cell r="D13">
            <v>73</v>
          </cell>
          <cell r="E13">
            <v>-8.0000000000000002E-3</v>
          </cell>
          <cell r="F13">
            <v>-8.0000000000000002E-3</v>
          </cell>
        </row>
        <row r="14">
          <cell r="A14" t="str">
            <v>1Q1997</v>
          </cell>
          <cell r="B14">
            <v>134</v>
          </cell>
          <cell r="D14">
            <v>74</v>
          </cell>
          <cell r="E14">
            <v>5.5E-2</v>
          </cell>
          <cell r="F14">
            <v>3.1E-2</v>
          </cell>
        </row>
        <row r="15">
          <cell r="A15" t="str">
            <v>2Q1997</v>
          </cell>
          <cell r="B15">
            <v>137</v>
          </cell>
          <cell r="D15">
            <v>61</v>
          </cell>
          <cell r="E15">
            <v>4.5999999999999999E-2</v>
          </cell>
          <cell r="F15">
            <v>2.1999999999999999E-2</v>
          </cell>
        </row>
        <row r="16">
          <cell r="A16" t="str">
            <v>3Q1997</v>
          </cell>
          <cell r="B16">
            <v>140</v>
          </cell>
          <cell r="D16">
            <v>82</v>
          </cell>
          <cell r="E16">
            <v>6.9000000000000006E-2</v>
          </cell>
          <cell r="F16">
            <v>2.1999999999999999E-2</v>
          </cell>
        </row>
        <row r="17">
          <cell r="A17" t="str">
            <v>4Q1997</v>
          </cell>
          <cell r="B17">
            <v>140</v>
          </cell>
          <cell r="D17">
            <v>71</v>
          </cell>
          <cell r="E17">
            <v>7.6999999999999999E-2</v>
          </cell>
          <cell r="F17">
            <v>0</v>
          </cell>
        </row>
        <row r="18">
          <cell r="A18" t="str">
            <v>1Q1998</v>
          </cell>
          <cell r="B18">
            <v>141</v>
          </cell>
          <cell r="D18">
            <v>52</v>
          </cell>
          <cell r="E18">
            <v>5.1999999999999998E-2</v>
          </cell>
          <cell r="F18">
            <v>7.0000000000000001E-3</v>
          </cell>
        </row>
        <row r="19">
          <cell r="A19" t="str">
            <v>2Q1998</v>
          </cell>
          <cell r="B19">
            <v>147</v>
          </cell>
          <cell r="D19">
            <v>59</v>
          </cell>
          <cell r="E19">
            <v>7.2999999999999995E-2</v>
          </cell>
          <cell r="F19">
            <v>4.2999999999999997E-2</v>
          </cell>
        </row>
        <row r="20">
          <cell r="A20" t="str">
            <v>3Q1998</v>
          </cell>
          <cell r="B20">
            <v>148</v>
          </cell>
          <cell r="D20">
            <v>65</v>
          </cell>
          <cell r="E20">
            <v>5.7000000000000002E-2</v>
          </cell>
          <cell r="F20">
            <v>7.0000000000000001E-3</v>
          </cell>
        </row>
        <row r="21">
          <cell r="A21" t="str">
            <v>4Q1998</v>
          </cell>
          <cell r="B21">
            <v>146</v>
          </cell>
          <cell r="D21">
            <v>66</v>
          </cell>
          <cell r="E21">
            <v>4.2999999999999997E-2</v>
          </cell>
          <cell r="F21">
            <v>-1.4E-2</v>
          </cell>
        </row>
        <row r="22">
          <cell r="A22" t="str">
            <v>1Q1999</v>
          </cell>
          <cell r="B22">
            <v>147</v>
          </cell>
          <cell r="D22">
            <v>59</v>
          </cell>
          <cell r="E22">
            <v>4.2999999999999997E-2</v>
          </cell>
          <cell r="F22">
            <v>7.0000000000000001E-3</v>
          </cell>
        </row>
        <row r="23">
          <cell r="A23" t="str">
            <v>2Q1999</v>
          </cell>
          <cell r="B23">
            <v>149</v>
          </cell>
          <cell r="D23">
            <v>56</v>
          </cell>
          <cell r="E23">
            <v>1.4E-2</v>
          </cell>
          <cell r="F23">
            <v>1.4E-2</v>
          </cell>
        </row>
        <row r="24">
          <cell r="A24" t="str">
            <v>3Q1999</v>
          </cell>
          <cell r="B24">
            <v>152</v>
          </cell>
          <cell r="D24">
            <v>56</v>
          </cell>
          <cell r="E24">
            <v>2.7E-2</v>
          </cell>
          <cell r="F24">
            <v>0.02</v>
          </cell>
        </row>
        <row r="25">
          <cell r="A25" t="str">
            <v>4Q1999</v>
          </cell>
          <cell r="B25">
            <v>154</v>
          </cell>
          <cell r="D25">
            <v>64</v>
          </cell>
          <cell r="E25">
            <v>5.5E-2</v>
          </cell>
          <cell r="F25">
            <v>1.2999999999999999E-2</v>
          </cell>
        </row>
        <row r="26">
          <cell r="A26" t="str">
            <v>1Q2000</v>
          </cell>
          <cell r="B26">
            <v>158</v>
          </cell>
          <cell r="D26">
            <v>66</v>
          </cell>
          <cell r="E26">
            <v>7.4999999999999997E-2</v>
          </cell>
          <cell r="F26">
            <v>2.5999999999999999E-2</v>
          </cell>
        </row>
        <row r="27">
          <cell r="A27" t="str">
            <v>2Q2000</v>
          </cell>
          <cell r="B27">
            <v>158</v>
          </cell>
          <cell r="D27">
            <v>56</v>
          </cell>
          <cell r="E27">
            <v>0.06</v>
          </cell>
          <cell r="F27">
            <v>0</v>
          </cell>
        </row>
        <row r="28">
          <cell r="A28" t="str">
            <v>3Q2000</v>
          </cell>
          <cell r="B28">
            <v>162</v>
          </cell>
          <cell r="D28">
            <v>68</v>
          </cell>
          <cell r="E28">
            <v>6.6000000000000003E-2</v>
          </cell>
          <cell r="F28">
            <v>2.5000000000000001E-2</v>
          </cell>
        </row>
        <row r="29">
          <cell r="A29" t="str">
            <v>4Q2000</v>
          </cell>
          <cell r="B29">
            <v>167</v>
          </cell>
          <cell r="D29">
            <v>59</v>
          </cell>
          <cell r="E29">
            <v>8.4000000000000005E-2</v>
          </cell>
          <cell r="F29">
            <v>3.1E-2</v>
          </cell>
        </row>
        <row r="30">
          <cell r="A30" t="str">
            <v>1Q2001</v>
          </cell>
          <cell r="B30">
            <v>170</v>
          </cell>
          <cell r="D30">
            <v>82</v>
          </cell>
          <cell r="E30">
            <v>7.5999999999999998E-2</v>
          </cell>
          <cell r="F30">
            <v>1.7999999999999999E-2</v>
          </cell>
        </row>
        <row r="31">
          <cell r="A31" t="str">
            <v>2Q2001</v>
          </cell>
          <cell r="B31">
            <v>171</v>
          </cell>
          <cell r="D31">
            <v>64</v>
          </cell>
          <cell r="E31">
            <v>8.2000000000000003E-2</v>
          </cell>
          <cell r="F31">
            <v>6.0000000000000001E-3</v>
          </cell>
        </row>
        <row r="32">
          <cell r="A32" t="str">
            <v>3Q2001</v>
          </cell>
          <cell r="B32">
            <v>177</v>
          </cell>
          <cell r="D32">
            <v>60</v>
          </cell>
          <cell r="E32">
            <v>9.2999999999999999E-2</v>
          </cell>
          <cell r="F32">
            <v>3.5000000000000003E-2</v>
          </cell>
        </row>
        <row r="33">
          <cell r="A33" t="str">
            <v>4Q2001</v>
          </cell>
          <cell r="B33">
            <v>177</v>
          </cell>
          <cell r="D33">
            <v>73</v>
          </cell>
          <cell r="E33">
            <v>0.06</v>
          </cell>
          <cell r="F33">
            <v>0</v>
          </cell>
        </row>
        <row r="34">
          <cell r="A34" t="str">
            <v>1Q2002</v>
          </cell>
          <cell r="B34">
            <v>182</v>
          </cell>
          <cell r="D34">
            <v>56</v>
          </cell>
          <cell r="E34">
            <v>7.0999999999999994E-2</v>
          </cell>
          <cell r="F34">
            <v>2.8000000000000001E-2</v>
          </cell>
        </row>
        <row r="35">
          <cell r="A35" t="str">
            <v>2Q2002</v>
          </cell>
          <cell r="B35">
            <v>189</v>
          </cell>
          <cell r="D35">
            <v>59</v>
          </cell>
          <cell r="E35">
            <v>0.105</v>
          </cell>
          <cell r="F35">
            <v>3.7999999999999999E-2</v>
          </cell>
        </row>
        <row r="36">
          <cell r="A36" t="str">
            <v>3Q2002</v>
          </cell>
          <cell r="B36">
            <v>188</v>
          </cell>
          <cell r="D36">
            <v>51</v>
          </cell>
          <cell r="E36">
            <v>6.2E-2</v>
          </cell>
          <cell r="F36">
            <v>-5.0000000000000001E-3</v>
          </cell>
        </row>
        <row r="37">
          <cell r="A37" t="str">
            <v>4Q2002</v>
          </cell>
          <cell r="B37">
            <v>190</v>
          </cell>
          <cell r="D37">
            <v>63</v>
          </cell>
          <cell r="E37">
            <v>7.2999999999999995E-2</v>
          </cell>
          <cell r="F37">
            <v>1.0999999999999999E-2</v>
          </cell>
        </row>
        <row r="38">
          <cell r="A38" t="str">
            <v>1Q2003</v>
          </cell>
          <cell r="B38">
            <v>196</v>
          </cell>
          <cell r="D38">
            <v>64</v>
          </cell>
          <cell r="E38">
            <v>7.6999999999999999E-2</v>
          </cell>
          <cell r="F38">
            <v>3.2000000000000001E-2</v>
          </cell>
        </row>
        <row r="39">
          <cell r="A39" t="str">
            <v>2Q2003</v>
          </cell>
          <cell r="B39">
            <v>198</v>
          </cell>
          <cell r="D39">
            <v>75</v>
          </cell>
          <cell r="E39">
            <v>4.8000000000000001E-2</v>
          </cell>
          <cell r="F39">
            <v>0.01</v>
          </cell>
        </row>
        <row r="40">
          <cell r="A40" t="str">
            <v>3Q2003</v>
          </cell>
          <cell r="B40">
            <v>198</v>
          </cell>
          <cell r="D40">
            <v>65</v>
          </cell>
          <cell r="E40">
            <v>5.2999999999999999E-2</v>
          </cell>
          <cell r="F40">
            <v>0</v>
          </cell>
        </row>
        <row r="41">
          <cell r="A41" t="str">
            <v>4Q2003</v>
          </cell>
          <cell r="B41">
            <v>195</v>
          </cell>
          <cell r="D41">
            <v>66</v>
          </cell>
          <cell r="E41">
            <v>2.5999999999999999E-2</v>
          </cell>
          <cell r="F41">
            <v>-1.4999999999999999E-2</v>
          </cell>
        </row>
        <row r="42">
          <cell r="A42" t="str">
            <v>1Q2004</v>
          </cell>
          <cell r="B42">
            <v>200</v>
          </cell>
          <cell r="D42">
            <v>73</v>
          </cell>
          <cell r="E42">
            <v>0.02</v>
          </cell>
          <cell r="F42">
            <v>2.5999999999999999E-2</v>
          </cell>
        </row>
        <row r="43">
          <cell r="A43" t="str">
            <v>2Q2004</v>
          </cell>
          <cell r="B43">
            <v>215</v>
          </cell>
          <cell r="D43">
            <v>68</v>
          </cell>
          <cell r="E43">
            <v>8.5999999999999993E-2</v>
          </cell>
          <cell r="F43">
            <v>7.4999999999999997E-2</v>
          </cell>
        </row>
        <row r="44">
          <cell r="A44" t="str">
            <v>3Q2004</v>
          </cell>
          <cell r="B44">
            <v>213</v>
          </cell>
          <cell r="D44">
            <v>65</v>
          </cell>
          <cell r="E44">
            <v>7.5999999999999998E-2</v>
          </cell>
          <cell r="F44">
            <v>-8.9999999999999993E-3</v>
          </cell>
        </row>
        <row r="45">
          <cell r="A45" t="str">
            <v>4Q2004</v>
          </cell>
          <cell r="B45">
            <v>225</v>
          </cell>
          <cell r="D45">
            <v>80</v>
          </cell>
          <cell r="E45">
            <v>0.154</v>
          </cell>
          <cell r="F45">
            <v>5.6000000000000001E-2</v>
          </cell>
        </row>
        <row r="46">
          <cell r="A46" t="str">
            <v>1Q2005</v>
          </cell>
          <cell r="B46">
            <v>221</v>
          </cell>
          <cell r="D46">
            <v>67</v>
          </cell>
          <cell r="E46">
            <v>0.105</v>
          </cell>
          <cell r="F46">
            <v>-1.7999999999999999E-2</v>
          </cell>
        </row>
        <row r="47">
          <cell r="A47" t="str">
            <v>2Q2005</v>
          </cell>
          <cell r="B47">
            <v>228</v>
          </cell>
          <cell r="D47">
            <v>66</v>
          </cell>
          <cell r="E47">
            <v>0.06</v>
          </cell>
          <cell r="F47">
            <v>3.2000000000000001E-2</v>
          </cell>
        </row>
        <row r="48">
          <cell r="A48" t="str">
            <v>3Q2005</v>
          </cell>
          <cell r="B48">
            <v>221</v>
          </cell>
          <cell r="D48">
            <v>65</v>
          </cell>
          <cell r="E48">
            <v>3.7999999999999999E-2</v>
          </cell>
          <cell r="F48">
            <v>-3.1E-2</v>
          </cell>
        </row>
        <row r="49">
          <cell r="A49" t="str">
            <v>4Q2005</v>
          </cell>
          <cell r="B49">
            <v>226</v>
          </cell>
          <cell r="D49">
            <v>63</v>
          </cell>
          <cell r="E49">
            <v>4.0000000000000001E-3</v>
          </cell>
          <cell r="F49">
            <v>2.3E-2</v>
          </cell>
        </row>
        <row r="50">
          <cell r="A50" t="str">
            <v>1Q2006</v>
          </cell>
          <cell r="B50">
            <v>228</v>
          </cell>
          <cell r="D50">
            <v>76</v>
          </cell>
          <cell r="E50">
            <v>3.2000000000000001E-2</v>
          </cell>
          <cell r="F50">
            <v>8.9999999999999993E-3</v>
          </cell>
        </row>
        <row r="51">
          <cell r="A51" t="str">
            <v>2Q2006</v>
          </cell>
          <cell r="B51">
            <v>231</v>
          </cell>
          <cell r="D51">
            <v>85</v>
          </cell>
          <cell r="E51">
            <v>1.2999999999999999E-2</v>
          </cell>
          <cell r="F51">
            <v>1.2999999999999999E-2</v>
          </cell>
        </row>
        <row r="52">
          <cell r="A52" t="str">
            <v>3Q2006</v>
          </cell>
          <cell r="B52">
            <v>228</v>
          </cell>
          <cell r="D52">
            <v>75</v>
          </cell>
          <cell r="E52">
            <v>3.2000000000000001E-2</v>
          </cell>
          <cell r="F52">
            <v>-1.2999999999999999E-2</v>
          </cell>
        </row>
        <row r="53">
          <cell r="A53" t="str">
            <v>4Q2006</v>
          </cell>
          <cell r="B53">
            <v>232</v>
          </cell>
          <cell r="D53">
            <v>61</v>
          </cell>
          <cell r="E53">
            <v>2.7E-2</v>
          </cell>
          <cell r="F53">
            <v>1.7999999999999999E-2</v>
          </cell>
        </row>
        <row r="54">
          <cell r="A54" t="str">
            <v>1Q2007</v>
          </cell>
          <cell r="B54">
            <v>239</v>
          </cell>
          <cell r="D54">
            <v>73</v>
          </cell>
          <cell r="E54">
            <v>4.8000000000000001E-2</v>
          </cell>
          <cell r="F54">
            <v>0.03</v>
          </cell>
        </row>
        <row r="55">
          <cell r="A55" t="str">
            <v>2Q2007</v>
          </cell>
          <cell r="B55">
            <v>242</v>
          </cell>
          <cell r="D55">
            <v>64</v>
          </cell>
          <cell r="E55">
            <v>4.8000000000000001E-2</v>
          </cell>
          <cell r="F55">
            <v>1.2999999999999999E-2</v>
          </cell>
        </row>
        <row r="56">
          <cell r="A56" t="str">
            <v>3Q2007</v>
          </cell>
          <cell r="B56">
            <v>249</v>
          </cell>
          <cell r="D56">
            <v>68</v>
          </cell>
          <cell r="E56">
            <v>9.1999999999999998E-2</v>
          </cell>
          <cell r="F56">
            <v>2.9000000000000001E-2</v>
          </cell>
        </row>
        <row r="57">
          <cell r="A57" t="str">
            <v>4Q2007</v>
          </cell>
          <cell r="B57">
            <v>248</v>
          </cell>
          <cell r="D57">
            <v>45</v>
          </cell>
          <cell r="E57">
            <v>6.9000000000000006E-2</v>
          </cell>
          <cell r="F57">
            <v>-4.0000000000000001E-3</v>
          </cell>
        </row>
        <row r="58">
          <cell r="A58" t="str">
            <v>1Q2008</v>
          </cell>
          <cell r="B58">
            <v>247</v>
          </cell>
          <cell r="D58">
            <v>33</v>
          </cell>
          <cell r="E58">
            <v>3.3000000000000002E-2</v>
          </cell>
          <cell r="F58">
            <v>-4.0000000000000001E-3</v>
          </cell>
        </row>
        <row r="59">
          <cell r="A59" t="str">
            <v>2Q2008</v>
          </cell>
          <cell r="B59">
            <v>250</v>
          </cell>
          <cell r="C59" t="str">
            <v>Forecast</v>
          </cell>
          <cell r="D59">
            <v>11</v>
          </cell>
          <cell r="E59">
            <v>3.3000000000000002E-2</v>
          </cell>
          <cell r="F59">
            <v>1.2E-2</v>
          </cell>
        </row>
        <row r="60">
          <cell r="A60" t="str">
            <v>3Q2008</v>
          </cell>
          <cell r="B60">
            <v>254</v>
          </cell>
          <cell r="C60" t="str">
            <v>Forecast</v>
          </cell>
          <cell r="E60">
            <v>0.02</v>
          </cell>
          <cell r="F60">
            <v>1.6E-2</v>
          </cell>
        </row>
        <row r="61">
          <cell r="A61" t="str">
            <v>4Q2008</v>
          </cell>
          <cell r="B61">
            <v>256</v>
          </cell>
          <cell r="C61" t="str">
            <v>Forecast</v>
          </cell>
          <cell r="E61">
            <v>3.2000000000000001E-2</v>
          </cell>
          <cell r="F61">
            <v>8.0000000000000002E-3</v>
          </cell>
        </row>
        <row r="62">
          <cell r="A62" t="str">
            <v>1Q2009</v>
          </cell>
          <cell r="B62">
            <v>258</v>
          </cell>
          <cell r="C62" t="str">
            <v>Forecast</v>
          </cell>
          <cell r="E62">
            <v>4.4999999999999998E-2</v>
          </cell>
          <cell r="F62">
            <v>8.0000000000000002E-3</v>
          </cell>
        </row>
        <row r="63">
          <cell r="A63" t="str">
            <v>2Q2009</v>
          </cell>
          <cell r="B63">
            <v>261</v>
          </cell>
          <cell r="C63" t="str">
            <v>Forecast</v>
          </cell>
          <cell r="E63">
            <v>4.3999999999999997E-2</v>
          </cell>
          <cell r="F63">
            <v>1.2E-2</v>
          </cell>
        </row>
        <row r="64">
          <cell r="A64" t="str">
            <v>3Q2009</v>
          </cell>
          <cell r="B64">
            <v>263</v>
          </cell>
          <cell r="C64" t="str">
            <v>Forecast</v>
          </cell>
          <cell r="E64">
            <v>3.5000000000000003E-2</v>
          </cell>
          <cell r="F64">
            <v>8.0000000000000002E-3</v>
          </cell>
        </row>
        <row r="65">
          <cell r="A65" t="str">
            <v>4Q2009</v>
          </cell>
          <cell r="B65">
            <v>266</v>
          </cell>
          <cell r="C65" t="str">
            <v>Forecast</v>
          </cell>
          <cell r="E65">
            <v>3.9E-2</v>
          </cell>
          <cell r="F65">
            <v>1.0999999999999999E-2</v>
          </cell>
        </row>
        <row r="66">
          <cell r="A66" t="str">
            <v>1Q2010</v>
          </cell>
          <cell r="B66">
            <v>268</v>
          </cell>
          <cell r="C66" t="str">
            <v>Forecast</v>
          </cell>
          <cell r="E66">
            <v>3.9E-2</v>
          </cell>
          <cell r="F66">
            <v>8.0000000000000002E-3</v>
          </cell>
        </row>
        <row r="67">
          <cell r="A67" t="str">
            <v>2Q2010</v>
          </cell>
          <cell r="B67">
            <v>271</v>
          </cell>
          <cell r="C67" t="str">
            <v>Forecast</v>
          </cell>
          <cell r="E67">
            <v>3.7999999999999999E-2</v>
          </cell>
          <cell r="F67">
            <v>1.0999999999999999E-2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7">
          <cell r="M7" t="str">
            <v>LWSF</v>
          </cell>
        </row>
      </sheetData>
      <sheetData sheetId="38"/>
      <sheetData sheetId="39"/>
      <sheetData sheetId="40">
        <row r="11">
          <cell r="B11">
            <v>4.01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7">
          <cell r="M7" t="str">
            <v>LWSF</v>
          </cell>
        </row>
      </sheetData>
      <sheetData sheetId="58"/>
      <sheetData sheetId="59"/>
      <sheetData sheetId="60">
        <row r="11">
          <cell r="B11">
            <v>4.01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ont Sheet"/>
      <sheetName val="Notes"/>
      <sheetName val="Quants"/>
      <sheetName val="Audit Trail"/>
      <sheetName val="BQs"/>
      <sheetName val="GIFAs"/>
      <sheetName val="Function List"/>
      <sheetName val="Additional FF&amp;E"/>
      <sheetName val="Simple Program"/>
      <sheetName val="Tender Summary"/>
      <sheetName val="Elemental Summary"/>
      <sheetName val="Function Elemental"/>
      <sheetName val="Elements"/>
      <sheetName val="Elements m2"/>
      <sheetName val="Comparisons"/>
      <sheetName val="Sub Elements"/>
      <sheetName val="Report"/>
      <sheetName val="Inflation"/>
      <sheetName val="Indices"/>
      <sheetName val="Packages"/>
      <sheetName val="Sorted Packages"/>
      <sheetName val="Preliminaries"/>
      <sheetName val="Cash In Out"/>
      <sheetName val="In Out Chart"/>
      <sheetName val="Cashflow Calcs"/>
      <sheetName val="Capex Calcs"/>
      <sheetName val="Model Construction Price"/>
      <sheetName val="Fees"/>
      <sheetName val="Cap Costs - Summary"/>
      <sheetName val="Cap Costs - BMT"/>
      <sheetName val="Cap Costs - FUL"/>
      <sheetName val="Cap Costs - JUD"/>
      <sheetName val="Cap Costs - SOR"/>
      <sheetName val="Cash Chart"/>
      <sheetName val="Capex Summary"/>
      <sheetName val="Capex - BMT"/>
      <sheetName val="Capex - FUL"/>
      <sheetName val="Capex - JUD"/>
      <sheetName val="Capex - SOR"/>
      <sheetName val="PackageList"/>
      <sheetName val="ElementList"/>
      <sheetName val="Front_Sheet"/>
      <sheetName val="Audit_Trail"/>
      <sheetName val="Function_List"/>
      <sheetName val="Additional_FF&amp;E"/>
      <sheetName val="Simple_Program"/>
      <sheetName val="Tender_Summary"/>
      <sheetName val="Elemental_Summary"/>
      <sheetName val="Function_Elemental"/>
      <sheetName val="Elements_m2"/>
      <sheetName val="Sub_Elements"/>
      <sheetName val="Sorted_Packages"/>
      <sheetName val="Cash_In_Out"/>
      <sheetName val="In_Out_Chart"/>
      <sheetName val="Cashflow_Calcs"/>
      <sheetName val="Capex_Calcs"/>
      <sheetName val="Model_Construction_Price"/>
      <sheetName val="Cap_Costs_-_Summary"/>
      <sheetName val="Cap_Costs_-_BMT"/>
      <sheetName val="Cap_Costs_-_FUL"/>
      <sheetName val="Cap_Costs_-_JUD"/>
      <sheetName val="Cap_Costs_-_SOR"/>
      <sheetName val="Cash_Chart"/>
      <sheetName val="Capex_Summary"/>
      <sheetName val="Capex_-_BMT"/>
      <sheetName val="Capex_-_FUL"/>
      <sheetName val="Capex_-_JUD"/>
      <sheetName val="Capex_-_SOR"/>
    </sheetNames>
    <sheetDataSet>
      <sheetData sheetId="0" refreshError="1">
        <row r="2">
          <cell r="B2" t="str">
            <v>Leicester Schools</v>
          </cell>
        </row>
        <row r="3">
          <cell r="B3" t="str">
            <v>Cost Plan 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B2" t="str">
            <v>Leicester Schools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ontents"/>
      <sheetName val="Linear Bill of Quantities"/>
      <sheetName val="AGL Breakdown"/>
      <sheetName val="MPTC Summary"/>
      <sheetName val="CRCE Summary"/>
      <sheetName val="MPTC calculator"/>
      <sheetName val="Graph points"/>
      <sheetName val="Cost v profit"/>
      <sheetName val="Facilities breakdown"/>
      <sheetName val="Raw data"/>
      <sheetName val="@RISK Correlations"/>
      <sheetName val="Comm risk"/>
      <sheetName val="Sub-contracts"/>
      <sheetName val="WLC inputs"/>
      <sheetName val="Elemental for multiple bldgs"/>
      <sheetName val="Assets"/>
      <sheetName val="Costs for milestones"/>
      <sheetName val="Areas"/>
      <sheetName val="Preliminaries "/>
      <sheetName val="Design fees detail"/>
      <sheetName val="Inflation "/>
      <sheetName val="Input Stats Report"/>
      <sheetName val="Output Stats Report"/>
      <sheetName val="_RISK Correlations"/>
      <sheetName val="Linear_Bill_of_Quantities"/>
      <sheetName val="AGL_Breakdown"/>
      <sheetName val="MPTC_Summary"/>
      <sheetName val="CRCE_Summary"/>
      <sheetName val="MPTC_calculator"/>
      <sheetName val="Graph_points"/>
      <sheetName val="Cost_v_profit"/>
      <sheetName val="Facilities_breakdown"/>
      <sheetName val="Raw_data"/>
      <sheetName val="@RISK_Correlations"/>
      <sheetName val="Comm_risk"/>
      <sheetName val="WLC_inputs"/>
      <sheetName val="Elemental_for_multiple_bldgs"/>
      <sheetName val="Costs_for_milestones"/>
      <sheetName val="Preliminaries_"/>
      <sheetName val="Design_fees_detail"/>
      <sheetName val="Inflation_"/>
      <sheetName val="Input_Stats_Report"/>
      <sheetName val="Output_Stats_Report"/>
      <sheetName val="_RISK_Correla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40">
          <cell r="C40">
            <v>1</v>
          </cell>
        </row>
        <row r="41">
          <cell r="C41">
            <v>0.55000000000000004</v>
          </cell>
          <cell r="D41">
            <v>1</v>
          </cell>
        </row>
        <row r="42">
          <cell r="C42">
            <v>0.55000000000000004</v>
          </cell>
          <cell r="D42">
            <v>0.55000000000000004</v>
          </cell>
          <cell r="E42">
            <v>1</v>
          </cell>
        </row>
        <row r="43">
          <cell r="C43">
            <v>0.55000000000000004</v>
          </cell>
          <cell r="D43">
            <v>0.55000000000000004</v>
          </cell>
          <cell r="E43">
            <v>0.55000000000000004</v>
          </cell>
          <cell r="F43">
            <v>1</v>
          </cell>
        </row>
        <row r="44">
          <cell r="C44">
            <v>0.55000000000000004</v>
          </cell>
          <cell r="D44">
            <v>0.55000000000000004</v>
          </cell>
          <cell r="E44">
            <v>0.55000000000000004</v>
          </cell>
          <cell r="F44">
            <v>0.55000000000000004</v>
          </cell>
          <cell r="G44">
            <v>1</v>
          </cell>
        </row>
        <row r="45">
          <cell r="C45">
            <v>0.55000000000000004</v>
          </cell>
          <cell r="D45">
            <v>0.55000000000000004</v>
          </cell>
          <cell r="E45">
            <v>0.55000000000000004</v>
          </cell>
          <cell r="F45">
            <v>0.55000000000000004</v>
          </cell>
          <cell r="G45">
            <v>0.55000000000000004</v>
          </cell>
          <cell r="H45">
            <v>1</v>
          </cell>
        </row>
        <row r="46">
          <cell r="C46">
            <v>0.55000000000000004</v>
          </cell>
          <cell r="D46">
            <v>0.55000000000000004</v>
          </cell>
          <cell r="E46">
            <v>0.55000000000000004</v>
          </cell>
          <cell r="F46">
            <v>0.55000000000000004</v>
          </cell>
          <cell r="G46">
            <v>0.55000000000000004</v>
          </cell>
          <cell r="H46">
            <v>0.55000000000000004</v>
          </cell>
          <cell r="I46">
            <v>1</v>
          </cell>
        </row>
        <row r="47">
          <cell r="C47">
            <v>0.55000000000000004</v>
          </cell>
          <cell r="D47">
            <v>0.55000000000000004</v>
          </cell>
          <cell r="E47">
            <v>0.55000000000000004</v>
          </cell>
          <cell r="F47">
            <v>0.55000000000000004</v>
          </cell>
          <cell r="G47">
            <v>0.55000000000000004</v>
          </cell>
          <cell r="H47">
            <v>0.55000000000000004</v>
          </cell>
          <cell r="I47">
            <v>0.55000000000000004</v>
          </cell>
          <cell r="J47">
            <v>1</v>
          </cell>
        </row>
        <row r="48">
          <cell r="C48">
            <v>0.55000000000000004</v>
          </cell>
          <cell r="D48">
            <v>0.55000000000000004</v>
          </cell>
          <cell r="E48">
            <v>0.55000000000000004</v>
          </cell>
          <cell r="F48">
            <v>0.55000000000000004</v>
          </cell>
          <cell r="G48">
            <v>0.55000000000000004</v>
          </cell>
          <cell r="H48">
            <v>0.55000000000000004</v>
          </cell>
          <cell r="I48">
            <v>0.55000000000000004</v>
          </cell>
          <cell r="J48">
            <v>0.55000000000000004</v>
          </cell>
          <cell r="K48">
            <v>1</v>
          </cell>
        </row>
        <row r="49">
          <cell r="C49">
            <v>0.55000000000000004</v>
          </cell>
          <cell r="D49">
            <v>0.55000000000000004</v>
          </cell>
          <cell r="E49">
            <v>0.55000000000000004</v>
          </cell>
          <cell r="F49">
            <v>0.55000000000000004</v>
          </cell>
          <cell r="G49">
            <v>0.55000000000000004</v>
          </cell>
          <cell r="H49">
            <v>0.55000000000000004</v>
          </cell>
          <cell r="I49">
            <v>0.55000000000000004</v>
          </cell>
          <cell r="J49">
            <v>0.55000000000000004</v>
          </cell>
          <cell r="K49">
            <v>0.55000000000000004</v>
          </cell>
          <cell r="L49">
            <v>1</v>
          </cell>
        </row>
        <row r="50">
          <cell r="C50">
            <v>0.55000000000000004</v>
          </cell>
          <cell r="D50">
            <v>0.55000000000000004</v>
          </cell>
          <cell r="E50">
            <v>0.55000000000000004</v>
          </cell>
          <cell r="F50">
            <v>0.55000000000000004</v>
          </cell>
          <cell r="G50">
            <v>0.55000000000000004</v>
          </cell>
          <cell r="H50">
            <v>0.55000000000000004</v>
          </cell>
          <cell r="I50">
            <v>0.55000000000000004</v>
          </cell>
          <cell r="J50">
            <v>0.55000000000000004</v>
          </cell>
          <cell r="K50">
            <v>0.55000000000000004</v>
          </cell>
          <cell r="L50">
            <v>0.55000000000000004</v>
          </cell>
          <cell r="M50">
            <v>1</v>
          </cell>
        </row>
        <row r="51">
          <cell r="C51">
            <v>0.55000000000000004</v>
          </cell>
          <cell r="D51">
            <v>0.55000000000000004</v>
          </cell>
          <cell r="E51">
            <v>0.55000000000000004</v>
          </cell>
          <cell r="F51">
            <v>0.55000000000000004</v>
          </cell>
          <cell r="G51">
            <v>0.55000000000000004</v>
          </cell>
          <cell r="H51">
            <v>0.55000000000000004</v>
          </cell>
          <cell r="I51">
            <v>0.55000000000000004</v>
          </cell>
          <cell r="J51">
            <v>0.55000000000000004</v>
          </cell>
          <cell r="K51">
            <v>0.55000000000000004</v>
          </cell>
          <cell r="L51">
            <v>0.55000000000000004</v>
          </cell>
          <cell r="M51">
            <v>0.55000000000000004</v>
          </cell>
          <cell r="N51">
            <v>1</v>
          </cell>
        </row>
        <row r="52">
          <cell r="C52">
            <v>0.55000000000000004</v>
          </cell>
          <cell r="D52">
            <v>0.55000000000000004</v>
          </cell>
          <cell r="E52">
            <v>0.55000000000000004</v>
          </cell>
          <cell r="F52">
            <v>0.55000000000000004</v>
          </cell>
          <cell r="G52">
            <v>0.55000000000000004</v>
          </cell>
          <cell r="H52">
            <v>0.55000000000000004</v>
          </cell>
          <cell r="I52">
            <v>0.55000000000000004</v>
          </cell>
          <cell r="J52">
            <v>0.55000000000000004</v>
          </cell>
          <cell r="K52">
            <v>0.55000000000000004</v>
          </cell>
          <cell r="L52">
            <v>0.55000000000000004</v>
          </cell>
          <cell r="M52">
            <v>0.55000000000000004</v>
          </cell>
          <cell r="N52">
            <v>0.55000000000000004</v>
          </cell>
          <cell r="O52">
            <v>1</v>
          </cell>
        </row>
        <row r="53">
          <cell r="C53">
            <v>0.55000000000000004</v>
          </cell>
          <cell r="D53">
            <v>0.55000000000000004</v>
          </cell>
          <cell r="E53">
            <v>0.55000000000000004</v>
          </cell>
          <cell r="F53">
            <v>0.55000000000000004</v>
          </cell>
          <cell r="G53">
            <v>0.55000000000000004</v>
          </cell>
          <cell r="H53">
            <v>0.55000000000000004</v>
          </cell>
          <cell r="I53">
            <v>0.55000000000000004</v>
          </cell>
          <cell r="J53">
            <v>0.55000000000000004</v>
          </cell>
          <cell r="K53">
            <v>0.55000000000000004</v>
          </cell>
          <cell r="L53">
            <v>0.55000000000000004</v>
          </cell>
          <cell r="M53">
            <v>0.55000000000000004</v>
          </cell>
          <cell r="N53">
            <v>0.55000000000000004</v>
          </cell>
          <cell r="O53">
            <v>0.55000000000000004</v>
          </cell>
          <cell r="P53">
            <v>1</v>
          </cell>
        </row>
        <row r="54">
          <cell r="C54">
            <v>0.55000000000000004</v>
          </cell>
          <cell r="D54">
            <v>0.55000000000000004</v>
          </cell>
          <cell r="E54">
            <v>0.55000000000000004</v>
          </cell>
          <cell r="F54">
            <v>0.55000000000000004</v>
          </cell>
          <cell r="G54">
            <v>0.55000000000000004</v>
          </cell>
          <cell r="H54">
            <v>0.55000000000000004</v>
          </cell>
          <cell r="I54">
            <v>0.55000000000000004</v>
          </cell>
          <cell r="J54">
            <v>0.55000000000000004</v>
          </cell>
          <cell r="K54">
            <v>0.55000000000000004</v>
          </cell>
          <cell r="L54">
            <v>0.55000000000000004</v>
          </cell>
          <cell r="M54">
            <v>0.55000000000000004</v>
          </cell>
          <cell r="N54">
            <v>0.55000000000000004</v>
          </cell>
          <cell r="O54">
            <v>0.55000000000000004</v>
          </cell>
          <cell r="P54">
            <v>0.55000000000000004</v>
          </cell>
          <cell r="Q54">
            <v>1</v>
          </cell>
        </row>
        <row r="55">
          <cell r="C55">
            <v>0.55000000000000004</v>
          </cell>
          <cell r="D55">
            <v>0.55000000000000004</v>
          </cell>
          <cell r="E55">
            <v>0.55000000000000004</v>
          </cell>
          <cell r="F55">
            <v>0.55000000000000004</v>
          </cell>
          <cell r="G55">
            <v>0.55000000000000004</v>
          </cell>
          <cell r="H55">
            <v>0.55000000000000004</v>
          </cell>
          <cell r="I55">
            <v>0.55000000000000004</v>
          </cell>
          <cell r="J55">
            <v>0.55000000000000004</v>
          </cell>
          <cell r="K55">
            <v>0.55000000000000004</v>
          </cell>
          <cell r="L55">
            <v>0.55000000000000004</v>
          </cell>
          <cell r="M55">
            <v>0.55000000000000004</v>
          </cell>
          <cell r="N55">
            <v>0.55000000000000004</v>
          </cell>
          <cell r="O55">
            <v>0.55000000000000004</v>
          </cell>
          <cell r="P55">
            <v>0.55000000000000004</v>
          </cell>
          <cell r="Q55">
            <v>0.55000000000000004</v>
          </cell>
          <cell r="R55">
            <v>1</v>
          </cell>
        </row>
        <row r="56">
          <cell r="C56">
            <v>0.55000000000000004</v>
          </cell>
          <cell r="D56">
            <v>0.55000000000000004</v>
          </cell>
          <cell r="E56">
            <v>0.55000000000000004</v>
          </cell>
          <cell r="F56">
            <v>0.55000000000000004</v>
          </cell>
          <cell r="G56">
            <v>0.55000000000000004</v>
          </cell>
          <cell r="H56">
            <v>0.55000000000000004</v>
          </cell>
          <cell r="I56">
            <v>0.55000000000000004</v>
          </cell>
          <cell r="J56">
            <v>0.55000000000000004</v>
          </cell>
          <cell r="K56">
            <v>0.55000000000000004</v>
          </cell>
          <cell r="L56">
            <v>0.55000000000000004</v>
          </cell>
          <cell r="M56">
            <v>0.55000000000000004</v>
          </cell>
          <cell r="N56">
            <v>0.55000000000000004</v>
          </cell>
          <cell r="O56">
            <v>0.55000000000000004</v>
          </cell>
          <cell r="P56">
            <v>0.55000000000000004</v>
          </cell>
          <cell r="Q56">
            <v>0.55000000000000004</v>
          </cell>
          <cell r="R56">
            <v>0.55000000000000004</v>
          </cell>
          <cell r="S56">
            <v>1</v>
          </cell>
        </row>
        <row r="57">
          <cell r="C57">
            <v>0.55000000000000004</v>
          </cell>
          <cell r="D57">
            <v>0.55000000000000004</v>
          </cell>
          <cell r="E57">
            <v>0.55000000000000004</v>
          </cell>
          <cell r="F57">
            <v>0.55000000000000004</v>
          </cell>
          <cell r="G57">
            <v>0.55000000000000004</v>
          </cell>
          <cell r="H57">
            <v>0.55000000000000004</v>
          </cell>
          <cell r="I57">
            <v>0.55000000000000004</v>
          </cell>
          <cell r="J57">
            <v>0.55000000000000004</v>
          </cell>
          <cell r="K57">
            <v>0.55000000000000004</v>
          </cell>
          <cell r="L57">
            <v>0.55000000000000004</v>
          </cell>
          <cell r="M57">
            <v>0.55000000000000004</v>
          </cell>
          <cell r="N57">
            <v>0.55000000000000004</v>
          </cell>
          <cell r="O57">
            <v>0.55000000000000004</v>
          </cell>
          <cell r="P57">
            <v>0.55000000000000004</v>
          </cell>
          <cell r="Q57">
            <v>0.55000000000000004</v>
          </cell>
          <cell r="R57">
            <v>0.55000000000000004</v>
          </cell>
          <cell r="S57">
            <v>0.55000000000000004</v>
          </cell>
          <cell r="T57">
            <v>1</v>
          </cell>
        </row>
        <row r="58">
          <cell r="C58">
            <v>0.55000000000000004</v>
          </cell>
          <cell r="D58">
            <v>0.55000000000000004</v>
          </cell>
          <cell r="E58">
            <v>0.55000000000000004</v>
          </cell>
          <cell r="F58">
            <v>0.55000000000000004</v>
          </cell>
          <cell r="G58">
            <v>0.55000000000000004</v>
          </cell>
          <cell r="H58">
            <v>0.55000000000000004</v>
          </cell>
          <cell r="I58">
            <v>0.55000000000000004</v>
          </cell>
          <cell r="J58">
            <v>0.55000000000000004</v>
          </cell>
          <cell r="K58">
            <v>0.55000000000000004</v>
          </cell>
          <cell r="L58">
            <v>0.55000000000000004</v>
          </cell>
          <cell r="M58">
            <v>0.55000000000000004</v>
          </cell>
          <cell r="N58">
            <v>0.55000000000000004</v>
          </cell>
          <cell r="O58">
            <v>0.55000000000000004</v>
          </cell>
          <cell r="P58">
            <v>0.55000000000000004</v>
          </cell>
          <cell r="Q58">
            <v>0.55000000000000004</v>
          </cell>
          <cell r="R58">
            <v>0.55000000000000004</v>
          </cell>
          <cell r="S58">
            <v>0.55000000000000004</v>
          </cell>
          <cell r="T58">
            <v>0.55000000000000004</v>
          </cell>
          <cell r="U58">
            <v>1</v>
          </cell>
        </row>
        <row r="59">
          <cell r="C59">
            <v>0.55000000000000004</v>
          </cell>
          <cell r="D59">
            <v>0.55000000000000004</v>
          </cell>
          <cell r="E59">
            <v>0.55000000000000004</v>
          </cell>
          <cell r="F59">
            <v>0.55000000000000004</v>
          </cell>
          <cell r="G59">
            <v>0.55000000000000004</v>
          </cell>
          <cell r="H59">
            <v>0.55000000000000004</v>
          </cell>
          <cell r="I59">
            <v>0.55000000000000004</v>
          </cell>
          <cell r="J59">
            <v>0.55000000000000004</v>
          </cell>
          <cell r="K59">
            <v>0.55000000000000004</v>
          </cell>
          <cell r="L59">
            <v>0.55000000000000004</v>
          </cell>
          <cell r="M59">
            <v>0.55000000000000004</v>
          </cell>
          <cell r="N59">
            <v>0.55000000000000004</v>
          </cell>
          <cell r="O59">
            <v>0.55000000000000004</v>
          </cell>
          <cell r="P59">
            <v>0.55000000000000004</v>
          </cell>
          <cell r="Q59">
            <v>0.55000000000000004</v>
          </cell>
          <cell r="R59">
            <v>0.55000000000000004</v>
          </cell>
          <cell r="S59">
            <v>0.55000000000000004</v>
          </cell>
          <cell r="T59">
            <v>0.55000000000000004</v>
          </cell>
          <cell r="U59">
            <v>0.55000000000000004</v>
          </cell>
          <cell r="V59">
            <v>1</v>
          </cell>
        </row>
        <row r="60">
          <cell r="C60">
            <v>0.55000000000000004</v>
          </cell>
          <cell r="D60">
            <v>0.55000000000000004</v>
          </cell>
          <cell r="E60">
            <v>0.55000000000000004</v>
          </cell>
          <cell r="F60">
            <v>0.55000000000000004</v>
          </cell>
          <cell r="G60">
            <v>0.55000000000000004</v>
          </cell>
          <cell r="H60">
            <v>0.55000000000000004</v>
          </cell>
          <cell r="I60">
            <v>0.55000000000000004</v>
          </cell>
          <cell r="J60">
            <v>0.55000000000000004</v>
          </cell>
          <cell r="K60">
            <v>0.55000000000000004</v>
          </cell>
          <cell r="L60">
            <v>0.55000000000000004</v>
          </cell>
          <cell r="M60">
            <v>0.55000000000000004</v>
          </cell>
          <cell r="N60">
            <v>0.55000000000000004</v>
          </cell>
          <cell r="O60">
            <v>0.55000000000000004</v>
          </cell>
          <cell r="P60">
            <v>0.55000000000000004</v>
          </cell>
          <cell r="Q60">
            <v>0.55000000000000004</v>
          </cell>
          <cell r="R60">
            <v>0.55000000000000004</v>
          </cell>
          <cell r="S60">
            <v>0.55000000000000004</v>
          </cell>
          <cell r="T60">
            <v>0.55000000000000004</v>
          </cell>
          <cell r="U60">
            <v>0.55000000000000004</v>
          </cell>
          <cell r="V60">
            <v>0.55000000000000004</v>
          </cell>
          <cell r="W60">
            <v>1</v>
          </cell>
        </row>
        <row r="61">
          <cell r="C61">
            <v>0.55000000000000004</v>
          </cell>
          <cell r="D61">
            <v>0.55000000000000004</v>
          </cell>
          <cell r="E61">
            <v>0.55000000000000004</v>
          </cell>
          <cell r="F61">
            <v>0.55000000000000004</v>
          </cell>
          <cell r="G61">
            <v>0.55000000000000004</v>
          </cell>
          <cell r="H61">
            <v>0.55000000000000004</v>
          </cell>
          <cell r="I61">
            <v>0.55000000000000004</v>
          </cell>
          <cell r="J61">
            <v>0.55000000000000004</v>
          </cell>
          <cell r="K61">
            <v>0.55000000000000004</v>
          </cell>
          <cell r="L61">
            <v>0.55000000000000004</v>
          </cell>
          <cell r="M61">
            <v>0.55000000000000004</v>
          </cell>
          <cell r="N61">
            <v>0.55000000000000004</v>
          </cell>
          <cell r="O61">
            <v>0.55000000000000004</v>
          </cell>
          <cell r="P61">
            <v>0.55000000000000004</v>
          </cell>
          <cell r="Q61">
            <v>0.55000000000000004</v>
          </cell>
          <cell r="R61">
            <v>0.55000000000000004</v>
          </cell>
          <cell r="S61">
            <v>0.55000000000000004</v>
          </cell>
          <cell r="T61">
            <v>0.55000000000000004</v>
          </cell>
          <cell r="U61">
            <v>0.55000000000000004</v>
          </cell>
          <cell r="V61">
            <v>0.55000000000000004</v>
          </cell>
          <cell r="W61">
            <v>0.55000000000000004</v>
          </cell>
          <cell r="X61">
            <v>1</v>
          </cell>
        </row>
        <row r="62">
          <cell r="C62">
            <v>0.55000000000000004</v>
          </cell>
          <cell r="D62">
            <v>0.55000000000000004</v>
          </cell>
          <cell r="E62">
            <v>0.55000000000000004</v>
          </cell>
          <cell r="F62">
            <v>0.55000000000000004</v>
          </cell>
          <cell r="G62">
            <v>0.55000000000000004</v>
          </cell>
          <cell r="H62">
            <v>0.55000000000000004</v>
          </cell>
          <cell r="I62">
            <v>0.55000000000000004</v>
          </cell>
          <cell r="J62">
            <v>0.55000000000000004</v>
          </cell>
          <cell r="K62">
            <v>0.55000000000000004</v>
          </cell>
          <cell r="L62">
            <v>0.55000000000000004</v>
          </cell>
          <cell r="M62">
            <v>0.55000000000000004</v>
          </cell>
          <cell r="N62">
            <v>0.55000000000000004</v>
          </cell>
          <cell r="O62">
            <v>0.55000000000000004</v>
          </cell>
          <cell r="P62">
            <v>0.55000000000000004</v>
          </cell>
          <cell r="Q62">
            <v>0.55000000000000004</v>
          </cell>
          <cell r="R62">
            <v>0.55000000000000004</v>
          </cell>
          <cell r="S62">
            <v>0.55000000000000004</v>
          </cell>
          <cell r="T62">
            <v>0.55000000000000004</v>
          </cell>
          <cell r="U62">
            <v>0.55000000000000004</v>
          </cell>
          <cell r="V62">
            <v>0.55000000000000004</v>
          </cell>
          <cell r="W62">
            <v>0.55000000000000004</v>
          </cell>
          <cell r="X62">
            <v>0.55000000000000004</v>
          </cell>
          <cell r="Y62">
            <v>1</v>
          </cell>
        </row>
        <row r="63">
          <cell r="C63">
            <v>0.55000000000000004</v>
          </cell>
          <cell r="D63">
            <v>0.55000000000000004</v>
          </cell>
          <cell r="E63">
            <v>0.55000000000000004</v>
          </cell>
          <cell r="F63">
            <v>0.55000000000000004</v>
          </cell>
          <cell r="G63">
            <v>0.55000000000000004</v>
          </cell>
          <cell r="H63">
            <v>0.55000000000000004</v>
          </cell>
          <cell r="I63">
            <v>0.55000000000000004</v>
          </cell>
          <cell r="J63">
            <v>0.55000000000000004</v>
          </cell>
          <cell r="K63">
            <v>0.55000000000000004</v>
          </cell>
          <cell r="L63">
            <v>0.55000000000000004</v>
          </cell>
          <cell r="M63">
            <v>0.55000000000000004</v>
          </cell>
          <cell r="N63">
            <v>0.55000000000000004</v>
          </cell>
          <cell r="O63">
            <v>0.55000000000000004</v>
          </cell>
          <cell r="P63">
            <v>0.55000000000000004</v>
          </cell>
          <cell r="Q63">
            <v>0.55000000000000004</v>
          </cell>
          <cell r="R63">
            <v>0.55000000000000004</v>
          </cell>
          <cell r="S63">
            <v>0.55000000000000004</v>
          </cell>
          <cell r="T63">
            <v>0.55000000000000004</v>
          </cell>
          <cell r="U63">
            <v>0.55000000000000004</v>
          </cell>
          <cell r="V63">
            <v>0.55000000000000004</v>
          </cell>
          <cell r="W63">
            <v>0.55000000000000004</v>
          </cell>
          <cell r="X63">
            <v>0.55000000000000004</v>
          </cell>
          <cell r="Y63">
            <v>0.55000000000000004</v>
          </cell>
          <cell r="Z63">
            <v>1</v>
          </cell>
        </row>
        <row r="64">
          <cell r="C64">
            <v>0.55000000000000004</v>
          </cell>
          <cell r="D64">
            <v>0.55000000000000004</v>
          </cell>
          <cell r="E64">
            <v>0.55000000000000004</v>
          </cell>
          <cell r="F64">
            <v>0.55000000000000004</v>
          </cell>
          <cell r="G64">
            <v>0.55000000000000004</v>
          </cell>
          <cell r="H64">
            <v>0.55000000000000004</v>
          </cell>
          <cell r="I64">
            <v>0.55000000000000004</v>
          </cell>
          <cell r="J64">
            <v>0.55000000000000004</v>
          </cell>
          <cell r="K64">
            <v>0.55000000000000004</v>
          </cell>
          <cell r="L64">
            <v>0.55000000000000004</v>
          </cell>
          <cell r="M64">
            <v>0.55000000000000004</v>
          </cell>
          <cell r="N64">
            <v>0.55000000000000004</v>
          </cell>
          <cell r="O64">
            <v>0.55000000000000004</v>
          </cell>
          <cell r="P64">
            <v>0.55000000000000004</v>
          </cell>
          <cell r="Q64">
            <v>0.55000000000000004</v>
          </cell>
          <cell r="R64">
            <v>0.55000000000000004</v>
          </cell>
          <cell r="S64">
            <v>0.55000000000000004</v>
          </cell>
          <cell r="T64">
            <v>0.55000000000000004</v>
          </cell>
          <cell r="U64">
            <v>0.55000000000000004</v>
          </cell>
          <cell r="V64">
            <v>0.55000000000000004</v>
          </cell>
          <cell r="W64">
            <v>0.55000000000000004</v>
          </cell>
          <cell r="X64">
            <v>0.55000000000000004</v>
          </cell>
          <cell r="Y64">
            <v>0.55000000000000004</v>
          </cell>
          <cell r="Z64">
            <v>0.55000000000000004</v>
          </cell>
          <cell r="AA64">
            <v>1</v>
          </cell>
        </row>
        <row r="65">
          <cell r="C65">
            <v>0.55000000000000004</v>
          </cell>
          <cell r="D65">
            <v>0.55000000000000004</v>
          </cell>
          <cell r="E65">
            <v>0.55000000000000004</v>
          </cell>
          <cell r="F65">
            <v>0.55000000000000004</v>
          </cell>
          <cell r="G65">
            <v>0.55000000000000004</v>
          </cell>
          <cell r="H65">
            <v>0.55000000000000004</v>
          </cell>
          <cell r="I65">
            <v>0.55000000000000004</v>
          </cell>
          <cell r="J65">
            <v>0.55000000000000004</v>
          </cell>
          <cell r="K65">
            <v>0.55000000000000004</v>
          </cell>
          <cell r="L65">
            <v>0.55000000000000004</v>
          </cell>
          <cell r="M65">
            <v>0.55000000000000004</v>
          </cell>
          <cell r="N65">
            <v>0.55000000000000004</v>
          </cell>
          <cell r="O65">
            <v>0.55000000000000004</v>
          </cell>
          <cell r="P65">
            <v>0.55000000000000004</v>
          </cell>
          <cell r="Q65">
            <v>0.55000000000000004</v>
          </cell>
          <cell r="R65">
            <v>0.55000000000000004</v>
          </cell>
          <cell r="S65">
            <v>0.55000000000000004</v>
          </cell>
          <cell r="T65">
            <v>0.55000000000000004</v>
          </cell>
          <cell r="U65">
            <v>0.55000000000000004</v>
          </cell>
          <cell r="V65">
            <v>0.55000000000000004</v>
          </cell>
          <cell r="W65">
            <v>0.55000000000000004</v>
          </cell>
          <cell r="X65">
            <v>0.55000000000000004</v>
          </cell>
          <cell r="Y65">
            <v>0.55000000000000004</v>
          </cell>
          <cell r="Z65">
            <v>0.55000000000000004</v>
          </cell>
          <cell r="AA65">
            <v>0.55000000000000004</v>
          </cell>
          <cell r="AB65">
            <v>1</v>
          </cell>
        </row>
        <row r="66">
          <cell r="C66">
            <v>0.55000000000000004</v>
          </cell>
          <cell r="D66">
            <v>0.55000000000000004</v>
          </cell>
          <cell r="E66">
            <v>0.55000000000000004</v>
          </cell>
          <cell r="F66">
            <v>0.55000000000000004</v>
          </cell>
          <cell r="G66">
            <v>0.55000000000000004</v>
          </cell>
          <cell r="H66">
            <v>0.55000000000000004</v>
          </cell>
          <cell r="I66">
            <v>0.55000000000000004</v>
          </cell>
          <cell r="J66">
            <v>0.55000000000000004</v>
          </cell>
          <cell r="K66">
            <v>0.55000000000000004</v>
          </cell>
          <cell r="L66">
            <v>0.55000000000000004</v>
          </cell>
          <cell r="M66">
            <v>0.55000000000000004</v>
          </cell>
          <cell r="N66">
            <v>0.55000000000000004</v>
          </cell>
          <cell r="O66">
            <v>0.55000000000000004</v>
          </cell>
          <cell r="P66">
            <v>0.55000000000000004</v>
          </cell>
          <cell r="Q66">
            <v>0.55000000000000004</v>
          </cell>
          <cell r="R66">
            <v>0.55000000000000004</v>
          </cell>
          <cell r="S66">
            <v>0.55000000000000004</v>
          </cell>
          <cell r="T66">
            <v>0.55000000000000004</v>
          </cell>
          <cell r="U66">
            <v>0.55000000000000004</v>
          </cell>
          <cell r="V66">
            <v>0.55000000000000004</v>
          </cell>
          <cell r="W66">
            <v>0.55000000000000004</v>
          </cell>
          <cell r="X66">
            <v>0.55000000000000004</v>
          </cell>
          <cell r="Y66">
            <v>0.55000000000000004</v>
          </cell>
          <cell r="Z66">
            <v>0.55000000000000004</v>
          </cell>
          <cell r="AA66">
            <v>0.55000000000000004</v>
          </cell>
          <cell r="AB66">
            <v>0.55000000000000004</v>
          </cell>
          <cell r="AC66">
            <v>1</v>
          </cell>
        </row>
        <row r="67">
          <cell r="C67">
            <v>0.55000000000000004</v>
          </cell>
          <cell r="D67">
            <v>0.55000000000000004</v>
          </cell>
          <cell r="E67">
            <v>0.55000000000000004</v>
          </cell>
          <cell r="F67">
            <v>0.55000000000000004</v>
          </cell>
          <cell r="G67">
            <v>0.55000000000000004</v>
          </cell>
          <cell r="H67">
            <v>0.55000000000000004</v>
          </cell>
          <cell r="I67">
            <v>0.55000000000000004</v>
          </cell>
          <cell r="J67">
            <v>0.55000000000000004</v>
          </cell>
          <cell r="K67">
            <v>0.55000000000000004</v>
          </cell>
          <cell r="L67">
            <v>0.55000000000000004</v>
          </cell>
          <cell r="M67">
            <v>0.55000000000000004</v>
          </cell>
          <cell r="N67">
            <v>0.55000000000000004</v>
          </cell>
          <cell r="O67">
            <v>0.55000000000000004</v>
          </cell>
          <cell r="P67">
            <v>0.55000000000000004</v>
          </cell>
          <cell r="Q67">
            <v>0.55000000000000004</v>
          </cell>
          <cell r="R67">
            <v>0.55000000000000004</v>
          </cell>
          <cell r="S67">
            <v>0.55000000000000004</v>
          </cell>
          <cell r="T67">
            <v>0.55000000000000004</v>
          </cell>
          <cell r="U67">
            <v>0.55000000000000004</v>
          </cell>
          <cell r="V67">
            <v>0.55000000000000004</v>
          </cell>
          <cell r="W67">
            <v>0.55000000000000004</v>
          </cell>
          <cell r="X67">
            <v>0.55000000000000004</v>
          </cell>
          <cell r="Y67">
            <v>0.55000000000000004</v>
          </cell>
          <cell r="Z67">
            <v>0.55000000000000004</v>
          </cell>
          <cell r="AA67">
            <v>0.55000000000000004</v>
          </cell>
          <cell r="AB67">
            <v>0.55000000000000004</v>
          </cell>
          <cell r="AC67">
            <v>0.55000000000000004</v>
          </cell>
          <cell r="AD67">
            <v>1</v>
          </cell>
        </row>
        <row r="68">
          <cell r="C68">
            <v>0.55000000000000004</v>
          </cell>
          <cell r="D68">
            <v>0.55000000000000004</v>
          </cell>
          <cell r="E68">
            <v>0.55000000000000004</v>
          </cell>
          <cell r="F68">
            <v>0.55000000000000004</v>
          </cell>
          <cell r="G68">
            <v>0.55000000000000004</v>
          </cell>
          <cell r="H68">
            <v>0.55000000000000004</v>
          </cell>
          <cell r="I68">
            <v>0.55000000000000004</v>
          </cell>
          <cell r="J68">
            <v>0.55000000000000004</v>
          </cell>
          <cell r="K68">
            <v>0.55000000000000004</v>
          </cell>
          <cell r="L68">
            <v>0.55000000000000004</v>
          </cell>
          <cell r="M68">
            <v>0.55000000000000004</v>
          </cell>
          <cell r="N68">
            <v>0.55000000000000004</v>
          </cell>
          <cell r="O68">
            <v>0.55000000000000004</v>
          </cell>
          <cell r="P68">
            <v>0.55000000000000004</v>
          </cell>
          <cell r="Q68">
            <v>0.55000000000000004</v>
          </cell>
          <cell r="R68">
            <v>0.55000000000000004</v>
          </cell>
          <cell r="S68">
            <v>0.55000000000000004</v>
          </cell>
          <cell r="T68">
            <v>0.55000000000000004</v>
          </cell>
          <cell r="U68">
            <v>0.55000000000000004</v>
          </cell>
          <cell r="V68">
            <v>0.55000000000000004</v>
          </cell>
          <cell r="W68">
            <v>0.55000000000000004</v>
          </cell>
          <cell r="X68">
            <v>0.55000000000000004</v>
          </cell>
          <cell r="Y68">
            <v>0.55000000000000004</v>
          </cell>
          <cell r="Z68">
            <v>0.55000000000000004</v>
          </cell>
          <cell r="AA68">
            <v>0.55000000000000004</v>
          </cell>
          <cell r="AB68">
            <v>0.55000000000000004</v>
          </cell>
          <cell r="AC68">
            <v>0.55000000000000004</v>
          </cell>
          <cell r="AD68">
            <v>0.55000000000000004</v>
          </cell>
          <cell r="AE68">
            <v>1</v>
          </cell>
        </row>
        <row r="69">
          <cell r="C69">
            <v>0.55000000000000004</v>
          </cell>
          <cell r="D69">
            <v>0.55000000000000004</v>
          </cell>
          <cell r="E69">
            <v>0.55000000000000004</v>
          </cell>
          <cell r="F69">
            <v>0.55000000000000004</v>
          </cell>
          <cell r="G69">
            <v>0.55000000000000004</v>
          </cell>
          <cell r="H69">
            <v>0.55000000000000004</v>
          </cell>
          <cell r="I69">
            <v>0.55000000000000004</v>
          </cell>
          <cell r="J69">
            <v>0.55000000000000004</v>
          </cell>
          <cell r="K69">
            <v>0.55000000000000004</v>
          </cell>
          <cell r="L69">
            <v>0.55000000000000004</v>
          </cell>
          <cell r="M69">
            <v>0.55000000000000004</v>
          </cell>
          <cell r="N69">
            <v>0.55000000000000004</v>
          </cell>
          <cell r="O69">
            <v>0.55000000000000004</v>
          </cell>
          <cell r="P69">
            <v>0.55000000000000004</v>
          </cell>
          <cell r="Q69">
            <v>0.55000000000000004</v>
          </cell>
          <cell r="R69">
            <v>0.55000000000000004</v>
          </cell>
          <cell r="S69">
            <v>0.55000000000000004</v>
          </cell>
          <cell r="T69">
            <v>0.55000000000000004</v>
          </cell>
          <cell r="U69">
            <v>0.55000000000000004</v>
          </cell>
          <cell r="V69">
            <v>0.55000000000000004</v>
          </cell>
          <cell r="W69">
            <v>0.55000000000000004</v>
          </cell>
          <cell r="X69">
            <v>0.55000000000000004</v>
          </cell>
          <cell r="Y69">
            <v>0.55000000000000004</v>
          </cell>
          <cell r="Z69">
            <v>0.55000000000000004</v>
          </cell>
          <cell r="AA69">
            <v>0.55000000000000004</v>
          </cell>
          <cell r="AB69">
            <v>0.55000000000000004</v>
          </cell>
          <cell r="AC69">
            <v>0.55000000000000004</v>
          </cell>
          <cell r="AD69">
            <v>0.55000000000000004</v>
          </cell>
          <cell r="AE69">
            <v>0.55000000000000004</v>
          </cell>
          <cell r="AF69">
            <v>1</v>
          </cell>
        </row>
        <row r="70">
          <cell r="C70">
            <v>0.55000000000000004</v>
          </cell>
          <cell r="D70">
            <v>0.55000000000000004</v>
          </cell>
          <cell r="E70">
            <v>0.55000000000000004</v>
          </cell>
          <cell r="F70">
            <v>0.55000000000000004</v>
          </cell>
          <cell r="G70">
            <v>0.55000000000000004</v>
          </cell>
          <cell r="H70">
            <v>0.55000000000000004</v>
          </cell>
          <cell r="I70">
            <v>0.55000000000000004</v>
          </cell>
          <cell r="J70">
            <v>0.55000000000000004</v>
          </cell>
          <cell r="K70">
            <v>0.55000000000000004</v>
          </cell>
          <cell r="L70">
            <v>0.55000000000000004</v>
          </cell>
          <cell r="M70">
            <v>0.55000000000000004</v>
          </cell>
          <cell r="N70">
            <v>0.55000000000000004</v>
          </cell>
          <cell r="O70">
            <v>0.55000000000000004</v>
          </cell>
          <cell r="P70">
            <v>0.55000000000000004</v>
          </cell>
          <cell r="Q70">
            <v>0.55000000000000004</v>
          </cell>
          <cell r="R70">
            <v>0.55000000000000004</v>
          </cell>
          <cell r="S70">
            <v>0.55000000000000004</v>
          </cell>
          <cell r="T70">
            <v>0.55000000000000004</v>
          </cell>
          <cell r="U70">
            <v>0.55000000000000004</v>
          </cell>
          <cell r="V70">
            <v>0.55000000000000004</v>
          </cell>
          <cell r="W70">
            <v>0.55000000000000004</v>
          </cell>
          <cell r="X70">
            <v>0.55000000000000004</v>
          </cell>
          <cell r="Y70">
            <v>0.55000000000000004</v>
          </cell>
          <cell r="Z70">
            <v>0.55000000000000004</v>
          </cell>
          <cell r="AA70">
            <v>0.55000000000000004</v>
          </cell>
          <cell r="AB70">
            <v>0.55000000000000004</v>
          </cell>
          <cell r="AC70">
            <v>0.55000000000000004</v>
          </cell>
          <cell r="AD70">
            <v>0.55000000000000004</v>
          </cell>
          <cell r="AE70">
            <v>0.55000000000000004</v>
          </cell>
          <cell r="AF70">
            <v>0.55000000000000004</v>
          </cell>
          <cell r="AG70">
            <v>1</v>
          </cell>
        </row>
        <row r="71">
          <cell r="C71">
            <v>0.55000000000000004</v>
          </cell>
          <cell r="D71">
            <v>0.55000000000000004</v>
          </cell>
          <cell r="E71">
            <v>0.55000000000000004</v>
          </cell>
          <cell r="F71">
            <v>0.55000000000000004</v>
          </cell>
          <cell r="G71">
            <v>0.55000000000000004</v>
          </cell>
          <cell r="H71">
            <v>0.55000000000000004</v>
          </cell>
          <cell r="I71">
            <v>0.55000000000000004</v>
          </cell>
          <cell r="J71">
            <v>0.55000000000000004</v>
          </cell>
          <cell r="K71">
            <v>0.55000000000000004</v>
          </cell>
          <cell r="L71">
            <v>0.55000000000000004</v>
          </cell>
          <cell r="M71">
            <v>0.55000000000000004</v>
          </cell>
          <cell r="N71">
            <v>0.55000000000000004</v>
          </cell>
          <cell r="O71">
            <v>0.55000000000000004</v>
          </cell>
          <cell r="P71">
            <v>0.55000000000000004</v>
          </cell>
          <cell r="Q71">
            <v>0.55000000000000004</v>
          </cell>
          <cell r="R71">
            <v>0.55000000000000004</v>
          </cell>
          <cell r="S71">
            <v>0.55000000000000004</v>
          </cell>
          <cell r="T71">
            <v>0.55000000000000004</v>
          </cell>
          <cell r="U71">
            <v>0.55000000000000004</v>
          </cell>
          <cell r="V71">
            <v>0.55000000000000004</v>
          </cell>
          <cell r="W71">
            <v>0.55000000000000004</v>
          </cell>
          <cell r="X71">
            <v>0.55000000000000004</v>
          </cell>
          <cell r="Y71">
            <v>0.55000000000000004</v>
          </cell>
          <cell r="Z71">
            <v>0.55000000000000004</v>
          </cell>
          <cell r="AA71">
            <v>0.55000000000000004</v>
          </cell>
          <cell r="AB71">
            <v>0.55000000000000004</v>
          </cell>
          <cell r="AC71">
            <v>0.55000000000000004</v>
          </cell>
          <cell r="AD71">
            <v>0.55000000000000004</v>
          </cell>
          <cell r="AE71">
            <v>0.55000000000000004</v>
          </cell>
          <cell r="AF71">
            <v>0.55000000000000004</v>
          </cell>
          <cell r="AG71">
            <v>0.55000000000000004</v>
          </cell>
          <cell r="AH71">
            <v>1</v>
          </cell>
        </row>
        <row r="72">
          <cell r="C72">
            <v>0.55000000000000004</v>
          </cell>
          <cell r="D72">
            <v>0.55000000000000004</v>
          </cell>
          <cell r="E72">
            <v>0.55000000000000004</v>
          </cell>
          <cell r="F72">
            <v>0.55000000000000004</v>
          </cell>
          <cell r="G72">
            <v>0.55000000000000004</v>
          </cell>
          <cell r="H72">
            <v>0.55000000000000004</v>
          </cell>
          <cell r="I72">
            <v>0.55000000000000004</v>
          </cell>
          <cell r="J72">
            <v>0.55000000000000004</v>
          </cell>
          <cell r="K72">
            <v>0.55000000000000004</v>
          </cell>
          <cell r="L72">
            <v>0.55000000000000004</v>
          </cell>
          <cell r="M72">
            <v>0.55000000000000004</v>
          </cell>
          <cell r="N72">
            <v>0.55000000000000004</v>
          </cell>
          <cell r="O72">
            <v>0.55000000000000004</v>
          </cell>
          <cell r="P72">
            <v>0.55000000000000004</v>
          </cell>
          <cell r="Q72">
            <v>0.55000000000000004</v>
          </cell>
          <cell r="R72">
            <v>0.55000000000000004</v>
          </cell>
          <cell r="S72">
            <v>0.55000000000000004</v>
          </cell>
          <cell r="T72">
            <v>0.55000000000000004</v>
          </cell>
          <cell r="U72">
            <v>0.55000000000000004</v>
          </cell>
          <cell r="V72">
            <v>0.55000000000000004</v>
          </cell>
          <cell r="W72">
            <v>0.55000000000000004</v>
          </cell>
          <cell r="X72">
            <v>0.55000000000000004</v>
          </cell>
          <cell r="Y72">
            <v>0.55000000000000004</v>
          </cell>
          <cell r="Z72">
            <v>0.55000000000000004</v>
          </cell>
          <cell r="AA72">
            <v>0.55000000000000004</v>
          </cell>
          <cell r="AB72">
            <v>0.55000000000000004</v>
          </cell>
          <cell r="AC72">
            <v>0.55000000000000004</v>
          </cell>
          <cell r="AD72">
            <v>0.55000000000000004</v>
          </cell>
          <cell r="AE72">
            <v>0.55000000000000004</v>
          </cell>
          <cell r="AF72">
            <v>0.55000000000000004</v>
          </cell>
          <cell r="AG72">
            <v>0.55000000000000004</v>
          </cell>
          <cell r="AH72">
            <v>0.55000000000000004</v>
          </cell>
          <cell r="AI72">
            <v>1</v>
          </cell>
        </row>
        <row r="73">
          <cell r="C73">
            <v>0.55000000000000004</v>
          </cell>
          <cell r="D73">
            <v>0.55000000000000004</v>
          </cell>
          <cell r="E73">
            <v>0.55000000000000004</v>
          </cell>
          <cell r="F73">
            <v>0.55000000000000004</v>
          </cell>
          <cell r="G73">
            <v>0.55000000000000004</v>
          </cell>
          <cell r="H73">
            <v>0.55000000000000004</v>
          </cell>
          <cell r="I73">
            <v>0.55000000000000004</v>
          </cell>
          <cell r="J73">
            <v>0.55000000000000004</v>
          </cell>
          <cell r="K73">
            <v>0.55000000000000004</v>
          </cell>
          <cell r="L73">
            <v>0.55000000000000004</v>
          </cell>
          <cell r="M73">
            <v>0.55000000000000004</v>
          </cell>
          <cell r="N73">
            <v>0.55000000000000004</v>
          </cell>
          <cell r="O73">
            <v>0.55000000000000004</v>
          </cell>
          <cell r="P73">
            <v>0.55000000000000004</v>
          </cell>
          <cell r="Q73">
            <v>0.55000000000000004</v>
          </cell>
          <cell r="R73">
            <v>0.55000000000000004</v>
          </cell>
          <cell r="S73">
            <v>0.55000000000000004</v>
          </cell>
          <cell r="T73">
            <v>0.55000000000000004</v>
          </cell>
          <cell r="U73">
            <v>0.55000000000000004</v>
          </cell>
          <cell r="V73">
            <v>0.55000000000000004</v>
          </cell>
          <cell r="W73">
            <v>0.55000000000000004</v>
          </cell>
          <cell r="X73">
            <v>0.55000000000000004</v>
          </cell>
          <cell r="Y73">
            <v>0.55000000000000004</v>
          </cell>
          <cell r="Z73">
            <v>0.55000000000000004</v>
          </cell>
          <cell r="AA73">
            <v>0.55000000000000004</v>
          </cell>
          <cell r="AB73">
            <v>0.55000000000000004</v>
          </cell>
          <cell r="AC73">
            <v>0.55000000000000004</v>
          </cell>
          <cell r="AD73">
            <v>0.55000000000000004</v>
          </cell>
          <cell r="AE73">
            <v>0.55000000000000004</v>
          </cell>
          <cell r="AF73">
            <v>0.55000000000000004</v>
          </cell>
          <cell r="AG73">
            <v>0.55000000000000004</v>
          </cell>
          <cell r="AH73">
            <v>0.55000000000000004</v>
          </cell>
          <cell r="AI73">
            <v>0.55000000000000004</v>
          </cell>
          <cell r="AJ73">
            <v>1</v>
          </cell>
        </row>
        <row r="74">
          <cell r="C74">
            <v>0.55000000000000004</v>
          </cell>
          <cell r="D74">
            <v>0.55000000000000004</v>
          </cell>
          <cell r="E74">
            <v>0.55000000000000004</v>
          </cell>
          <cell r="F74">
            <v>0.55000000000000004</v>
          </cell>
          <cell r="G74">
            <v>0.55000000000000004</v>
          </cell>
          <cell r="H74">
            <v>0.55000000000000004</v>
          </cell>
          <cell r="I74">
            <v>0.55000000000000004</v>
          </cell>
          <cell r="J74">
            <v>0.55000000000000004</v>
          </cell>
          <cell r="K74">
            <v>0.55000000000000004</v>
          </cell>
          <cell r="L74">
            <v>0.55000000000000004</v>
          </cell>
          <cell r="M74">
            <v>0.55000000000000004</v>
          </cell>
          <cell r="N74">
            <v>0.55000000000000004</v>
          </cell>
          <cell r="O74">
            <v>0.55000000000000004</v>
          </cell>
          <cell r="P74">
            <v>0.55000000000000004</v>
          </cell>
          <cell r="Q74">
            <v>0.55000000000000004</v>
          </cell>
          <cell r="R74">
            <v>0.55000000000000004</v>
          </cell>
          <cell r="S74">
            <v>0.55000000000000004</v>
          </cell>
          <cell r="T74">
            <v>0.55000000000000004</v>
          </cell>
          <cell r="U74">
            <v>0.55000000000000004</v>
          </cell>
          <cell r="V74">
            <v>0.55000000000000004</v>
          </cell>
          <cell r="W74">
            <v>0.55000000000000004</v>
          </cell>
          <cell r="X74">
            <v>0.55000000000000004</v>
          </cell>
          <cell r="Y74">
            <v>0.55000000000000004</v>
          </cell>
          <cell r="Z74">
            <v>0.55000000000000004</v>
          </cell>
          <cell r="AA74">
            <v>0.55000000000000004</v>
          </cell>
          <cell r="AB74">
            <v>0.55000000000000004</v>
          </cell>
          <cell r="AC74">
            <v>0.55000000000000004</v>
          </cell>
          <cell r="AD74">
            <v>0.55000000000000004</v>
          </cell>
          <cell r="AE74">
            <v>0.55000000000000004</v>
          </cell>
          <cell r="AF74">
            <v>0.55000000000000004</v>
          </cell>
          <cell r="AG74">
            <v>0.55000000000000004</v>
          </cell>
          <cell r="AH74">
            <v>0.55000000000000004</v>
          </cell>
          <cell r="AI74">
            <v>0.55000000000000004</v>
          </cell>
          <cell r="AJ74">
            <v>0.55000000000000004</v>
          </cell>
          <cell r="AK74">
            <v>1</v>
          </cell>
        </row>
        <row r="75">
          <cell r="C75">
            <v>0.55000000000000004</v>
          </cell>
          <cell r="D75">
            <v>0.55000000000000004</v>
          </cell>
          <cell r="E75">
            <v>0.55000000000000004</v>
          </cell>
          <cell r="F75">
            <v>0.55000000000000004</v>
          </cell>
          <cell r="G75">
            <v>0.55000000000000004</v>
          </cell>
          <cell r="H75">
            <v>0.55000000000000004</v>
          </cell>
          <cell r="I75">
            <v>0.55000000000000004</v>
          </cell>
          <cell r="J75">
            <v>0.55000000000000004</v>
          </cell>
          <cell r="K75">
            <v>0.55000000000000004</v>
          </cell>
          <cell r="L75">
            <v>0.55000000000000004</v>
          </cell>
          <cell r="M75">
            <v>0.55000000000000004</v>
          </cell>
          <cell r="N75">
            <v>0.55000000000000004</v>
          </cell>
          <cell r="O75">
            <v>0.55000000000000004</v>
          </cell>
          <cell r="P75">
            <v>0.55000000000000004</v>
          </cell>
          <cell r="Q75">
            <v>0.55000000000000004</v>
          </cell>
          <cell r="R75">
            <v>0.55000000000000004</v>
          </cell>
          <cell r="S75">
            <v>0.55000000000000004</v>
          </cell>
          <cell r="T75">
            <v>0.55000000000000004</v>
          </cell>
          <cell r="U75">
            <v>0.55000000000000004</v>
          </cell>
          <cell r="V75">
            <v>0.55000000000000004</v>
          </cell>
          <cell r="W75">
            <v>0.55000000000000004</v>
          </cell>
          <cell r="X75">
            <v>0.55000000000000004</v>
          </cell>
          <cell r="Y75">
            <v>0.55000000000000004</v>
          </cell>
          <cell r="Z75">
            <v>0.55000000000000004</v>
          </cell>
          <cell r="AA75">
            <v>0.55000000000000004</v>
          </cell>
          <cell r="AB75">
            <v>0.55000000000000004</v>
          </cell>
          <cell r="AC75">
            <v>0.55000000000000004</v>
          </cell>
          <cell r="AD75">
            <v>0.55000000000000004</v>
          </cell>
          <cell r="AE75">
            <v>0.55000000000000004</v>
          </cell>
          <cell r="AF75">
            <v>0.55000000000000004</v>
          </cell>
          <cell r="AG75">
            <v>0.55000000000000004</v>
          </cell>
          <cell r="AH75">
            <v>0.55000000000000004</v>
          </cell>
          <cell r="AI75">
            <v>0.55000000000000004</v>
          </cell>
          <cell r="AJ75">
            <v>0.55000000000000004</v>
          </cell>
          <cell r="AK75">
            <v>0.55000000000000004</v>
          </cell>
          <cell r="AL75">
            <v>1</v>
          </cell>
        </row>
        <row r="76">
          <cell r="C76">
            <v>0.55000000000000004</v>
          </cell>
          <cell r="D76">
            <v>0.55000000000000004</v>
          </cell>
          <cell r="E76">
            <v>0.55000000000000004</v>
          </cell>
          <cell r="F76">
            <v>0.55000000000000004</v>
          </cell>
          <cell r="G76">
            <v>0.55000000000000004</v>
          </cell>
          <cell r="H76">
            <v>0.55000000000000004</v>
          </cell>
          <cell r="I76">
            <v>0.55000000000000004</v>
          </cell>
          <cell r="J76">
            <v>0.55000000000000004</v>
          </cell>
          <cell r="K76">
            <v>0.55000000000000004</v>
          </cell>
          <cell r="L76">
            <v>0.55000000000000004</v>
          </cell>
          <cell r="M76">
            <v>0.55000000000000004</v>
          </cell>
          <cell r="N76">
            <v>0.55000000000000004</v>
          </cell>
          <cell r="O76">
            <v>0.55000000000000004</v>
          </cell>
          <cell r="P76">
            <v>0.55000000000000004</v>
          </cell>
          <cell r="Q76">
            <v>0.55000000000000004</v>
          </cell>
          <cell r="R76">
            <v>0.55000000000000004</v>
          </cell>
          <cell r="S76">
            <v>0.55000000000000004</v>
          </cell>
          <cell r="T76">
            <v>0.55000000000000004</v>
          </cell>
          <cell r="U76">
            <v>0.55000000000000004</v>
          </cell>
          <cell r="V76">
            <v>0.55000000000000004</v>
          </cell>
          <cell r="W76">
            <v>0.55000000000000004</v>
          </cell>
          <cell r="X76">
            <v>0.55000000000000004</v>
          </cell>
          <cell r="Y76">
            <v>0.55000000000000004</v>
          </cell>
          <cell r="Z76">
            <v>0.55000000000000004</v>
          </cell>
          <cell r="AA76">
            <v>0.55000000000000004</v>
          </cell>
          <cell r="AB76">
            <v>0.55000000000000004</v>
          </cell>
          <cell r="AC76">
            <v>0.55000000000000004</v>
          </cell>
          <cell r="AD76">
            <v>0.55000000000000004</v>
          </cell>
          <cell r="AE76">
            <v>0.55000000000000004</v>
          </cell>
          <cell r="AF76">
            <v>0.55000000000000004</v>
          </cell>
          <cell r="AG76">
            <v>0.55000000000000004</v>
          </cell>
          <cell r="AH76">
            <v>0.55000000000000004</v>
          </cell>
          <cell r="AI76">
            <v>0.55000000000000004</v>
          </cell>
          <cell r="AJ76">
            <v>0.55000000000000004</v>
          </cell>
          <cell r="AK76">
            <v>0.55000000000000004</v>
          </cell>
          <cell r="AL76">
            <v>0.55000000000000004</v>
          </cell>
          <cell r="AM76">
            <v>1</v>
          </cell>
        </row>
        <row r="77">
          <cell r="C77">
            <v>0.55000000000000004</v>
          </cell>
          <cell r="D77">
            <v>0.55000000000000004</v>
          </cell>
          <cell r="E77">
            <v>0.55000000000000004</v>
          </cell>
          <cell r="F77">
            <v>0.55000000000000004</v>
          </cell>
          <cell r="G77">
            <v>0.55000000000000004</v>
          </cell>
          <cell r="H77">
            <v>0.55000000000000004</v>
          </cell>
          <cell r="I77">
            <v>0.55000000000000004</v>
          </cell>
          <cell r="J77">
            <v>0.55000000000000004</v>
          </cell>
          <cell r="K77">
            <v>0.55000000000000004</v>
          </cell>
          <cell r="L77">
            <v>0.55000000000000004</v>
          </cell>
          <cell r="M77">
            <v>0.55000000000000004</v>
          </cell>
          <cell r="N77">
            <v>0.55000000000000004</v>
          </cell>
          <cell r="O77">
            <v>0.55000000000000004</v>
          </cell>
          <cell r="P77">
            <v>0.55000000000000004</v>
          </cell>
          <cell r="Q77">
            <v>0.55000000000000004</v>
          </cell>
          <cell r="R77">
            <v>0.55000000000000004</v>
          </cell>
          <cell r="S77">
            <v>0.55000000000000004</v>
          </cell>
          <cell r="T77">
            <v>0.55000000000000004</v>
          </cell>
          <cell r="U77">
            <v>0.55000000000000004</v>
          </cell>
          <cell r="V77">
            <v>0.55000000000000004</v>
          </cell>
          <cell r="W77">
            <v>0.55000000000000004</v>
          </cell>
          <cell r="X77">
            <v>0.55000000000000004</v>
          </cell>
          <cell r="Y77">
            <v>0.55000000000000004</v>
          </cell>
          <cell r="Z77">
            <v>0.55000000000000004</v>
          </cell>
          <cell r="AA77">
            <v>0.55000000000000004</v>
          </cell>
          <cell r="AB77">
            <v>0.55000000000000004</v>
          </cell>
          <cell r="AC77">
            <v>0.55000000000000004</v>
          </cell>
          <cell r="AD77">
            <v>0.55000000000000004</v>
          </cell>
          <cell r="AE77">
            <v>0.55000000000000004</v>
          </cell>
          <cell r="AF77">
            <v>0.55000000000000004</v>
          </cell>
          <cell r="AG77">
            <v>0.55000000000000004</v>
          </cell>
          <cell r="AH77">
            <v>0.55000000000000004</v>
          </cell>
          <cell r="AI77">
            <v>0.55000000000000004</v>
          </cell>
          <cell r="AJ77">
            <v>0.55000000000000004</v>
          </cell>
          <cell r="AK77">
            <v>0.55000000000000004</v>
          </cell>
          <cell r="AL77">
            <v>0.55000000000000004</v>
          </cell>
          <cell r="AM77">
            <v>0.55000000000000004</v>
          </cell>
          <cell r="AN77">
            <v>1</v>
          </cell>
        </row>
        <row r="78">
          <cell r="C78">
            <v>0.55000000000000004</v>
          </cell>
          <cell r="D78">
            <v>0.55000000000000004</v>
          </cell>
          <cell r="E78">
            <v>0.55000000000000004</v>
          </cell>
          <cell r="F78">
            <v>0.55000000000000004</v>
          </cell>
          <cell r="G78">
            <v>0.55000000000000004</v>
          </cell>
          <cell r="H78">
            <v>0.55000000000000004</v>
          </cell>
          <cell r="I78">
            <v>0.55000000000000004</v>
          </cell>
          <cell r="J78">
            <v>0.55000000000000004</v>
          </cell>
          <cell r="K78">
            <v>0.55000000000000004</v>
          </cell>
          <cell r="L78">
            <v>0.55000000000000004</v>
          </cell>
          <cell r="M78">
            <v>0.55000000000000004</v>
          </cell>
          <cell r="N78">
            <v>0.55000000000000004</v>
          </cell>
          <cell r="O78">
            <v>0.55000000000000004</v>
          </cell>
          <cell r="P78">
            <v>0.55000000000000004</v>
          </cell>
          <cell r="Q78">
            <v>0.55000000000000004</v>
          </cell>
          <cell r="R78">
            <v>0.55000000000000004</v>
          </cell>
          <cell r="S78">
            <v>0.55000000000000004</v>
          </cell>
          <cell r="T78">
            <v>0.55000000000000004</v>
          </cell>
          <cell r="U78">
            <v>0.55000000000000004</v>
          </cell>
          <cell r="V78">
            <v>0.55000000000000004</v>
          </cell>
          <cell r="W78">
            <v>0.55000000000000004</v>
          </cell>
          <cell r="X78">
            <v>0.55000000000000004</v>
          </cell>
          <cell r="Y78">
            <v>0.55000000000000004</v>
          </cell>
          <cell r="Z78">
            <v>0.55000000000000004</v>
          </cell>
          <cell r="AA78">
            <v>0.55000000000000004</v>
          </cell>
          <cell r="AB78">
            <v>0.55000000000000004</v>
          </cell>
          <cell r="AC78">
            <v>0.55000000000000004</v>
          </cell>
          <cell r="AD78">
            <v>0.55000000000000004</v>
          </cell>
          <cell r="AE78">
            <v>0.55000000000000004</v>
          </cell>
          <cell r="AF78">
            <v>0.55000000000000004</v>
          </cell>
          <cell r="AG78">
            <v>0.55000000000000004</v>
          </cell>
          <cell r="AH78">
            <v>0.55000000000000004</v>
          </cell>
          <cell r="AI78">
            <v>0.55000000000000004</v>
          </cell>
          <cell r="AJ78">
            <v>0.55000000000000004</v>
          </cell>
          <cell r="AK78">
            <v>0.55000000000000004</v>
          </cell>
          <cell r="AL78">
            <v>0.55000000000000004</v>
          </cell>
          <cell r="AM78">
            <v>0.55000000000000004</v>
          </cell>
          <cell r="AN78">
            <v>0.55000000000000004</v>
          </cell>
          <cell r="AO78">
            <v>1</v>
          </cell>
        </row>
        <row r="79">
          <cell r="C79">
            <v>0.55000000000000004</v>
          </cell>
          <cell r="D79">
            <v>0.55000000000000004</v>
          </cell>
          <cell r="E79">
            <v>0.55000000000000004</v>
          </cell>
          <cell r="F79">
            <v>0.55000000000000004</v>
          </cell>
          <cell r="G79">
            <v>0.55000000000000004</v>
          </cell>
          <cell r="H79">
            <v>0.55000000000000004</v>
          </cell>
          <cell r="I79">
            <v>0.55000000000000004</v>
          </cell>
          <cell r="J79">
            <v>0.55000000000000004</v>
          </cell>
          <cell r="K79">
            <v>0.55000000000000004</v>
          </cell>
          <cell r="L79">
            <v>0.55000000000000004</v>
          </cell>
          <cell r="M79">
            <v>0.55000000000000004</v>
          </cell>
          <cell r="N79">
            <v>0.55000000000000004</v>
          </cell>
          <cell r="O79">
            <v>0.55000000000000004</v>
          </cell>
          <cell r="P79">
            <v>0.55000000000000004</v>
          </cell>
          <cell r="Q79">
            <v>0.55000000000000004</v>
          </cell>
          <cell r="R79">
            <v>0.55000000000000004</v>
          </cell>
          <cell r="S79">
            <v>0.55000000000000004</v>
          </cell>
          <cell r="T79">
            <v>0.55000000000000004</v>
          </cell>
          <cell r="U79">
            <v>0.55000000000000004</v>
          </cell>
          <cell r="V79">
            <v>0.55000000000000004</v>
          </cell>
          <cell r="W79">
            <v>0.55000000000000004</v>
          </cell>
          <cell r="X79">
            <v>0.55000000000000004</v>
          </cell>
          <cell r="Y79">
            <v>0.55000000000000004</v>
          </cell>
          <cell r="Z79">
            <v>0.55000000000000004</v>
          </cell>
          <cell r="AA79">
            <v>0.55000000000000004</v>
          </cell>
          <cell r="AB79">
            <v>0.55000000000000004</v>
          </cell>
          <cell r="AC79">
            <v>0.55000000000000004</v>
          </cell>
          <cell r="AD79">
            <v>0.55000000000000004</v>
          </cell>
          <cell r="AE79">
            <v>0.55000000000000004</v>
          </cell>
          <cell r="AF79">
            <v>0.55000000000000004</v>
          </cell>
          <cell r="AG79">
            <v>0.55000000000000004</v>
          </cell>
          <cell r="AH79">
            <v>0.55000000000000004</v>
          </cell>
          <cell r="AI79">
            <v>0.55000000000000004</v>
          </cell>
          <cell r="AJ79">
            <v>0.55000000000000004</v>
          </cell>
          <cell r="AK79">
            <v>0.55000000000000004</v>
          </cell>
          <cell r="AL79">
            <v>0.55000000000000004</v>
          </cell>
          <cell r="AM79">
            <v>0.55000000000000004</v>
          </cell>
          <cell r="AN79">
            <v>0.55000000000000004</v>
          </cell>
          <cell r="AO79">
            <v>0.55000000000000004</v>
          </cell>
          <cell r="AP79">
            <v>1</v>
          </cell>
        </row>
        <row r="80">
          <cell r="C80">
            <v>0.55000000000000004</v>
          </cell>
          <cell r="D80">
            <v>0.55000000000000004</v>
          </cell>
          <cell r="E80">
            <v>0.55000000000000004</v>
          </cell>
          <cell r="F80">
            <v>0.55000000000000004</v>
          </cell>
          <cell r="G80">
            <v>0.55000000000000004</v>
          </cell>
          <cell r="H80">
            <v>0.55000000000000004</v>
          </cell>
          <cell r="I80">
            <v>0.55000000000000004</v>
          </cell>
          <cell r="J80">
            <v>0.55000000000000004</v>
          </cell>
          <cell r="K80">
            <v>0.55000000000000004</v>
          </cell>
          <cell r="L80">
            <v>0.55000000000000004</v>
          </cell>
          <cell r="M80">
            <v>0.55000000000000004</v>
          </cell>
          <cell r="N80">
            <v>0.55000000000000004</v>
          </cell>
          <cell r="O80">
            <v>0.55000000000000004</v>
          </cell>
          <cell r="P80">
            <v>0.55000000000000004</v>
          </cell>
          <cell r="Q80">
            <v>0.55000000000000004</v>
          </cell>
          <cell r="R80">
            <v>0.55000000000000004</v>
          </cell>
          <cell r="S80">
            <v>0.55000000000000004</v>
          </cell>
          <cell r="T80">
            <v>0.55000000000000004</v>
          </cell>
          <cell r="U80">
            <v>0.55000000000000004</v>
          </cell>
          <cell r="V80">
            <v>0.55000000000000004</v>
          </cell>
          <cell r="W80">
            <v>0.55000000000000004</v>
          </cell>
          <cell r="X80">
            <v>0.55000000000000004</v>
          </cell>
          <cell r="Y80">
            <v>0.55000000000000004</v>
          </cell>
          <cell r="Z80">
            <v>0.55000000000000004</v>
          </cell>
          <cell r="AA80">
            <v>0.55000000000000004</v>
          </cell>
          <cell r="AB80">
            <v>0.55000000000000004</v>
          </cell>
          <cell r="AC80">
            <v>0.55000000000000004</v>
          </cell>
          <cell r="AD80">
            <v>0.55000000000000004</v>
          </cell>
          <cell r="AE80">
            <v>0.55000000000000004</v>
          </cell>
          <cell r="AF80">
            <v>0.55000000000000004</v>
          </cell>
          <cell r="AG80">
            <v>0.55000000000000004</v>
          </cell>
          <cell r="AH80">
            <v>0.55000000000000004</v>
          </cell>
          <cell r="AI80">
            <v>0.55000000000000004</v>
          </cell>
          <cell r="AJ80">
            <v>0.55000000000000004</v>
          </cell>
          <cell r="AK80">
            <v>0.55000000000000004</v>
          </cell>
          <cell r="AL80">
            <v>0.55000000000000004</v>
          </cell>
          <cell r="AM80">
            <v>0.55000000000000004</v>
          </cell>
          <cell r="AN80">
            <v>0.55000000000000004</v>
          </cell>
          <cell r="AO80">
            <v>0.55000000000000004</v>
          </cell>
          <cell r="AP80">
            <v>0.55000000000000004</v>
          </cell>
          <cell r="AQ80">
            <v>1</v>
          </cell>
        </row>
        <row r="81">
          <cell r="C81">
            <v>0.55000000000000004</v>
          </cell>
          <cell r="D81">
            <v>0.55000000000000004</v>
          </cell>
          <cell r="E81">
            <v>0.55000000000000004</v>
          </cell>
          <cell r="F81">
            <v>0.55000000000000004</v>
          </cell>
          <cell r="G81">
            <v>0.55000000000000004</v>
          </cell>
          <cell r="H81">
            <v>0.55000000000000004</v>
          </cell>
          <cell r="I81">
            <v>0.55000000000000004</v>
          </cell>
          <cell r="J81">
            <v>0.55000000000000004</v>
          </cell>
          <cell r="K81">
            <v>0.55000000000000004</v>
          </cell>
          <cell r="L81">
            <v>0.55000000000000004</v>
          </cell>
          <cell r="M81">
            <v>0.55000000000000004</v>
          </cell>
          <cell r="N81">
            <v>0.55000000000000004</v>
          </cell>
          <cell r="O81">
            <v>0.55000000000000004</v>
          </cell>
          <cell r="P81">
            <v>0.55000000000000004</v>
          </cell>
          <cell r="Q81">
            <v>0.55000000000000004</v>
          </cell>
          <cell r="R81">
            <v>0.55000000000000004</v>
          </cell>
          <cell r="S81">
            <v>0.55000000000000004</v>
          </cell>
          <cell r="T81">
            <v>0.55000000000000004</v>
          </cell>
          <cell r="U81">
            <v>0.55000000000000004</v>
          </cell>
          <cell r="V81">
            <v>0.55000000000000004</v>
          </cell>
          <cell r="W81">
            <v>0.55000000000000004</v>
          </cell>
          <cell r="X81">
            <v>0.55000000000000004</v>
          </cell>
          <cell r="Y81">
            <v>0.55000000000000004</v>
          </cell>
          <cell r="Z81">
            <v>0.55000000000000004</v>
          </cell>
          <cell r="AA81">
            <v>0.55000000000000004</v>
          </cell>
          <cell r="AB81">
            <v>0.55000000000000004</v>
          </cell>
          <cell r="AC81">
            <v>0.55000000000000004</v>
          </cell>
          <cell r="AD81">
            <v>0.55000000000000004</v>
          </cell>
          <cell r="AE81">
            <v>0.55000000000000004</v>
          </cell>
          <cell r="AF81">
            <v>0.55000000000000004</v>
          </cell>
          <cell r="AG81">
            <v>0.55000000000000004</v>
          </cell>
          <cell r="AH81">
            <v>0.55000000000000004</v>
          </cell>
          <cell r="AI81">
            <v>0.55000000000000004</v>
          </cell>
          <cell r="AJ81">
            <v>0.55000000000000004</v>
          </cell>
          <cell r="AK81">
            <v>0.55000000000000004</v>
          </cell>
          <cell r="AL81">
            <v>0.55000000000000004</v>
          </cell>
          <cell r="AM81">
            <v>0.55000000000000004</v>
          </cell>
          <cell r="AN81">
            <v>0.55000000000000004</v>
          </cell>
          <cell r="AO81">
            <v>0.55000000000000004</v>
          </cell>
          <cell r="AP81">
            <v>0.55000000000000004</v>
          </cell>
          <cell r="AQ81">
            <v>0.55000000000000004</v>
          </cell>
          <cell r="AR81">
            <v>1</v>
          </cell>
        </row>
        <row r="82">
          <cell r="C82">
            <v>0.55000000000000004</v>
          </cell>
          <cell r="D82">
            <v>0.55000000000000004</v>
          </cell>
          <cell r="E82">
            <v>0.55000000000000004</v>
          </cell>
          <cell r="F82">
            <v>0.55000000000000004</v>
          </cell>
          <cell r="G82">
            <v>0.55000000000000004</v>
          </cell>
          <cell r="H82">
            <v>0.55000000000000004</v>
          </cell>
          <cell r="I82">
            <v>0.55000000000000004</v>
          </cell>
          <cell r="J82">
            <v>0.55000000000000004</v>
          </cell>
          <cell r="K82">
            <v>0.55000000000000004</v>
          </cell>
          <cell r="L82">
            <v>0.55000000000000004</v>
          </cell>
          <cell r="M82">
            <v>0.55000000000000004</v>
          </cell>
          <cell r="N82">
            <v>0.55000000000000004</v>
          </cell>
          <cell r="O82">
            <v>0.55000000000000004</v>
          </cell>
          <cell r="P82">
            <v>0.55000000000000004</v>
          </cell>
          <cell r="Q82">
            <v>0.55000000000000004</v>
          </cell>
          <cell r="R82">
            <v>0.55000000000000004</v>
          </cell>
          <cell r="S82">
            <v>0.55000000000000004</v>
          </cell>
          <cell r="T82">
            <v>0.55000000000000004</v>
          </cell>
          <cell r="U82">
            <v>0.55000000000000004</v>
          </cell>
          <cell r="V82">
            <v>0.55000000000000004</v>
          </cell>
          <cell r="W82">
            <v>0.55000000000000004</v>
          </cell>
          <cell r="X82">
            <v>0.55000000000000004</v>
          </cell>
          <cell r="Y82">
            <v>0.55000000000000004</v>
          </cell>
          <cell r="Z82">
            <v>0.55000000000000004</v>
          </cell>
          <cell r="AA82">
            <v>0.55000000000000004</v>
          </cell>
          <cell r="AB82">
            <v>0.55000000000000004</v>
          </cell>
          <cell r="AC82">
            <v>0.55000000000000004</v>
          </cell>
          <cell r="AD82">
            <v>0.55000000000000004</v>
          </cell>
          <cell r="AE82">
            <v>0.55000000000000004</v>
          </cell>
          <cell r="AF82">
            <v>0.55000000000000004</v>
          </cell>
          <cell r="AG82">
            <v>0.55000000000000004</v>
          </cell>
          <cell r="AH82">
            <v>0.55000000000000004</v>
          </cell>
          <cell r="AI82">
            <v>0.55000000000000004</v>
          </cell>
          <cell r="AJ82">
            <v>0.55000000000000004</v>
          </cell>
          <cell r="AK82">
            <v>0.55000000000000004</v>
          </cell>
          <cell r="AL82">
            <v>0.55000000000000004</v>
          </cell>
          <cell r="AM82">
            <v>0.55000000000000004</v>
          </cell>
          <cell r="AN82">
            <v>0.55000000000000004</v>
          </cell>
          <cell r="AO82">
            <v>0.55000000000000004</v>
          </cell>
          <cell r="AP82">
            <v>0.55000000000000004</v>
          </cell>
          <cell r="AQ82">
            <v>0.55000000000000004</v>
          </cell>
          <cell r="AR82">
            <v>0.55000000000000004</v>
          </cell>
          <cell r="AS82">
            <v>1</v>
          </cell>
        </row>
        <row r="83">
          <cell r="C83">
            <v>0.55000000000000004</v>
          </cell>
          <cell r="D83">
            <v>0.55000000000000004</v>
          </cell>
          <cell r="E83">
            <v>0.55000000000000004</v>
          </cell>
          <cell r="F83">
            <v>0.55000000000000004</v>
          </cell>
          <cell r="G83">
            <v>0.55000000000000004</v>
          </cell>
          <cell r="H83">
            <v>0.55000000000000004</v>
          </cell>
          <cell r="I83">
            <v>0.55000000000000004</v>
          </cell>
          <cell r="J83">
            <v>0.55000000000000004</v>
          </cell>
          <cell r="K83">
            <v>0.55000000000000004</v>
          </cell>
          <cell r="L83">
            <v>0.55000000000000004</v>
          </cell>
          <cell r="M83">
            <v>0.55000000000000004</v>
          </cell>
          <cell r="N83">
            <v>0.55000000000000004</v>
          </cell>
          <cell r="O83">
            <v>0.55000000000000004</v>
          </cell>
          <cell r="P83">
            <v>0.55000000000000004</v>
          </cell>
          <cell r="Q83">
            <v>0.55000000000000004</v>
          </cell>
          <cell r="R83">
            <v>0.55000000000000004</v>
          </cell>
          <cell r="S83">
            <v>0.55000000000000004</v>
          </cell>
          <cell r="T83">
            <v>0.55000000000000004</v>
          </cell>
          <cell r="U83">
            <v>0.55000000000000004</v>
          </cell>
          <cell r="V83">
            <v>0.55000000000000004</v>
          </cell>
          <cell r="W83">
            <v>0.55000000000000004</v>
          </cell>
          <cell r="X83">
            <v>0.55000000000000004</v>
          </cell>
          <cell r="Y83">
            <v>0.55000000000000004</v>
          </cell>
          <cell r="Z83">
            <v>0.55000000000000004</v>
          </cell>
          <cell r="AA83">
            <v>0.55000000000000004</v>
          </cell>
          <cell r="AB83">
            <v>0.55000000000000004</v>
          </cell>
          <cell r="AC83">
            <v>0.55000000000000004</v>
          </cell>
          <cell r="AD83">
            <v>0.55000000000000004</v>
          </cell>
          <cell r="AE83">
            <v>0.55000000000000004</v>
          </cell>
          <cell r="AF83">
            <v>0.55000000000000004</v>
          </cell>
          <cell r="AG83">
            <v>0.55000000000000004</v>
          </cell>
          <cell r="AH83">
            <v>0.55000000000000004</v>
          </cell>
          <cell r="AI83">
            <v>0.55000000000000004</v>
          </cell>
          <cell r="AJ83">
            <v>0.55000000000000004</v>
          </cell>
          <cell r="AK83">
            <v>0.55000000000000004</v>
          </cell>
          <cell r="AL83">
            <v>0.55000000000000004</v>
          </cell>
          <cell r="AM83">
            <v>0.55000000000000004</v>
          </cell>
          <cell r="AN83">
            <v>0.55000000000000004</v>
          </cell>
          <cell r="AO83">
            <v>0.55000000000000004</v>
          </cell>
          <cell r="AP83">
            <v>0.55000000000000004</v>
          </cell>
          <cell r="AQ83">
            <v>0.55000000000000004</v>
          </cell>
          <cell r="AR83">
            <v>0.55000000000000004</v>
          </cell>
          <cell r="AS83">
            <v>0.55000000000000004</v>
          </cell>
          <cell r="AT83">
            <v>1</v>
          </cell>
        </row>
        <row r="84">
          <cell r="C84">
            <v>0.55000000000000004</v>
          </cell>
          <cell r="D84">
            <v>0.55000000000000004</v>
          </cell>
          <cell r="E84">
            <v>0.55000000000000004</v>
          </cell>
          <cell r="F84">
            <v>0.55000000000000004</v>
          </cell>
          <cell r="G84">
            <v>0.55000000000000004</v>
          </cell>
          <cell r="H84">
            <v>0.55000000000000004</v>
          </cell>
          <cell r="I84">
            <v>0.55000000000000004</v>
          </cell>
          <cell r="J84">
            <v>0.55000000000000004</v>
          </cell>
          <cell r="K84">
            <v>0.55000000000000004</v>
          </cell>
          <cell r="L84">
            <v>0.55000000000000004</v>
          </cell>
          <cell r="M84">
            <v>0.55000000000000004</v>
          </cell>
          <cell r="N84">
            <v>0.55000000000000004</v>
          </cell>
          <cell r="O84">
            <v>0.55000000000000004</v>
          </cell>
          <cell r="P84">
            <v>0.55000000000000004</v>
          </cell>
          <cell r="Q84">
            <v>0.55000000000000004</v>
          </cell>
          <cell r="R84">
            <v>0.55000000000000004</v>
          </cell>
          <cell r="S84">
            <v>0.55000000000000004</v>
          </cell>
          <cell r="T84">
            <v>0.55000000000000004</v>
          </cell>
          <cell r="U84">
            <v>0.55000000000000004</v>
          </cell>
          <cell r="V84">
            <v>0.55000000000000004</v>
          </cell>
          <cell r="W84">
            <v>0.55000000000000004</v>
          </cell>
          <cell r="X84">
            <v>0.55000000000000004</v>
          </cell>
          <cell r="Y84">
            <v>0.55000000000000004</v>
          </cell>
          <cell r="Z84">
            <v>0.55000000000000004</v>
          </cell>
          <cell r="AA84">
            <v>0.55000000000000004</v>
          </cell>
          <cell r="AB84">
            <v>0.55000000000000004</v>
          </cell>
          <cell r="AC84">
            <v>0.55000000000000004</v>
          </cell>
          <cell r="AD84">
            <v>0.55000000000000004</v>
          </cell>
          <cell r="AE84">
            <v>0.55000000000000004</v>
          </cell>
          <cell r="AF84">
            <v>0.55000000000000004</v>
          </cell>
          <cell r="AG84">
            <v>0.55000000000000004</v>
          </cell>
          <cell r="AH84">
            <v>0.55000000000000004</v>
          </cell>
          <cell r="AI84">
            <v>0.55000000000000004</v>
          </cell>
          <cell r="AJ84">
            <v>0.55000000000000004</v>
          </cell>
          <cell r="AK84">
            <v>0.55000000000000004</v>
          </cell>
          <cell r="AL84">
            <v>0.55000000000000004</v>
          </cell>
          <cell r="AM84">
            <v>0.55000000000000004</v>
          </cell>
          <cell r="AN84">
            <v>0.55000000000000004</v>
          </cell>
          <cell r="AO84">
            <v>0.55000000000000004</v>
          </cell>
          <cell r="AP84">
            <v>0.55000000000000004</v>
          </cell>
          <cell r="AQ84">
            <v>0.55000000000000004</v>
          </cell>
          <cell r="AR84">
            <v>0.55000000000000004</v>
          </cell>
          <cell r="AS84">
            <v>0.55000000000000004</v>
          </cell>
          <cell r="AT84">
            <v>0.55000000000000004</v>
          </cell>
          <cell r="AU84">
            <v>1</v>
          </cell>
        </row>
        <row r="85">
          <cell r="C85">
            <v>0.55000000000000004</v>
          </cell>
          <cell r="D85">
            <v>0.55000000000000004</v>
          </cell>
          <cell r="E85">
            <v>0.55000000000000004</v>
          </cell>
          <cell r="F85">
            <v>0.55000000000000004</v>
          </cell>
          <cell r="G85">
            <v>0.55000000000000004</v>
          </cell>
          <cell r="H85">
            <v>0.55000000000000004</v>
          </cell>
          <cell r="I85">
            <v>0.55000000000000004</v>
          </cell>
          <cell r="J85">
            <v>0.55000000000000004</v>
          </cell>
          <cell r="K85">
            <v>0.55000000000000004</v>
          </cell>
          <cell r="L85">
            <v>0.55000000000000004</v>
          </cell>
          <cell r="M85">
            <v>0.55000000000000004</v>
          </cell>
          <cell r="N85">
            <v>0.55000000000000004</v>
          </cell>
          <cell r="O85">
            <v>0.55000000000000004</v>
          </cell>
          <cell r="P85">
            <v>0.55000000000000004</v>
          </cell>
          <cell r="Q85">
            <v>0.55000000000000004</v>
          </cell>
          <cell r="R85">
            <v>0.55000000000000004</v>
          </cell>
          <cell r="S85">
            <v>0.55000000000000004</v>
          </cell>
          <cell r="T85">
            <v>0.55000000000000004</v>
          </cell>
          <cell r="U85">
            <v>0.55000000000000004</v>
          </cell>
          <cell r="V85">
            <v>0.55000000000000004</v>
          </cell>
          <cell r="W85">
            <v>0.55000000000000004</v>
          </cell>
          <cell r="X85">
            <v>0.55000000000000004</v>
          </cell>
          <cell r="Y85">
            <v>0.55000000000000004</v>
          </cell>
          <cell r="Z85">
            <v>0.55000000000000004</v>
          </cell>
          <cell r="AA85">
            <v>0.55000000000000004</v>
          </cell>
          <cell r="AB85">
            <v>0.55000000000000004</v>
          </cell>
          <cell r="AC85">
            <v>0.55000000000000004</v>
          </cell>
          <cell r="AD85">
            <v>0.55000000000000004</v>
          </cell>
          <cell r="AE85">
            <v>0.55000000000000004</v>
          </cell>
          <cell r="AF85">
            <v>0.55000000000000004</v>
          </cell>
          <cell r="AG85">
            <v>0.55000000000000004</v>
          </cell>
          <cell r="AH85">
            <v>0.55000000000000004</v>
          </cell>
          <cell r="AI85">
            <v>0.55000000000000004</v>
          </cell>
          <cell r="AJ85">
            <v>0.55000000000000004</v>
          </cell>
          <cell r="AK85">
            <v>0.55000000000000004</v>
          </cell>
          <cell r="AL85">
            <v>0.55000000000000004</v>
          </cell>
          <cell r="AM85">
            <v>0.55000000000000004</v>
          </cell>
          <cell r="AN85">
            <v>0.55000000000000004</v>
          </cell>
          <cell r="AO85">
            <v>0.55000000000000004</v>
          </cell>
          <cell r="AP85">
            <v>0.55000000000000004</v>
          </cell>
          <cell r="AQ85">
            <v>0.55000000000000004</v>
          </cell>
          <cell r="AR85">
            <v>0.55000000000000004</v>
          </cell>
          <cell r="AS85">
            <v>0.55000000000000004</v>
          </cell>
          <cell r="AT85">
            <v>0.55000000000000004</v>
          </cell>
          <cell r="AU85">
            <v>0.55000000000000004</v>
          </cell>
          <cell r="AV85">
            <v>1</v>
          </cell>
        </row>
        <row r="86">
          <cell r="C86">
            <v>0.55000000000000004</v>
          </cell>
          <cell r="D86">
            <v>0.55000000000000004</v>
          </cell>
          <cell r="E86">
            <v>0.55000000000000004</v>
          </cell>
          <cell r="F86">
            <v>0.55000000000000004</v>
          </cell>
          <cell r="G86">
            <v>0.55000000000000004</v>
          </cell>
          <cell r="H86">
            <v>0.55000000000000004</v>
          </cell>
          <cell r="I86">
            <v>0.55000000000000004</v>
          </cell>
          <cell r="J86">
            <v>0.55000000000000004</v>
          </cell>
          <cell r="K86">
            <v>0.55000000000000004</v>
          </cell>
          <cell r="L86">
            <v>0.55000000000000004</v>
          </cell>
          <cell r="M86">
            <v>0.55000000000000004</v>
          </cell>
          <cell r="N86">
            <v>0.55000000000000004</v>
          </cell>
          <cell r="O86">
            <v>0.55000000000000004</v>
          </cell>
          <cell r="P86">
            <v>0.55000000000000004</v>
          </cell>
          <cell r="Q86">
            <v>0.55000000000000004</v>
          </cell>
          <cell r="R86">
            <v>0.55000000000000004</v>
          </cell>
          <cell r="S86">
            <v>0.55000000000000004</v>
          </cell>
          <cell r="T86">
            <v>0.55000000000000004</v>
          </cell>
          <cell r="U86">
            <v>0.55000000000000004</v>
          </cell>
          <cell r="V86">
            <v>0.55000000000000004</v>
          </cell>
          <cell r="W86">
            <v>0.55000000000000004</v>
          </cell>
          <cell r="X86">
            <v>0.55000000000000004</v>
          </cell>
          <cell r="Y86">
            <v>0.55000000000000004</v>
          </cell>
          <cell r="Z86">
            <v>0.55000000000000004</v>
          </cell>
          <cell r="AA86">
            <v>0.55000000000000004</v>
          </cell>
          <cell r="AB86">
            <v>0.55000000000000004</v>
          </cell>
          <cell r="AC86">
            <v>0.55000000000000004</v>
          </cell>
          <cell r="AD86">
            <v>0.55000000000000004</v>
          </cell>
          <cell r="AE86">
            <v>0.55000000000000004</v>
          </cell>
          <cell r="AF86">
            <v>0.55000000000000004</v>
          </cell>
          <cell r="AG86">
            <v>0.55000000000000004</v>
          </cell>
          <cell r="AH86">
            <v>0.55000000000000004</v>
          </cell>
          <cell r="AI86">
            <v>0.55000000000000004</v>
          </cell>
          <cell r="AJ86">
            <v>0.55000000000000004</v>
          </cell>
          <cell r="AK86">
            <v>0.55000000000000004</v>
          </cell>
          <cell r="AL86">
            <v>0.55000000000000004</v>
          </cell>
          <cell r="AM86">
            <v>0.55000000000000004</v>
          </cell>
          <cell r="AN86">
            <v>0.55000000000000004</v>
          </cell>
          <cell r="AO86">
            <v>0.55000000000000004</v>
          </cell>
          <cell r="AP86">
            <v>0.55000000000000004</v>
          </cell>
          <cell r="AQ86">
            <v>0.55000000000000004</v>
          </cell>
          <cell r="AR86">
            <v>0.55000000000000004</v>
          </cell>
          <cell r="AS86">
            <v>0.55000000000000004</v>
          </cell>
          <cell r="AT86">
            <v>0.55000000000000004</v>
          </cell>
          <cell r="AU86">
            <v>0.55000000000000004</v>
          </cell>
          <cell r="AV86">
            <v>0.55000000000000004</v>
          </cell>
          <cell r="AW86">
            <v>1</v>
          </cell>
        </row>
        <row r="87">
          <cell r="C87">
            <v>0.55000000000000004</v>
          </cell>
          <cell r="D87">
            <v>0.55000000000000004</v>
          </cell>
          <cell r="E87">
            <v>0.55000000000000004</v>
          </cell>
          <cell r="F87">
            <v>0.55000000000000004</v>
          </cell>
          <cell r="G87">
            <v>0.55000000000000004</v>
          </cell>
          <cell r="H87">
            <v>0.55000000000000004</v>
          </cell>
          <cell r="I87">
            <v>0.55000000000000004</v>
          </cell>
          <cell r="J87">
            <v>0.55000000000000004</v>
          </cell>
          <cell r="K87">
            <v>0.55000000000000004</v>
          </cell>
          <cell r="L87">
            <v>0.55000000000000004</v>
          </cell>
          <cell r="M87">
            <v>0.55000000000000004</v>
          </cell>
          <cell r="N87">
            <v>0.55000000000000004</v>
          </cell>
          <cell r="O87">
            <v>0.55000000000000004</v>
          </cell>
          <cell r="P87">
            <v>0.55000000000000004</v>
          </cell>
          <cell r="Q87">
            <v>0.55000000000000004</v>
          </cell>
          <cell r="R87">
            <v>0.55000000000000004</v>
          </cell>
          <cell r="S87">
            <v>0.55000000000000004</v>
          </cell>
          <cell r="T87">
            <v>0.55000000000000004</v>
          </cell>
          <cell r="U87">
            <v>0.55000000000000004</v>
          </cell>
          <cell r="V87">
            <v>0.55000000000000004</v>
          </cell>
          <cell r="W87">
            <v>0.55000000000000004</v>
          </cell>
          <cell r="X87">
            <v>0.55000000000000004</v>
          </cell>
          <cell r="Y87">
            <v>0.55000000000000004</v>
          </cell>
          <cell r="Z87">
            <v>0.55000000000000004</v>
          </cell>
          <cell r="AA87">
            <v>0.55000000000000004</v>
          </cell>
          <cell r="AB87">
            <v>0.55000000000000004</v>
          </cell>
          <cell r="AC87">
            <v>0.55000000000000004</v>
          </cell>
          <cell r="AD87">
            <v>0.55000000000000004</v>
          </cell>
          <cell r="AE87">
            <v>0.55000000000000004</v>
          </cell>
          <cell r="AF87">
            <v>0.55000000000000004</v>
          </cell>
          <cell r="AG87">
            <v>0.55000000000000004</v>
          </cell>
          <cell r="AH87">
            <v>0.55000000000000004</v>
          </cell>
          <cell r="AI87">
            <v>0.55000000000000004</v>
          </cell>
          <cell r="AJ87">
            <v>0.55000000000000004</v>
          </cell>
          <cell r="AK87">
            <v>0.55000000000000004</v>
          </cell>
          <cell r="AL87">
            <v>0.55000000000000004</v>
          </cell>
          <cell r="AM87">
            <v>0.55000000000000004</v>
          </cell>
          <cell r="AN87">
            <v>0.55000000000000004</v>
          </cell>
          <cell r="AO87">
            <v>0.55000000000000004</v>
          </cell>
          <cell r="AP87">
            <v>0.55000000000000004</v>
          </cell>
          <cell r="AQ87">
            <v>0.55000000000000004</v>
          </cell>
          <cell r="AR87">
            <v>0.55000000000000004</v>
          </cell>
          <cell r="AS87">
            <v>0.55000000000000004</v>
          </cell>
          <cell r="AT87">
            <v>0.55000000000000004</v>
          </cell>
          <cell r="AU87">
            <v>0.55000000000000004</v>
          </cell>
          <cell r="AV87">
            <v>0.55000000000000004</v>
          </cell>
          <cell r="AW87">
            <v>0.55000000000000004</v>
          </cell>
          <cell r="AX87">
            <v>1</v>
          </cell>
        </row>
        <row r="88">
          <cell r="C88">
            <v>0.55000000000000004</v>
          </cell>
          <cell r="D88">
            <v>0.55000000000000004</v>
          </cell>
          <cell r="E88">
            <v>0.55000000000000004</v>
          </cell>
          <cell r="F88">
            <v>0.55000000000000004</v>
          </cell>
          <cell r="G88">
            <v>0.55000000000000004</v>
          </cell>
          <cell r="H88">
            <v>0.55000000000000004</v>
          </cell>
          <cell r="I88">
            <v>0.55000000000000004</v>
          </cell>
          <cell r="J88">
            <v>0.55000000000000004</v>
          </cell>
          <cell r="K88">
            <v>0.55000000000000004</v>
          </cell>
          <cell r="L88">
            <v>0.55000000000000004</v>
          </cell>
          <cell r="M88">
            <v>0.55000000000000004</v>
          </cell>
          <cell r="N88">
            <v>0.55000000000000004</v>
          </cell>
          <cell r="O88">
            <v>0.55000000000000004</v>
          </cell>
          <cell r="P88">
            <v>0.55000000000000004</v>
          </cell>
          <cell r="Q88">
            <v>0.55000000000000004</v>
          </cell>
          <cell r="R88">
            <v>0.55000000000000004</v>
          </cell>
          <cell r="S88">
            <v>0.55000000000000004</v>
          </cell>
          <cell r="T88">
            <v>0.55000000000000004</v>
          </cell>
          <cell r="U88">
            <v>0.55000000000000004</v>
          </cell>
          <cell r="V88">
            <v>0.55000000000000004</v>
          </cell>
          <cell r="W88">
            <v>0.55000000000000004</v>
          </cell>
          <cell r="X88">
            <v>0.55000000000000004</v>
          </cell>
          <cell r="Y88">
            <v>0.55000000000000004</v>
          </cell>
          <cell r="Z88">
            <v>0.55000000000000004</v>
          </cell>
          <cell r="AA88">
            <v>0.55000000000000004</v>
          </cell>
          <cell r="AB88">
            <v>0.55000000000000004</v>
          </cell>
          <cell r="AC88">
            <v>0.55000000000000004</v>
          </cell>
          <cell r="AD88">
            <v>0.55000000000000004</v>
          </cell>
          <cell r="AE88">
            <v>0.55000000000000004</v>
          </cell>
          <cell r="AF88">
            <v>0.55000000000000004</v>
          </cell>
          <cell r="AG88">
            <v>0.55000000000000004</v>
          </cell>
          <cell r="AH88">
            <v>0.55000000000000004</v>
          </cell>
          <cell r="AI88">
            <v>0.55000000000000004</v>
          </cell>
          <cell r="AJ88">
            <v>0.55000000000000004</v>
          </cell>
          <cell r="AK88">
            <v>0.55000000000000004</v>
          </cell>
          <cell r="AL88">
            <v>0.55000000000000004</v>
          </cell>
          <cell r="AM88">
            <v>0.55000000000000004</v>
          </cell>
          <cell r="AN88">
            <v>0.55000000000000004</v>
          </cell>
          <cell r="AO88">
            <v>0.55000000000000004</v>
          </cell>
          <cell r="AP88">
            <v>0.55000000000000004</v>
          </cell>
          <cell r="AQ88">
            <v>0.55000000000000004</v>
          </cell>
          <cell r="AR88">
            <v>0.55000000000000004</v>
          </cell>
          <cell r="AS88">
            <v>0.55000000000000004</v>
          </cell>
          <cell r="AT88">
            <v>0.55000000000000004</v>
          </cell>
          <cell r="AU88">
            <v>0.55000000000000004</v>
          </cell>
          <cell r="AV88">
            <v>0.55000000000000004</v>
          </cell>
          <cell r="AW88">
            <v>0.55000000000000004</v>
          </cell>
          <cell r="AX88">
            <v>0.55000000000000004</v>
          </cell>
          <cell r="AY88">
            <v>1</v>
          </cell>
        </row>
        <row r="89">
          <cell r="C89">
            <v>0.55000000000000004</v>
          </cell>
          <cell r="D89">
            <v>0.55000000000000004</v>
          </cell>
          <cell r="E89">
            <v>0.55000000000000004</v>
          </cell>
          <cell r="F89">
            <v>0.55000000000000004</v>
          </cell>
          <cell r="G89">
            <v>0.55000000000000004</v>
          </cell>
          <cell r="H89">
            <v>0.55000000000000004</v>
          </cell>
          <cell r="I89">
            <v>0.55000000000000004</v>
          </cell>
          <cell r="J89">
            <v>0.55000000000000004</v>
          </cell>
          <cell r="K89">
            <v>0.55000000000000004</v>
          </cell>
          <cell r="L89">
            <v>0.55000000000000004</v>
          </cell>
          <cell r="M89">
            <v>0.55000000000000004</v>
          </cell>
          <cell r="N89">
            <v>0.55000000000000004</v>
          </cell>
          <cell r="O89">
            <v>0.55000000000000004</v>
          </cell>
          <cell r="P89">
            <v>0.55000000000000004</v>
          </cell>
          <cell r="Q89">
            <v>0.55000000000000004</v>
          </cell>
          <cell r="R89">
            <v>0.55000000000000004</v>
          </cell>
          <cell r="S89">
            <v>0.55000000000000004</v>
          </cell>
          <cell r="T89">
            <v>0.55000000000000004</v>
          </cell>
          <cell r="U89">
            <v>0.55000000000000004</v>
          </cell>
          <cell r="V89">
            <v>0.55000000000000004</v>
          </cell>
          <cell r="W89">
            <v>0.55000000000000004</v>
          </cell>
          <cell r="X89">
            <v>0.55000000000000004</v>
          </cell>
          <cell r="Y89">
            <v>0.55000000000000004</v>
          </cell>
          <cell r="Z89">
            <v>0.55000000000000004</v>
          </cell>
          <cell r="AA89">
            <v>0.55000000000000004</v>
          </cell>
          <cell r="AB89">
            <v>0.55000000000000004</v>
          </cell>
          <cell r="AC89">
            <v>0.55000000000000004</v>
          </cell>
          <cell r="AD89">
            <v>0.55000000000000004</v>
          </cell>
          <cell r="AE89">
            <v>0.55000000000000004</v>
          </cell>
          <cell r="AF89">
            <v>0.55000000000000004</v>
          </cell>
          <cell r="AG89">
            <v>0.55000000000000004</v>
          </cell>
          <cell r="AH89">
            <v>0.55000000000000004</v>
          </cell>
          <cell r="AI89">
            <v>0.55000000000000004</v>
          </cell>
          <cell r="AJ89">
            <v>0.55000000000000004</v>
          </cell>
          <cell r="AK89">
            <v>0.55000000000000004</v>
          </cell>
          <cell r="AL89">
            <v>0.55000000000000004</v>
          </cell>
          <cell r="AM89">
            <v>0.55000000000000004</v>
          </cell>
          <cell r="AN89">
            <v>0.55000000000000004</v>
          </cell>
          <cell r="AO89">
            <v>0.55000000000000004</v>
          </cell>
          <cell r="AP89">
            <v>0.55000000000000004</v>
          </cell>
          <cell r="AQ89">
            <v>0.55000000000000004</v>
          </cell>
          <cell r="AR89">
            <v>0.55000000000000004</v>
          </cell>
          <cell r="AS89">
            <v>0.55000000000000004</v>
          </cell>
          <cell r="AT89">
            <v>0.55000000000000004</v>
          </cell>
          <cell r="AU89">
            <v>0.55000000000000004</v>
          </cell>
          <cell r="AV89">
            <v>0.55000000000000004</v>
          </cell>
          <cell r="AW89">
            <v>0.55000000000000004</v>
          </cell>
          <cell r="AX89">
            <v>0.55000000000000004</v>
          </cell>
          <cell r="AY89">
            <v>0.55000000000000004</v>
          </cell>
          <cell r="AZ89">
            <v>1</v>
          </cell>
        </row>
        <row r="90">
          <cell r="C90">
            <v>0.55000000000000004</v>
          </cell>
          <cell r="D90">
            <v>0.55000000000000004</v>
          </cell>
          <cell r="E90">
            <v>0.55000000000000004</v>
          </cell>
          <cell r="F90">
            <v>0.55000000000000004</v>
          </cell>
          <cell r="G90">
            <v>0.55000000000000004</v>
          </cell>
          <cell r="H90">
            <v>0.55000000000000004</v>
          </cell>
          <cell r="I90">
            <v>0.55000000000000004</v>
          </cell>
          <cell r="J90">
            <v>0.55000000000000004</v>
          </cell>
          <cell r="K90">
            <v>0.55000000000000004</v>
          </cell>
          <cell r="L90">
            <v>0.55000000000000004</v>
          </cell>
          <cell r="M90">
            <v>0.55000000000000004</v>
          </cell>
          <cell r="N90">
            <v>0.55000000000000004</v>
          </cell>
          <cell r="O90">
            <v>0.55000000000000004</v>
          </cell>
          <cell r="P90">
            <v>0.55000000000000004</v>
          </cell>
          <cell r="Q90">
            <v>0.55000000000000004</v>
          </cell>
          <cell r="R90">
            <v>0.55000000000000004</v>
          </cell>
          <cell r="S90">
            <v>0.55000000000000004</v>
          </cell>
          <cell r="T90">
            <v>0.55000000000000004</v>
          </cell>
          <cell r="U90">
            <v>0.55000000000000004</v>
          </cell>
          <cell r="V90">
            <v>0.55000000000000004</v>
          </cell>
          <cell r="W90">
            <v>0.55000000000000004</v>
          </cell>
          <cell r="X90">
            <v>0.55000000000000004</v>
          </cell>
          <cell r="Y90">
            <v>0.55000000000000004</v>
          </cell>
          <cell r="Z90">
            <v>0.55000000000000004</v>
          </cell>
          <cell r="AA90">
            <v>0.55000000000000004</v>
          </cell>
          <cell r="AB90">
            <v>0.55000000000000004</v>
          </cell>
          <cell r="AC90">
            <v>0.55000000000000004</v>
          </cell>
          <cell r="AD90">
            <v>0.55000000000000004</v>
          </cell>
          <cell r="AE90">
            <v>0.55000000000000004</v>
          </cell>
          <cell r="AF90">
            <v>0.55000000000000004</v>
          </cell>
          <cell r="AG90">
            <v>0.55000000000000004</v>
          </cell>
          <cell r="AH90">
            <v>0.55000000000000004</v>
          </cell>
          <cell r="AI90">
            <v>0.55000000000000004</v>
          </cell>
          <cell r="AJ90">
            <v>0.55000000000000004</v>
          </cell>
          <cell r="AK90">
            <v>0.55000000000000004</v>
          </cell>
          <cell r="AL90">
            <v>0.55000000000000004</v>
          </cell>
          <cell r="AM90">
            <v>0.55000000000000004</v>
          </cell>
          <cell r="AN90">
            <v>0.55000000000000004</v>
          </cell>
          <cell r="AO90">
            <v>0.55000000000000004</v>
          </cell>
          <cell r="AP90">
            <v>0.55000000000000004</v>
          </cell>
          <cell r="AQ90">
            <v>0.55000000000000004</v>
          </cell>
          <cell r="AR90">
            <v>0.55000000000000004</v>
          </cell>
          <cell r="AS90">
            <v>0.55000000000000004</v>
          </cell>
          <cell r="AT90">
            <v>0.55000000000000004</v>
          </cell>
          <cell r="AU90">
            <v>0.55000000000000004</v>
          </cell>
          <cell r="AV90">
            <v>0.55000000000000004</v>
          </cell>
          <cell r="AW90">
            <v>0.55000000000000004</v>
          </cell>
          <cell r="AX90">
            <v>0.55000000000000004</v>
          </cell>
          <cell r="AY90">
            <v>0.55000000000000004</v>
          </cell>
          <cell r="AZ90">
            <v>0.55000000000000004</v>
          </cell>
          <cell r="BA90">
            <v>1</v>
          </cell>
        </row>
        <row r="91">
          <cell r="C91">
            <v>0.55000000000000004</v>
          </cell>
          <cell r="D91">
            <v>0.55000000000000004</v>
          </cell>
          <cell r="E91">
            <v>0.55000000000000004</v>
          </cell>
          <cell r="F91">
            <v>0.55000000000000004</v>
          </cell>
          <cell r="G91">
            <v>0.55000000000000004</v>
          </cell>
          <cell r="H91">
            <v>0.55000000000000004</v>
          </cell>
          <cell r="I91">
            <v>0.55000000000000004</v>
          </cell>
          <cell r="J91">
            <v>0.55000000000000004</v>
          </cell>
          <cell r="K91">
            <v>0.55000000000000004</v>
          </cell>
          <cell r="L91">
            <v>0.55000000000000004</v>
          </cell>
          <cell r="M91">
            <v>0.55000000000000004</v>
          </cell>
          <cell r="N91">
            <v>0.55000000000000004</v>
          </cell>
          <cell r="O91">
            <v>0.55000000000000004</v>
          </cell>
          <cell r="P91">
            <v>0.55000000000000004</v>
          </cell>
          <cell r="Q91">
            <v>0.55000000000000004</v>
          </cell>
          <cell r="R91">
            <v>0.55000000000000004</v>
          </cell>
          <cell r="S91">
            <v>0.55000000000000004</v>
          </cell>
          <cell r="T91">
            <v>0.55000000000000004</v>
          </cell>
          <cell r="U91">
            <v>0.55000000000000004</v>
          </cell>
          <cell r="V91">
            <v>0.55000000000000004</v>
          </cell>
          <cell r="W91">
            <v>0.55000000000000004</v>
          </cell>
          <cell r="X91">
            <v>0.55000000000000004</v>
          </cell>
          <cell r="Y91">
            <v>0.55000000000000004</v>
          </cell>
          <cell r="Z91">
            <v>0.55000000000000004</v>
          </cell>
          <cell r="AA91">
            <v>0.55000000000000004</v>
          </cell>
          <cell r="AB91">
            <v>0.55000000000000004</v>
          </cell>
          <cell r="AC91">
            <v>0.55000000000000004</v>
          </cell>
          <cell r="AD91">
            <v>0.55000000000000004</v>
          </cell>
          <cell r="AE91">
            <v>0.55000000000000004</v>
          </cell>
          <cell r="AF91">
            <v>0.55000000000000004</v>
          </cell>
          <cell r="AG91">
            <v>0.55000000000000004</v>
          </cell>
          <cell r="AH91">
            <v>0.55000000000000004</v>
          </cell>
          <cell r="AI91">
            <v>0.55000000000000004</v>
          </cell>
          <cell r="AJ91">
            <v>0.55000000000000004</v>
          </cell>
          <cell r="AK91">
            <v>0.55000000000000004</v>
          </cell>
          <cell r="AL91">
            <v>0.55000000000000004</v>
          </cell>
          <cell r="AM91">
            <v>0.55000000000000004</v>
          </cell>
          <cell r="AN91">
            <v>0.55000000000000004</v>
          </cell>
          <cell r="AO91">
            <v>0.55000000000000004</v>
          </cell>
          <cell r="AP91">
            <v>0.55000000000000004</v>
          </cell>
          <cell r="AQ91">
            <v>0.55000000000000004</v>
          </cell>
          <cell r="AR91">
            <v>0.55000000000000004</v>
          </cell>
          <cell r="AS91">
            <v>0.55000000000000004</v>
          </cell>
          <cell r="AT91">
            <v>0.55000000000000004</v>
          </cell>
          <cell r="AU91">
            <v>0.55000000000000004</v>
          </cell>
          <cell r="AV91">
            <v>0.55000000000000004</v>
          </cell>
          <cell r="AW91">
            <v>0.55000000000000004</v>
          </cell>
          <cell r="AX91">
            <v>0.55000000000000004</v>
          </cell>
          <cell r="AY91">
            <v>0.55000000000000004</v>
          </cell>
          <cell r="AZ91">
            <v>0.55000000000000004</v>
          </cell>
          <cell r="BA91">
            <v>0.55000000000000004</v>
          </cell>
          <cell r="BB91">
            <v>1</v>
          </cell>
        </row>
        <row r="92">
          <cell r="C92">
            <v>0.55000000000000004</v>
          </cell>
          <cell r="D92">
            <v>0.55000000000000004</v>
          </cell>
          <cell r="E92">
            <v>0.55000000000000004</v>
          </cell>
          <cell r="F92">
            <v>0.55000000000000004</v>
          </cell>
          <cell r="G92">
            <v>0.55000000000000004</v>
          </cell>
          <cell r="H92">
            <v>0.55000000000000004</v>
          </cell>
          <cell r="I92">
            <v>0.55000000000000004</v>
          </cell>
          <cell r="J92">
            <v>0.55000000000000004</v>
          </cell>
          <cell r="K92">
            <v>0.55000000000000004</v>
          </cell>
          <cell r="L92">
            <v>0.55000000000000004</v>
          </cell>
          <cell r="M92">
            <v>0.55000000000000004</v>
          </cell>
          <cell r="N92">
            <v>0.55000000000000004</v>
          </cell>
          <cell r="O92">
            <v>0.55000000000000004</v>
          </cell>
          <cell r="P92">
            <v>0.55000000000000004</v>
          </cell>
          <cell r="Q92">
            <v>0.55000000000000004</v>
          </cell>
          <cell r="R92">
            <v>0.55000000000000004</v>
          </cell>
          <cell r="S92">
            <v>0.55000000000000004</v>
          </cell>
          <cell r="T92">
            <v>0.55000000000000004</v>
          </cell>
          <cell r="U92">
            <v>0.55000000000000004</v>
          </cell>
          <cell r="V92">
            <v>0.55000000000000004</v>
          </cell>
          <cell r="W92">
            <v>0.55000000000000004</v>
          </cell>
          <cell r="X92">
            <v>0.55000000000000004</v>
          </cell>
          <cell r="Y92">
            <v>0.55000000000000004</v>
          </cell>
          <cell r="Z92">
            <v>0.55000000000000004</v>
          </cell>
          <cell r="AA92">
            <v>0.55000000000000004</v>
          </cell>
          <cell r="AB92">
            <v>0.55000000000000004</v>
          </cell>
          <cell r="AC92">
            <v>0.55000000000000004</v>
          </cell>
          <cell r="AD92">
            <v>0.55000000000000004</v>
          </cell>
          <cell r="AE92">
            <v>0.55000000000000004</v>
          </cell>
          <cell r="AF92">
            <v>0.55000000000000004</v>
          </cell>
          <cell r="AG92">
            <v>0.55000000000000004</v>
          </cell>
          <cell r="AH92">
            <v>0.55000000000000004</v>
          </cell>
          <cell r="AI92">
            <v>0.55000000000000004</v>
          </cell>
          <cell r="AJ92">
            <v>0.55000000000000004</v>
          </cell>
          <cell r="AK92">
            <v>0.55000000000000004</v>
          </cell>
          <cell r="AL92">
            <v>0.55000000000000004</v>
          </cell>
          <cell r="AM92">
            <v>0.55000000000000004</v>
          </cell>
          <cell r="AN92">
            <v>0.55000000000000004</v>
          </cell>
          <cell r="AO92">
            <v>0.55000000000000004</v>
          </cell>
          <cell r="AP92">
            <v>0.55000000000000004</v>
          </cell>
          <cell r="AQ92">
            <v>0.55000000000000004</v>
          </cell>
          <cell r="AR92">
            <v>0.55000000000000004</v>
          </cell>
          <cell r="AS92">
            <v>0.55000000000000004</v>
          </cell>
          <cell r="AT92">
            <v>0.55000000000000004</v>
          </cell>
          <cell r="AU92">
            <v>0.55000000000000004</v>
          </cell>
          <cell r="AV92">
            <v>0.55000000000000004</v>
          </cell>
          <cell r="AW92">
            <v>0.55000000000000004</v>
          </cell>
          <cell r="AX92">
            <v>0.55000000000000004</v>
          </cell>
          <cell r="AY92">
            <v>0.55000000000000004</v>
          </cell>
          <cell r="AZ92">
            <v>0.55000000000000004</v>
          </cell>
          <cell r="BA92">
            <v>0.55000000000000004</v>
          </cell>
          <cell r="BB92">
            <v>0.55000000000000004</v>
          </cell>
          <cell r="BC92">
            <v>1</v>
          </cell>
        </row>
        <row r="93">
          <cell r="C93">
            <v>0.55000000000000004</v>
          </cell>
          <cell r="D93">
            <v>0.55000000000000004</v>
          </cell>
          <cell r="E93">
            <v>0.55000000000000004</v>
          </cell>
          <cell r="F93">
            <v>0.55000000000000004</v>
          </cell>
          <cell r="G93">
            <v>0.55000000000000004</v>
          </cell>
          <cell r="H93">
            <v>0.55000000000000004</v>
          </cell>
          <cell r="I93">
            <v>0.55000000000000004</v>
          </cell>
          <cell r="J93">
            <v>0.55000000000000004</v>
          </cell>
          <cell r="K93">
            <v>0.55000000000000004</v>
          </cell>
          <cell r="L93">
            <v>0.55000000000000004</v>
          </cell>
          <cell r="M93">
            <v>0.55000000000000004</v>
          </cell>
          <cell r="N93">
            <v>0.55000000000000004</v>
          </cell>
          <cell r="O93">
            <v>0.55000000000000004</v>
          </cell>
          <cell r="P93">
            <v>0.55000000000000004</v>
          </cell>
          <cell r="Q93">
            <v>0.55000000000000004</v>
          </cell>
          <cell r="R93">
            <v>0.55000000000000004</v>
          </cell>
          <cell r="S93">
            <v>0.55000000000000004</v>
          </cell>
          <cell r="T93">
            <v>0.55000000000000004</v>
          </cell>
          <cell r="U93">
            <v>0.55000000000000004</v>
          </cell>
          <cell r="V93">
            <v>0.55000000000000004</v>
          </cell>
          <cell r="W93">
            <v>0.55000000000000004</v>
          </cell>
          <cell r="X93">
            <v>0.55000000000000004</v>
          </cell>
          <cell r="Y93">
            <v>0.55000000000000004</v>
          </cell>
          <cell r="Z93">
            <v>0.55000000000000004</v>
          </cell>
          <cell r="AA93">
            <v>0.55000000000000004</v>
          </cell>
          <cell r="AB93">
            <v>0.55000000000000004</v>
          </cell>
          <cell r="AC93">
            <v>0.55000000000000004</v>
          </cell>
          <cell r="AD93">
            <v>0.55000000000000004</v>
          </cell>
          <cell r="AE93">
            <v>0.55000000000000004</v>
          </cell>
          <cell r="AF93">
            <v>0.55000000000000004</v>
          </cell>
          <cell r="AG93">
            <v>0.55000000000000004</v>
          </cell>
          <cell r="AH93">
            <v>0.55000000000000004</v>
          </cell>
          <cell r="AI93">
            <v>0.55000000000000004</v>
          </cell>
          <cell r="AJ93">
            <v>0.55000000000000004</v>
          </cell>
          <cell r="AK93">
            <v>0.55000000000000004</v>
          </cell>
          <cell r="AL93">
            <v>0.55000000000000004</v>
          </cell>
          <cell r="AM93">
            <v>0.55000000000000004</v>
          </cell>
          <cell r="AN93">
            <v>0.55000000000000004</v>
          </cell>
          <cell r="AO93">
            <v>0.55000000000000004</v>
          </cell>
          <cell r="AP93">
            <v>0.55000000000000004</v>
          </cell>
          <cell r="AQ93">
            <v>0.55000000000000004</v>
          </cell>
          <cell r="AR93">
            <v>0.55000000000000004</v>
          </cell>
          <cell r="AS93">
            <v>0.55000000000000004</v>
          </cell>
          <cell r="AT93">
            <v>0.55000000000000004</v>
          </cell>
          <cell r="AU93">
            <v>0.55000000000000004</v>
          </cell>
          <cell r="AV93">
            <v>0.55000000000000004</v>
          </cell>
          <cell r="AW93">
            <v>0.55000000000000004</v>
          </cell>
          <cell r="AX93">
            <v>0.55000000000000004</v>
          </cell>
          <cell r="AY93">
            <v>0.55000000000000004</v>
          </cell>
          <cell r="AZ93">
            <v>0.55000000000000004</v>
          </cell>
          <cell r="BA93">
            <v>0.55000000000000004</v>
          </cell>
          <cell r="BB93">
            <v>0.55000000000000004</v>
          </cell>
          <cell r="BC93">
            <v>0.55000000000000004</v>
          </cell>
          <cell r="BD93">
            <v>1</v>
          </cell>
        </row>
        <row r="94">
          <cell r="C94">
            <v>0.55000000000000004</v>
          </cell>
          <cell r="D94">
            <v>0.55000000000000004</v>
          </cell>
          <cell r="E94">
            <v>0.55000000000000004</v>
          </cell>
          <cell r="F94">
            <v>0.55000000000000004</v>
          </cell>
          <cell r="G94">
            <v>0.55000000000000004</v>
          </cell>
          <cell r="H94">
            <v>0.55000000000000004</v>
          </cell>
          <cell r="I94">
            <v>0.55000000000000004</v>
          </cell>
          <cell r="J94">
            <v>0.55000000000000004</v>
          </cell>
          <cell r="K94">
            <v>0.55000000000000004</v>
          </cell>
          <cell r="L94">
            <v>0.55000000000000004</v>
          </cell>
          <cell r="M94">
            <v>0.55000000000000004</v>
          </cell>
          <cell r="N94">
            <v>0.55000000000000004</v>
          </cell>
          <cell r="O94">
            <v>0.55000000000000004</v>
          </cell>
          <cell r="P94">
            <v>0.55000000000000004</v>
          </cell>
          <cell r="Q94">
            <v>0.55000000000000004</v>
          </cell>
          <cell r="R94">
            <v>0.55000000000000004</v>
          </cell>
          <cell r="S94">
            <v>0.55000000000000004</v>
          </cell>
          <cell r="T94">
            <v>0.55000000000000004</v>
          </cell>
          <cell r="U94">
            <v>0.55000000000000004</v>
          </cell>
          <cell r="V94">
            <v>0.55000000000000004</v>
          </cell>
          <cell r="W94">
            <v>0.55000000000000004</v>
          </cell>
          <cell r="X94">
            <v>0.55000000000000004</v>
          </cell>
          <cell r="Y94">
            <v>0.55000000000000004</v>
          </cell>
          <cell r="Z94">
            <v>0.55000000000000004</v>
          </cell>
          <cell r="AA94">
            <v>0.55000000000000004</v>
          </cell>
          <cell r="AB94">
            <v>0.55000000000000004</v>
          </cell>
          <cell r="AC94">
            <v>0.55000000000000004</v>
          </cell>
          <cell r="AD94">
            <v>0.55000000000000004</v>
          </cell>
          <cell r="AE94">
            <v>0.55000000000000004</v>
          </cell>
          <cell r="AF94">
            <v>0.55000000000000004</v>
          </cell>
          <cell r="AG94">
            <v>0.55000000000000004</v>
          </cell>
          <cell r="AH94">
            <v>0.55000000000000004</v>
          </cell>
          <cell r="AI94">
            <v>0.55000000000000004</v>
          </cell>
          <cell r="AJ94">
            <v>0.55000000000000004</v>
          </cell>
          <cell r="AK94">
            <v>0.55000000000000004</v>
          </cell>
          <cell r="AL94">
            <v>0.55000000000000004</v>
          </cell>
          <cell r="AM94">
            <v>0.55000000000000004</v>
          </cell>
          <cell r="AN94">
            <v>0.55000000000000004</v>
          </cell>
          <cell r="AO94">
            <v>0.55000000000000004</v>
          </cell>
          <cell r="AP94">
            <v>0.55000000000000004</v>
          </cell>
          <cell r="AQ94">
            <v>0.55000000000000004</v>
          </cell>
          <cell r="AR94">
            <v>0.55000000000000004</v>
          </cell>
          <cell r="AS94">
            <v>0.55000000000000004</v>
          </cell>
          <cell r="AT94">
            <v>0.55000000000000004</v>
          </cell>
          <cell r="AU94">
            <v>0.55000000000000004</v>
          </cell>
          <cell r="AV94">
            <v>0.55000000000000004</v>
          </cell>
          <cell r="AW94">
            <v>0.55000000000000004</v>
          </cell>
          <cell r="AX94">
            <v>0.55000000000000004</v>
          </cell>
          <cell r="AY94">
            <v>0.55000000000000004</v>
          </cell>
          <cell r="AZ94">
            <v>0.55000000000000004</v>
          </cell>
          <cell r="BA94">
            <v>0.55000000000000004</v>
          </cell>
          <cell r="BB94">
            <v>0.55000000000000004</v>
          </cell>
          <cell r="BC94">
            <v>0.55000000000000004</v>
          </cell>
          <cell r="BD94">
            <v>0.55000000000000004</v>
          </cell>
          <cell r="BE94">
            <v>1</v>
          </cell>
        </row>
        <row r="95">
          <cell r="C95">
            <v>0.55000000000000004</v>
          </cell>
          <cell r="D95">
            <v>0.55000000000000004</v>
          </cell>
          <cell r="E95">
            <v>0.55000000000000004</v>
          </cell>
          <cell r="F95">
            <v>0.55000000000000004</v>
          </cell>
          <cell r="G95">
            <v>0.55000000000000004</v>
          </cell>
          <cell r="H95">
            <v>0.55000000000000004</v>
          </cell>
          <cell r="I95">
            <v>0.55000000000000004</v>
          </cell>
          <cell r="J95">
            <v>0.55000000000000004</v>
          </cell>
          <cell r="K95">
            <v>0.55000000000000004</v>
          </cell>
          <cell r="L95">
            <v>0.55000000000000004</v>
          </cell>
          <cell r="M95">
            <v>0.55000000000000004</v>
          </cell>
          <cell r="N95">
            <v>0.55000000000000004</v>
          </cell>
          <cell r="O95">
            <v>0.55000000000000004</v>
          </cell>
          <cell r="P95">
            <v>0.55000000000000004</v>
          </cell>
          <cell r="Q95">
            <v>0.55000000000000004</v>
          </cell>
          <cell r="R95">
            <v>0.55000000000000004</v>
          </cell>
          <cell r="S95">
            <v>0.55000000000000004</v>
          </cell>
          <cell r="T95">
            <v>0.55000000000000004</v>
          </cell>
          <cell r="U95">
            <v>0.55000000000000004</v>
          </cell>
          <cell r="V95">
            <v>0.55000000000000004</v>
          </cell>
          <cell r="W95">
            <v>0.55000000000000004</v>
          </cell>
          <cell r="X95">
            <v>0.55000000000000004</v>
          </cell>
          <cell r="Y95">
            <v>0.55000000000000004</v>
          </cell>
          <cell r="Z95">
            <v>0.55000000000000004</v>
          </cell>
          <cell r="AA95">
            <v>0.55000000000000004</v>
          </cell>
          <cell r="AB95">
            <v>0.55000000000000004</v>
          </cell>
          <cell r="AC95">
            <v>0.55000000000000004</v>
          </cell>
          <cell r="AD95">
            <v>0.55000000000000004</v>
          </cell>
          <cell r="AE95">
            <v>0.55000000000000004</v>
          </cell>
          <cell r="AF95">
            <v>0.55000000000000004</v>
          </cell>
          <cell r="AG95">
            <v>0.55000000000000004</v>
          </cell>
          <cell r="AH95">
            <v>0.55000000000000004</v>
          </cell>
          <cell r="AI95">
            <v>0.55000000000000004</v>
          </cell>
          <cell r="AJ95">
            <v>0.55000000000000004</v>
          </cell>
          <cell r="AK95">
            <v>0.55000000000000004</v>
          </cell>
          <cell r="AL95">
            <v>0.55000000000000004</v>
          </cell>
          <cell r="AM95">
            <v>0.55000000000000004</v>
          </cell>
          <cell r="AN95">
            <v>0.55000000000000004</v>
          </cell>
          <cell r="AO95">
            <v>0.55000000000000004</v>
          </cell>
          <cell r="AP95">
            <v>0.55000000000000004</v>
          </cell>
          <cell r="AQ95">
            <v>0.55000000000000004</v>
          </cell>
          <cell r="AR95">
            <v>0.55000000000000004</v>
          </cell>
          <cell r="AS95">
            <v>0.55000000000000004</v>
          </cell>
          <cell r="AT95">
            <v>0.55000000000000004</v>
          </cell>
          <cell r="AU95">
            <v>0.55000000000000004</v>
          </cell>
          <cell r="AV95">
            <v>0.55000000000000004</v>
          </cell>
          <cell r="AW95">
            <v>0.55000000000000004</v>
          </cell>
          <cell r="AX95">
            <v>0.55000000000000004</v>
          </cell>
          <cell r="AY95">
            <v>0.55000000000000004</v>
          </cell>
          <cell r="AZ95">
            <v>0.55000000000000004</v>
          </cell>
          <cell r="BA95">
            <v>0.55000000000000004</v>
          </cell>
          <cell r="BB95">
            <v>0.55000000000000004</v>
          </cell>
          <cell r="BC95">
            <v>0.55000000000000004</v>
          </cell>
          <cell r="BD95">
            <v>0.55000000000000004</v>
          </cell>
          <cell r="BE95">
            <v>0.55000000000000004</v>
          </cell>
          <cell r="BF95">
            <v>1</v>
          </cell>
        </row>
        <row r="96">
          <cell r="C96">
            <v>0.55000000000000004</v>
          </cell>
          <cell r="D96">
            <v>0.55000000000000004</v>
          </cell>
          <cell r="E96">
            <v>0.55000000000000004</v>
          </cell>
          <cell r="F96">
            <v>0.55000000000000004</v>
          </cell>
          <cell r="G96">
            <v>0.55000000000000004</v>
          </cell>
          <cell r="H96">
            <v>0.55000000000000004</v>
          </cell>
          <cell r="I96">
            <v>0.55000000000000004</v>
          </cell>
          <cell r="J96">
            <v>0.55000000000000004</v>
          </cell>
          <cell r="K96">
            <v>0.55000000000000004</v>
          </cell>
          <cell r="L96">
            <v>0.55000000000000004</v>
          </cell>
          <cell r="M96">
            <v>0.55000000000000004</v>
          </cell>
          <cell r="N96">
            <v>0.55000000000000004</v>
          </cell>
          <cell r="O96">
            <v>0.55000000000000004</v>
          </cell>
          <cell r="P96">
            <v>0.55000000000000004</v>
          </cell>
          <cell r="Q96">
            <v>0.55000000000000004</v>
          </cell>
          <cell r="R96">
            <v>0.55000000000000004</v>
          </cell>
          <cell r="S96">
            <v>0.55000000000000004</v>
          </cell>
          <cell r="T96">
            <v>0.55000000000000004</v>
          </cell>
          <cell r="U96">
            <v>0.55000000000000004</v>
          </cell>
          <cell r="V96">
            <v>0.55000000000000004</v>
          </cell>
          <cell r="W96">
            <v>0.55000000000000004</v>
          </cell>
          <cell r="X96">
            <v>0.55000000000000004</v>
          </cell>
          <cell r="Y96">
            <v>0.55000000000000004</v>
          </cell>
          <cell r="Z96">
            <v>0.55000000000000004</v>
          </cell>
          <cell r="AA96">
            <v>0.55000000000000004</v>
          </cell>
          <cell r="AB96">
            <v>0.55000000000000004</v>
          </cell>
          <cell r="AC96">
            <v>0.55000000000000004</v>
          </cell>
          <cell r="AD96">
            <v>0.55000000000000004</v>
          </cell>
          <cell r="AE96">
            <v>0.55000000000000004</v>
          </cell>
          <cell r="AF96">
            <v>0.55000000000000004</v>
          </cell>
          <cell r="AG96">
            <v>0.55000000000000004</v>
          </cell>
          <cell r="AH96">
            <v>0.55000000000000004</v>
          </cell>
          <cell r="AI96">
            <v>0.55000000000000004</v>
          </cell>
          <cell r="AJ96">
            <v>0.55000000000000004</v>
          </cell>
          <cell r="AK96">
            <v>0.55000000000000004</v>
          </cell>
          <cell r="AL96">
            <v>0.55000000000000004</v>
          </cell>
          <cell r="AM96">
            <v>0.55000000000000004</v>
          </cell>
          <cell r="AN96">
            <v>0.55000000000000004</v>
          </cell>
          <cell r="AO96">
            <v>0.55000000000000004</v>
          </cell>
          <cell r="AP96">
            <v>0.55000000000000004</v>
          </cell>
          <cell r="AQ96">
            <v>0.55000000000000004</v>
          </cell>
          <cell r="AR96">
            <v>0.55000000000000004</v>
          </cell>
          <cell r="AS96">
            <v>0.55000000000000004</v>
          </cell>
          <cell r="AT96">
            <v>0.55000000000000004</v>
          </cell>
          <cell r="AU96">
            <v>0.55000000000000004</v>
          </cell>
          <cell r="AV96">
            <v>0.55000000000000004</v>
          </cell>
          <cell r="AW96">
            <v>0.55000000000000004</v>
          </cell>
          <cell r="AX96">
            <v>0.55000000000000004</v>
          </cell>
          <cell r="AY96">
            <v>0.55000000000000004</v>
          </cell>
          <cell r="AZ96">
            <v>0.55000000000000004</v>
          </cell>
          <cell r="BA96">
            <v>0.55000000000000004</v>
          </cell>
          <cell r="BB96">
            <v>0.55000000000000004</v>
          </cell>
          <cell r="BC96">
            <v>0.55000000000000004</v>
          </cell>
          <cell r="BD96">
            <v>0.55000000000000004</v>
          </cell>
          <cell r="BE96">
            <v>0.55000000000000004</v>
          </cell>
          <cell r="BF96">
            <v>0.55000000000000004</v>
          </cell>
          <cell r="BG96">
            <v>1</v>
          </cell>
        </row>
        <row r="97">
          <cell r="C97">
            <v>0.55000000000000004</v>
          </cell>
          <cell r="D97">
            <v>0.55000000000000004</v>
          </cell>
          <cell r="E97">
            <v>0.55000000000000004</v>
          </cell>
          <cell r="F97">
            <v>0.55000000000000004</v>
          </cell>
          <cell r="G97">
            <v>0.55000000000000004</v>
          </cell>
          <cell r="H97">
            <v>0.55000000000000004</v>
          </cell>
          <cell r="I97">
            <v>0.55000000000000004</v>
          </cell>
          <cell r="J97">
            <v>0.55000000000000004</v>
          </cell>
          <cell r="K97">
            <v>0.55000000000000004</v>
          </cell>
          <cell r="L97">
            <v>0.55000000000000004</v>
          </cell>
          <cell r="M97">
            <v>0.55000000000000004</v>
          </cell>
          <cell r="N97">
            <v>0.55000000000000004</v>
          </cell>
          <cell r="O97">
            <v>0.55000000000000004</v>
          </cell>
          <cell r="P97">
            <v>0.55000000000000004</v>
          </cell>
          <cell r="Q97">
            <v>0.55000000000000004</v>
          </cell>
          <cell r="R97">
            <v>0.55000000000000004</v>
          </cell>
          <cell r="S97">
            <v>0.55000000000000004</v>
          </cell>
          <cell r="T97">
            <v>0.55000000000000004</v>
          </cell>
          <cell r="U97">
            <v>0.55000000000000004</v>
          </cell>
          <cell r="V97">
            <v>0.55000000000000004</v>
          </cell>
          <cell r="W97">
            <v>0.55000000000000004</v>
          </cell>
          <cell r="X97">
            <v>0.55000000000000004</v>
          </cell>
          <cell r="Y97">
            <v>0.55000000000000004</v>
          </cell>
          <cell r="Z97">
            <v>0.55000000000000004</v>
          </cell>
          <cell r="AA97">
            <v>0.55000000000000004</v>
          </cell>
          <cell r="AB97">
            <v>0.55000000000000004</v>
          </cell>
          <cell r="AC97">
            <v>0.55000000000000004</v>
          </cell>
          <cell r="AD97">
            <v>0.55000000000000004</v>
          </cell>
          <cell r="AE97">
            <v>0.55000000000000004</v>
          </cell>
          <cell r="AF97">
            <v>0.55000000000000004</v>
          </cell>
          <cell r="AG97">
            <v>0.55000000000000004</v>
          </cell>
          <cell r="AH97">
            <v>0.55000000000000004</v>
          </cell>
          <cell r="AI97">
            <v>0.55000000000000004</v>
          </cell>
          <cell r="AJ97">
            <v>0.55000000000000004</v>
          </cell>
          <cell r="AK97">
            <v>0.55000000000000004</v>
          </cell>
          <cell r="AL97">
            <v>0.55000000000000004</v>
          </cell>
          <cell r="AM97">
            <v>0.55000000000000004</v>
          </cell>
          <cell r="AN97">
            <v>0.55000000000000004</v>
          </cell>
          <cell r="AO97">
            <v>0.55000000000000004</v>
          </cell>
          <cell r="AP97">
            <v>0.55000000000000004</v>
          </cell>
          <cell r="AQ97">
            <v>0.55000000000000004</v>
          </cell>
          <cell r="AR97">
            <v>0.55000000000000004</v>
          </cell>
          <cell r="AS97">
            <v>0.55000000000000004</v>
          </cell>
          <cell r="AT97">
            <v>0.55000000000000004</v>
          </cell>
          <cell r="AU97">
            <v>0.55000000000000004</v>
          </cell>
          <cell r="AV97">
            <v>0.55000000000000004</v>
          </cell>
          <cell r="AW97">
            <v>0.55000000000000004</v>
          </cell>
          <cell r="AX97">
            <v>0.55000000000000004</v>
          </cell>
          <cell r="AY97">
            <v>0.55000000000000004</v>
          </cell>
          <cell r="AZ97">
            <v>0.55000000000000004</v>
          </cell>
          <cell r="BA97">
            <v>0.55000000000000004</v>
          </cell>
          <cell r="BB97">
            <v>0.55000000000000004</v>
          </cell>
          <cell r="BC97">
            <v>0.55000000000000004</v>
          </cell>
          <cell r="BD97">
            <v>0.55000000000000004</v>
          </cell>
          <cell r="BE97">
            <v>0.55000000000000004</v>
          </cell>
          <cell r="BF97">
            <v>0.55000000000000004</v>
          </cell>
          <cell r="BG97">
            <v>0.55000000000000004</v>
          </cell>
          <cell r="BH97">
            <v>1</v>
          </cell>
        </row>
        <row r="98">
          <cell r="C98">
            <v>0.55000000000000004</v>
          </cell>
          <cell r="D98">
            <v>0.55000000000000004</v>
          </cell>
          <cell r="E98">
            <v>0.55000000000000004</v>
          </cell>
          <cell r="F98">
            <v>0.55000000000000004</v>
          </cell>
          <cell r="G98">
            <v>0.55000000000000004</v>
          </cell>
          <cell r="H98">
            <v>0.55000000000000004</v>
          </cell>
          <cell r="I98">
            <v>0.55000000000000004</v>
          </cell>
          <cell r="J98">
            <v>0.55000000000000004</v>
          </cell>
          <cell r="K98">
            <v>0.55000000000000004</v>
          </cell>
          <cell r="L98">
            <v>0.55000000000000004</v>
          </cell>
          <cell r="M98">
            <v>0.55000000000000004</v>
          </cell>
          <cell r="N98">
            <v>0.55000000000000004</v>
          </cell>
          <cell r="O98">
            <v>0.55000000000000004</v>
          </cell>
          <cell r="P98">
            <v>0.55000000000000004</v>
          </cell>
          <cell r="Q98">
            <v>0.55000000000000004</v>
          </cell>
          <cell r="R98">
            <v>0.55000000000000004</v>
          </cell>
          <cell r="S98">
            <v>0.55000000000000004</v>
          </cell>
          <cell r="T98">
            <v>0.55000000000000004</v>
          </cell>
          <cell r="U98">
            <v>0.55000000000000004</v>
          </cell>
          <cell r="V98">
            <v>0.55000000000000004</v>
          </cell>
          <cell r="W98">
            <v>0.55000000000000004</v>
          </cell>
          <cell r="X98">
            <v>0.55000000000000004</v>
          </cell>
          <cell r="Y98">
            <v>0.55000000000000004</v>
          </cell>
          <cell r="Z98">
            <v>0.55000000000000004</v>
          </cell>
          <cell r="AA98">
            <v>0.55000000000000004</v>
          </cell>
          <cell r="AB98">
            <v>0.55000000000000004</v>
          </cell>
          <cell r="AC98">
            <v>0.55000000000000004</v>
          </cell>
          <cell r="AD98">
            <v>0.55000000000000004</v>
          </cell>
          <cell r="AE98">
            <v>0.55000000000000004</v>
          </cell>
          <cell r="AF98">
            <v>0.55000000000000004</v>
          </cell>
          <cell r="AG98">
            <v>0.55000000000000004</v>
          </cell>
          <cell r="AH98">
            <v>0.55000000000000004</v>
          </cell>
          <cell r="AI98">
            <v>0.55000000000000004</v>
          </cell>
          <cell r="AJ98">
            <v>0.55000000000000004</v>
          </cell>
          <cell r="AK98">
            <v>0.55000000000000004</v>
          </cell>
          <cell r="AL98">
            <v>0.55000000000000004</v>
          </cell>
          <cell r="AM98">
            <v>0.55000000000000004</v>
          </cell>
          <cell r="AN98">
            <v>0.55000000000000004</v>
          </cell>
          <cell r="AO98">
            <v>0.55000000000000004</v>
          </cell>
          <cell r="AP98">
            <v>0.55000000000000004</v>
          </cell>
          <cell r="AQ98">
            <v>0.55000000000000004</v>
          </cell>
          <cell r="AR98">
            <v>0.55000000000000004</v>
          </cell>
          <cell r="AS98">
            <v>0.55000000000000004</v>
          </cell>
          <cell r="AT98">
            <v>0.55000000000000004</v>
          </cell>
          <cell r="AU98">
            <v>0.55000000000000004</v>
          </cell>
          <cell r="AV98">
            <v>0.55000000000000004</v>
          </cell>
          <cell r="AW98">
            <v>0.55000000000000004</v>
          </cell>
          <cell r="AX98">
            <v>0.55000000000000004</v>
          </cell>
          <cell r="AY98">
            <v>0.55000000000000004</v>
          </cell>
          <cell r="AZ98">
            <v>0.55000000000000004</v>
          </cell>
          <cell r="BA98">
            <v>0.55000000000000004</v>
          </cell>
          <cell r="BB98">
            <v>0.55000000000000004</v>
          </cell>
          <cell r="BC98">
            <v>0.55000000000000004</v>
          </cell>
          <cell r="BD98">
            <v>0.55000000000000004</v>
          </cell>
          <cell r="BE98">
            <v>0.55000000000000004</v>
          </cell>
          <cell r="BF98">
            <v>0.55000000000000004</v>
          </cell>
          <cell r="BG98">
            <v>0.55000000000000004</v>
          </cell>
          <cell r="BH98">
            <v>0.55000000000000004</v>
          </cell>
          <cell r="BI98">
            <v>1</v>
          </cell>
        </row>
        <row r="99">
          <cell r="C99">
            <v>0.55000000000000004</v>
          </cell>
          <cell r="D99">
            <v>0.55000000000000004</v>
          </cell>
          <cell r="E99">
            <v>0.55000000000000004</v>
          </cell>
          <cell r="F99">
            <v>0.55000000000000004</v>
          </cell>
          <cell r="G99">
            <v>0.55000000000000004</v>
          </cell>
          <cell r="H99">
            <v>0.55000000000000004</v>
          </cell>
          <cell r="I99">
            <v>0.55000000000000004</v>
          </cell>
          <cell r="J99">
            <v>0.55000000000000004</v>
          </cell>
          <cell r="K99">
            <v>0.55000000000000004</v>
          </cell>
          <cell r="L99">
            <v>0.55000000000000004</v>
          </cell>
          <cell r="M99">
            <v>0.55000000000000004</v>
          </cell>
          <cell r="N99">
            <v>0.55000000000000004</v>
          </cell>
          <cell r="O99">
            <v>0.55000000000000004</v>
          </cell>
          <cell r="P99">
            <v>0.55000000000000004</v>
          </cell>
          <cell r="Q99">
            <v>0.55000000000000004</v>
          </cell>
          <cell r="R99">
            <v>0.55000000000000004</v>
          </cell>
          <cell r="S99">
            <v>0.55000000000000004</v>
          </cell>
          <cell r="T99">
            <v>0.55000000000000004</v>
          </cell>
          <cell r="U99">
            <v>0.55000000000000004</v>
          </cell>
          <cell r="V99">
            <v>0.55000000000000004</v>
          </cell>
          <cell r="W99">
            <v>0.55000000000000004</v>
          </cell>
          <cell r="X99">
            <v>0.55000000000000004</v>
          </cell>
          <cell r="Y99">
            <v>0.55000000000000004</v>
          </cell>
          <cell r="Z99">
            <v>0.55000000000000004</v>
          </cell>
          <cell r="AA99">
            <v>0.55000000000000004</v>
          </cell>
          <cell r="AB99">
            <v>0.55000000000000004</v>
          </cell>
          <cell r="AC99">
            <v>0.55000000000000004</v>
          </cell>
          <cell r="AD99">
            <v>0.55000000000000004</v>
          </cell>
          <cell r="AE99">
            <v>0.55000000000000004</v>
          </cell>
          <cell r="AF99">
            <v>0.55000000000000004</v>
          </cell>
          <cell r="AG99">
            <v>0.55000000000000004</v>
          </cell>
          <cell r="AH99">
            <v>0.55000000000000004</v>
          </cell>
          <cell r="AI99">
            <v>0.55000000000000004</v>
          </cell>
          <cell r="AJ99">
            <v>0.55000000000000004</v>
          </cell>
          <cell r="AK99">
            <v>0.55000000000000004</v>
          </cell>
          <cell r="AL99">
            <v>0.55000000000000004</v>
          </cell>
          <cell r="AM99">
            <v>0.55000000000000004</v>
          </cell>
          <cell r="AN99">
            <v>0.55000000000000004</v>
          </cell>
          <cell r="AO99">
            <v>0.55000000000000004</v>
          </cell>
          <cell r="AP99">
            <v>0.55000000000000004</v>
          </cell>
          <cell r="AQ99">
            <v>0.55000000000000004</v>
          </cell>
          <cell r="AR99">
            <v>0.55000000000000004</v>
          </cell>
          <cell r="AS99">
            <v>0.55000000000000004</v>
          </cell>
          <cell r="AT99">
            <v>0.55000000000000004</v>
          </cell>
          <cell r="AU99">
            <v>0.55000000000000004</v>
          </cell>
          <cell r="AV99">
            <v>0.55000000000000004</v>
          </cell>
          <cell r="AW99">
            <v>0.55000000000000004</v>
          </cell>
          <cell r="AX99">
            <v>0.55000000000000004</v>
          </cell>
          <cell r="AY99">
            <v>0.55000000000000004</v>
          </cell>
          <cell r="AZ99">
            <v>0.55000000000000004</v>
          </cell>
          <cell r="BA99">
            <v>0.55000000000000004</v>
          </cell>
          <cell r="BB99">
            <v>0.55000000000000004</v>
          </cell>
          <cell r="BC99">
            <v>0.55000000000000004</v>
          </cell>
          <cell r="BD99">
            <v>0.55000000000000004</v>
          </cell>
          <cell r="BE99">
            <v>0.55000000000000004</v>
          </cell>
          <cell r="BF99">
            <v>0.55000000000000004</v>
          </cell>
          <cell r="BG99">
            <v>0.55000000000000004</v>
          </cell>
          <cell r="BH99">
            <v>0.55000000000000004</v>
          </cell>
          <cell r="BI99">
            <v>0.55000000000000004</v>
          </cell>
          <cell r="BJ99">
            <v>1</v>
          </cell>
        </row>
        <row r="100">
          <cell r="C100">
            <v>0.55000000000000004</v>
          </cell>
          <cell r="D100">
            <v>0.55000000000000004</v>
          </cell>
          <cell r="E100">
            <v>0.55000000000000004</v>
          </cell>
          <cell r="F100">
            <v>0.55000000000000004</v>
          </cell>
          <cell r="G100">
            <v>0.55000000000000004</v>
          </cell>
          <cell r="H100">
            <v>0.55000000000000004</v>
          </cell>
          <cell r="I100">
            <v>0.55000000000000004</v>
          </cell>
          <cell r="J100">
            <v>0.55000000000000004</v>
          </cell>
          <cell r="K100">
            <v>0.55000000000000004</v>
          </cell>
          <cell r="L100">
            <v>0.55000000000000004</v>
          </cell>
          <cell r="M100">
            <v>0.55000000000000004</v>
          </cell>
          <cell r="N100">
            <v>0.55000000000000004</v>
          </cell>
          <cell r="O100">
            <v>0.55000000000000004</v>
          </cell>
          <cell r="P100">
            <v>0.55000000000000004</v>
          </cell>
          <cell r="Q100">
            <v>0.55000000000000004</v>
          </cell>
          <cell r="R100">
            <v>0.55000000000000004</v>
          </cell>
          <cell r="S100">
            <v>0.55000000000000004</v>
          </cell>
          <cell r="T100">
            <v>0.55000000000000004</v>
          </cell>
          <cell r="U100">
            <v>0.55000000000000004</v>
          </cell>
          <cell r="V100">
            <v>0.55000000000000004</v>
          </cell>
          <cell r="W100">
            <v>0.55000000000000004</v>
          </cell>
          <cell r="X100">
            <v>0.55000000000000004</v>
          </cell>
          <cell r="Y100">
            <v>0.55000000000000004</v>
          </cell>
          <cell r="Z100">
            <v>0.55000000000000004</v>
          </cell>
          <cell r="AA100">
            <v>0.55000000000000004</v>
          </cell>
          <cell r="AB100">
            <v>0.55000000000000004</v>
          </cell>
          <cell r="AC100">
            <v>0.55000000000000004</v>
          </cell>
          <cell r="AD100">
            <v>0.55000000000000004</v>
          </cell>
          <cell r="AE100">
            <v>0.55000000000000004</v>
          </cell>
          <cell r="AF100">
            <v>0.55000000000000004</v>
          </cell>
          <cell r="AG100">
            <v>0.55000000000000004</v>
          </cell>
          <cell r="AH100">
            <v>0.55000000000000004</v>
          </cell>
          <cell r="AI100">
            <v>0.55000000000000004</v>
          </cell>
          <cell r="AJ100">
            <v>0.55000000000000004</v>
          </cell>
          <cell r="AK100">
            <v>0.55000000000000004</v>
          </cell>
          <cell r="AL100">
            <v>0.55000000000000004</v>
          </cell>
          <cell r="AM100">
            <v>0.55000000000000004</v>
          </cell>
          <cell r="AN100">
            <v>0.55000000000000004</v>
          </cell>
          <cell r="AO100">
            <v>0.55000000000000004</v>
          </cell>
          <cell r="AP100">
            <v>0.55000000000000004</v>
          </cell>
          <cell r="AQ100">
            <v>0.55000000000000004</v>
          </cell>
          <cell r="AR100">
            <v>0.55000000000000004</v>
          </cell>
          <cell r="AS100">
            <v>0.55000000000000004</v>
          </cell>
          <cell r="AT100">
            <v>0.55000000000000004</v>
          </cell>
          <cell r="AU100">
            <v>0.55000000000000004</v>
          </cell>
          <cell r="AV100">
            <v>0.55000000000000004</v>
          </cell>
          <cell r="AW100">
            <v>0.55000000000000004</v>
          </cell>
          <cell r="AX100">
            <v>0.55000000000000004</v>
          </cell>
          <cell r="AY100">
            <v>0.55000000000000004</v>
          </cell>
          <cell r="AZ100">
            <v>0.55000000000000004</v>
          </cell>
          <cell r="BA100">
            <v>0.55000000000000004</v>
          </cell>
          <cell r="BB100">
            <v>0.55000000000000004</v>
          </cell>
          <cell r="BC100">
            <v>0.55000000000000004</v>
          </cell>
          <cell r="BD100">
            <v>0.55000000000000004</v>
          </cell>
          <cell r="BE100">
            <v>0.55000000000000004</v>
          </cell>
          <cell r="BF100">
            <v>0.55000000000000004</v>
          </cell>
          <cell r="BG100">
            <v>0.55000000000000004</v>
          </cell>
          <cell r="BH100">
            <v>0.55000000000000004</v>
          </cell>
          <cell r="BI100">
            <v>0.55000000000000004</v>
          </cell>
          <cell r="BJ100">
            <v>0.55000000000000004</v>
          </cell>
          <cell r="BK100">
            <v>1</v>
          </cell>
        </row>
        <row r="101">
          <cell r="C101">
            <v>0.55000000000000004</v>
          </cell>
          <cell r="D101">
            <v>0.55000000000000004</v>
          </cell>
          <cell r="E101">
            <v>0.55000000000000004</v>
          </cell>
          <cell r="F101">
            <v>0.55000000000000004</v>
          </cell>
          <cell r="G101">
            <v>0.55000000000000004</v>
          </cell>
          <cell r="H101">
            <v>0.55000000000000004</v>
          </cell>
          <cell r="I101">
            <v>0.55000000000000004</v>
          </cell>
          <cell r="J101">
            <v>0.55000000000000004</v>
          </cell>
          <cell r="K101">
            <v>0.55000000000000004</v>
          </cell>
          <cell r="L101">
            <v>0.55000000000000004</v>
          </cell>
          <cell r="M101">
            <v>0.55000000000000004</v>
          </cell>
          <cell r="N101">
            <v>0.55000000000000004</v>
          </cell>
          <cell r="O101">
            <v>0.55000000000000004</v>
          </cell>
          <cell r="P101">
            <v>0.55000000000000004</v>
          </cell>
          <cell r="Q101">
            <v>0.55000000000000004</v>
          </cell>
          <cell r="R101">
            <v>0.55000000000000004</v>
          </cell>
          <cell r="S101">
            <v>0.55000000000000004</v>
          </cell>
          <cell r="T101">
            <v>0.55000000000000004</v>
          </cell>
          <cell r="U101">
            <v>0.55000000000000004</v>
          </cell>
          <cell r="V101">
            <v>0.55000000000000004</v>
          </cell>
          <cell r="W101">
            <v>0.55000000000000004</v>
          </cell>
          <cell r="X101">
            <v>0.55000000000000004</v>
          </cell>
          <cell r="Y101">
            <v>0.55000000000000004</v>
          </cell>
          <cell r="Z101">
            <v>0.55000000000000004</v>
          </cell>
          <cell r="AA101">
            <v>0.55000000000000004</v>
          </cell>
          <cell r="AB101">
            <v>0.55000000000000004</v>
          </cell>
          <cell r="AC101">
            <v>0.55000000000000004</v>
          </cell>
          <cell r="AD101">
            <v>0.55000000000000004</v>
          </cell>
          <cell r="AE101">
            <v>0.55000000000000004</v>
          </cell>
          <cell r="AF101">
            <v>0.55000000000000004</v>
          </cell>
          <cell r="AG101">
            <v>0.55000000000000004</v>
          </cell>
          <cell r="AH101">
            <v>0.55000000000000004</v>
          </cell>
          <cell r="AI101">
            <v>0.55000000000000004</v>
          </cell>
          <cell r="AJ101">
            <v>0.55000000000000004</v>
          </cell>
          <cell r="AK101">
            <v>0.55000000000000004</v>
          </cell>
          <cell r="AL101">
            <v>0.55000000000000004</v>
          </cell>
          <cell r="AM101">
            <v>0.55000000000000004</v>
          </cell>
          <cell r="AN101">
            <v>0.55000000000000004</v>
          </cell>
          <cell r="AO101">
            <v>0.55000000000000004</v>
          </cell>
          <cell r="AP101">
            <v>0.55000000000000004</v>
          </cell>
          <cell r="AQ101">
            <v>0.55000000000000004</v>
          </cell>
          <cell r="AR101">
            <v>0.55000000000000004</v>
          </cell>
          <cell r="AS101">
            <v>0.55000000000000004</v>
          </cell>
          <cell r="AT101">
            <v>0.55000000000000004</v>
          </cell>
          <cell r="AU101">
            <v>0.55000000000000004</v>
          </cell>
          <cell r="AV101">
            <v>0.55000000000000004</v>
          </cell>
          <cell r="AW101">
            <v>0.55000000000000004</v>
          </cell>
          <cell r="AX101">
            <v>0.55000000000000004</v>
          </cell>
          <cell r="AY101">
            <v>0.55000000000000004</v>
          </cell>
          <cell r="AZ101">
            <v>0.55000000000000004</v>
          </cell>
          <cell r="BA101">
            <v>0.55000000000000004</v>
          </cell>
          <cell r="BB101">
            <v>0.55000000000000004</v>
          </cell>
          <cell r="BC101">
            <v>0.55000000000000004</v>
          </cell>
          <cell r="BD101">
            <v>0.55000000000000004</v>
          </cell>
          <cell r="BE101">
            <v>0.55000000000000004</v>
          </cell>
          <cell r="BF101">
            <v>0.55000000000000004</v>
          </cell>
          <cell r="BG101">
            <v>0.55000000000000004</v>
          </cell>
          <cell r="BH101">
            <v>0.55000000000000004</v>
          </cell>
          <cell r="BI101">
            <v>0.55000000000000004</v>
          </cell>
          <cell r="BJ101">
            <v>0.55000000000000004</v>
          </cell>
          <cell r="BK101">
            <v>0.55000000000000004</v>
          </cell>
          <cell r="BL101">
            <v>1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40">
          <cell r="C40">
            <v>1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Rev"/>
      <sheetName val="Area Notes"/>
      <sheetName val="Summary"/>
      <sheetName val="BoQ New Build"/>
      <sheetName val="BoQ Refurb"/>
      <sheetName val="Area Summary"/>
      <sheetName val="Area Breakdown"/>
      <sheetName val="Fe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ecutive Summary "/>
      <sheetName val="Sch of Construction 878 Units"/>
      <sheetName val="Cost Plan"/>
      <sheetName val="D&amp;B 878 Units"/>
      <sheetName val="Stats 878 Units"/>
      <sheetName val="Sales Enhancement"/>
      <sheetName val="Prelims"/>
      <sheetName val="Demolition"/>
      <sheetName val="Abnormals Narrative"/>
      <sheetName val="Sch of Accom - 878 Units"/>
      <sheetName val="Schedule of Demolition"/>
      <sheetName val="Roads &amp; paths"/>
      <sheetName val="Houses"/>
      <sheetName val="Risk Register"/>
      <sheetName val="T3 Cost Plan"/>
      <sheetName val="Rate Build Ups"/>
      <sheetName val="Roofing"/>
      <sheetName val="Flooring"/>
      <sheetName val="Brickwork"/>
      <sheetName val="Carpentry"/>
      <sheetName val="T3 Resources"/>
      <sheetName val="Site Prep"/>
      <sheetName val="Subs Pricing"/>
      <sheetName val="Undercroft"/>
      <sheetName val="Ext Works"/>
      <sheetName val="Donnybrook CSA"/>
      <sheetName val="Clarifications"/>
      <sheetName val="Summary"/>
      <sheetName val="Spreadsheet Co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1">
          <cell r="A1" t="str">
            <v>Nr</v>
          </cell>
        </row>
        <row r="2">
          <cell r="A2" t="str">
            <v>m2</v>
          </cell>
        </row>
        <row r="3">
          <cell r="A3" t="str">
            <v>item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5377D-C841-4D7E-B417-167711E510CD}">
  <sheetPr>
    <tabColor theme="9" tint="0.39997558519241921"/>
  </sheetPr>
  <dimension ref="A1:HX102"/>
  <sheetViews>
    <sheetView tabSelected="1" workbookViewId="0">
      <selection activeCell="A13" sqref="A13"/>
    </sheetView>
  </sheetViews>
  <sheetFormatPr defaultColWidth="11.44140625" defaultRowHeight="14.4" x14ac:dyDescent="0.3"/>
  <cols>
    <col min="1" max="1" width="36.88671875" bestFit="1" customWidth="1"/>
    <col min="2" max="2" width="13.88671875" style="101" bestFit="1" customWidth="1"/>
    <col min="4" max="4" width="13.88671875" bestFit="1" customWidth="1"/>
    <col min="6" max="6" width="28" bestFit="1" customWidth="1"/>
    <col min="7" max="7" width="25.88671875" customWidth="1"/>
    <col min="8" max="8" width="14.109375" bestFit="1" customWidth="1"/>
    <col min="15" max="15" width="13.88671875" bestFit="1" customWidth="1"/>
  </cols>
  <sheetData>
    <row r="1" spans="1:232" x14ac:dyDescent="0.3">
      <c r="A1" s="110" t="s">
        <v>80</v>
      </c>
    </row>
    <row r="3" spans="1:232" x14ac:dyDescent="0.3">
      <c r="A3" s="1" t="s">
        <v>0</v>
      </c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</row>
    <row r="4" spans="1:232" x14ac:dyDescent="0.3">
      <c r="A4" s="4" t="s">
        <v>1</v>
      </c>
      <c r="B4" s="5">
        <v>138</v>
      </c>
      <c r="C4" s="6"/>
      <c r="D4" s="6" t="s">
        <v>2</v>
      </c>
      <c r="E4" s="6"/>
      <c r="F4" s="6"/>
      <c r="G4" s="7"/>
      <c r="H4" s="7"/>
      <c r="I4" s="7"/>
      <c r="J4" s="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</row>
    <row r="5" spans="1:232" x14ac:dyDescent="0.3">
      <c r="A5" s="9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</row>
    <row r="6" spans="1:232" x14ac:dyDescent="0.3">
      <c r="A6" s="11" t="s">
        <v>3</v>
      </c>
      <c r="B6" s="12" t="s">
        <v>4</v>
      </c>
      <c r="C6" s="13" t="s">
        <v>5</v>
      </c>
      <c r="D6" s="14" t="s">
        <v>6</v>
      </c>
      <c r="E6" s="14" t="s">
        <v>7</v>
      </c>
      <c r="F6" s="15" t="s">
        <v>8</v>
      </c>
      <c r="G6" s="16"/>
      <c r="H6" s="16"/>
      <c r="I6" s="16"/>
      <c r="J6" s="16"/>
      <c r="K6" s="16"/>
      <c r="L6" s="16"/>
      <c r="M6" s="16"/>
      <c r="N6" s="16"/>
      <c r="O6" s="16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</row>
    <row r="7" spans="1:232" x14ac:dyDescent="0.3">
      <c r="A7" s="17" t="s">
        <v>9</v>
      </c>
      <c r="B7" s="18">
        <v>1</v>
      </c>
      <c r="C7" s="19" t="s">
        <v>10</v>
      </c>
      <c r="D7" s="20">
        <v>400</v>
      </c>
      <c r="E7" s="21">
        <f>B7*D7</f>
        <v>400</v>
      </c>
      <c r="F7" s="22">
        <f>E7*$B$4</f>
        <v>55200</v>
      </c>
      <c r="G7" s="16"/>
      <c r="H7" s="3"/>
      <c r="I7" s="3"/>
      <c r="J7" s="3"/>
      <c r="K7" s="3"/>
      <c r="L7" s="3"/>
      <c r="M7" s="3"/>
      <c r="N7" s="3"/>
      <c r="O7" s="3"/>
      <c r="P7" s="3"/>
      <c r="Q7" s="2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</row>
    <row r="8" spans="1:232" x14ac:dyDescent="0.3">
      <c r="A8" s="24" t="s">
        <v>11</v>
      </c>
      <c r="B8" s="25">
        <v>1</v>
      </c>
      <c r="C8" s="26" t="s">
        <v>10</v>
      </c>
      <c r="D8" s="27">
        <v>1200</v>
      </c>
      <c r="E8" s="28">
        <f t="shared" ref="E8:E37" si="0">B8*D8</f>
        <v>1200</v>
      </c>
      <c r="F8" s="29">
        <f>B8*E8</f>
        <v>1200</v>
      </c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23"/>
      <c r="T8" s="2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</row>
    <row r="9" spans="1:232" x14ac:dyDescent="0.3">
      <c r="A9" s="24" t="s">
        <v>11</v>
      </c>
      <c r="B9" s="25"/>
      <c r="C9" s="26" t="s">
        <v>10</v>
      </c>
      <c r="D9" s="27"/>
      <c r="E9" s="28">
        <f t="shared" si="0"/>
        <v>0</v>
      </c>
      <c r="F9" s="29">
        <f t="shared" ref="F9:F36" si="1">E9*$B$4</f>
        <v>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</row>
    <row r="10" spans="1:232" x14ac:dyDescent="0.3">
      <c r="A10" s="24" t="s">
        <v>12</v>
      </c>
      <c r="B10" s="25"/>
      <c r="C10" s="26" t="s">
        <v>10</v>
      </c>
      <c r="D10" s="27"/>
      <c r="E10" s="28">
        <f t="shared" si="0"/>
        <v>0</v>
      </c>
      <c r="F10" s="29">
        <f t="shared" si="1"/>
        <v>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</row>
    <row r="11" spans="1:232" x14ac:dyDescent="0.3">
      <c r="A11" s="24" t="s">
        <v>13</v>
      </c>
      <c r="B11" s="25">
        <v>1</v>
      </c>
      <c r="C11" s="26" t="s">
        <v>10</v>
      </c>
      <c r="D11" s="27">
        <v>500</v>
      </c>
      <c r="E11" s="28">
        <f t="shared" si="0"/>
        <v>500</v>
      </c>
      <c r="F11" s="29">
        <f>E11*$B$4</f>
        <v>69000</v>
      </c>
      <c r="G11" s="16"/>
      <c r="H11" s="30"/>
      <c r="I11" s="16"/>
      <c r="J11" s="16"/>
      <c r="K11" s="16"/>
      <c r="L11" s="16"/>
      <c r="M11" s="16"/>
      <c r="N11" s="3"/>
      <c r="O11" s="3"/>
      <c r="P11" s="3"/>
      <c r="Q11" s="8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</row>
    <row r="12" spans="1:232" x14ac:dyDescent="0.3">
      <c r="A12" s="24" t="s">
        <v>14</v>
      </c>
      <c r="B12" s="25"/>
      <c r="C12" s="26" t="s">
        <v>15</v>
      </c>
      <c r="D12" s="27"/>
      <c r="E12" s="28">
        <f t="shared" si="0"/>
        <v>0</v>
      </c>
      <c r="F12" s="29">
        <f>E12</f>
        <v>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</row>
    <row r="13" spans="1:232" x14ac:dyDescent="0.3">
      <c r="A13" s="24" t="s">
        <v>16</v>
      </c>
      <c r="B13" s="25"/>
      <c r="C13" s="26" t="s">
        <v>10</v>
      </c>
      <c r="D13" s="27"/>
      <c r="E13" s="28">
        <f t="shared" si="0"/>
        <v>0</v>
      </c>
      <c r="F13" s="29">
        <f t="shared" si="1"/>
        <v>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</row>
    <row r="14" spans="1:232" x14ac:dyDescent="0.3">
      <c r="A14" s="24" t="s">
        <v>17</v>
      </c>
      <c r="B14" s="25"/>
      <c r="C14" s="26" t="s">
        <v>15</v>
      </c>
      <c r="D14" s="27"/>
      <c r="E14" s="28">
        <f t="shared" si="0"/>
        <v>0</v>
      </c>
      <c r="F14" s="29">
        <f>E14</f>
        <v>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</row>
    <row r="15" spans="1:232" x14ac:dyDescent="0.3">
      <c r="A15" s="24" t="s">
        <v>18</v>
      </c>
      <c r="B15" s="25">
        <v>1</v>
      </c>
      <c r="C15" s="26" t="s">
        <v>15</v>
      </c>
      <c r="D15" s="27">
        <v>100</v>
      </c>
      <c r="E15" s="28">
        <f t="shared" si="0"/>
        <v>100</v>
      </c>
      <c r="F15" s="29">
        <f>E15</f>
        <v>100</v>
      </c>
      <c r="G15" s="16"/>
      <c r="H15" s="16"/>
      <c r="I15" s="16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</row>
    <row r="16" spans="1:232" x14ac:dyDescent="0.3">
      <c r="A16" s="24" t="s">
        <v>19</v>
      </c>
      <c r="B16" s="25"/>
      <c r="C16" s="26" t="s">
        <v>10</v>
      </c>
      <c r="D16" s="27"/>
      <c r="E16" s="28">
        <f t="shared" si="0"/>
        <v>0</v>
      </c>
      <c r="F16" s="29">
        <f t="shared" si="1"/>
        <v>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</row>
    <row r="17" spans="1:232" x14ac:dyDescent="0.3">
      <c r="A17" s="24" t="s">
        <v>20</v>
      </c>
      <c r="B17" s="25"/>
      <c r="C17" s="26" t="s">
        <v>10</v>
      </c>
      <c r="D17" s="27"/>
      <c r="E17" s="28">
        <f t="shared" si="0"/>
        <v>0</v>
      </c>
      <c r="F17" s="29">
        <f t="shared" si="1"/>
        <v>0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</row>
    <row r="18" spans="1:232" x14ac:dyDescent="0.3">
      <c r="A18" s="24" t="s">
        <v>21</v>
      </c>
      <c r="B18" s="25">
        <v>138</v>
      </c>
      <c r="C18" s="26" t="s">
        <v>10</v>
      </c>
      <c r="D18" s="27">
        <v>40</v>
      </c>
      <c r="E18" s="28">
        <f t="shared" si="0"/>
        <v>5520</v>
      </c>
      <c r="F18" s="29">
        <f>E18*$B$4</f>
        <v>761760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</row>
    <row r="19" spans="1:232" x14ac:dyDescent="0.3">
      <c r="A19" s="24" t="s">
        <v>22</v>
      </c>
      <c r="B19" s="25"/>
      <c r="C19" s="26" t="s">
        <v>10</v>
      </c>
      <c r="D19" s="27"/>
      <c r="E19" s="28">
        <f t="shared" si="0"/>
        <v>0</v>
      </c>
      <c r="F19" s="29">
        <f t="shared" si="1"/>
        <v>0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</row>
    <row r="20" spans="1:232" x14ac:dyDescent="0.3">
      <c r="A20" s="24" t="s">
        <v>23</v>
      </c>
      <c r="B20" s="25">
        <v>1</v>
      </c>
      <c r="C20" s="26" t="s">
        <v>10</v>
      </c>
      <c r="D20" s="27">
        <v>1000</v>
      </c>
      <c r="E20" s="28">
        <f t="shared" si="0"/>
        <v>1000</v>
      </c>
      <c r="F20" s="29">
        <f t="shared" si="1"/>
        <v>138000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</row>
    <row r="21" spans="1:232" x14ac:dyDescent="0.3">
      <c r="A21" s="24" t="s">
        <v>24</v>
      </c>
      <c r="B21" s="25"/>
      <c r="C21" s="26" t="s">
        <v>10</v>
      </c>
      <c r="D21" s="27"/>
      <c r="E21" s="28">
        <f t="shared" si="0"/>
        <v>0</v>
      </c>
      <c r="F21" s="29">
        <f t="shared" si="1"/>
        <v>0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</row>
    <row r="22" spans="1:232" x14ac:dyDescent="0.3">
      <c r="A22" s="24" t="s">
        <v>25</v>
      </c>
      <c r="B22" s="25">
        <v>1</v>
      </c>
      <c r="C22" s="26" t="s">
        <v>10</v>
      </c>
      <c r="D22" s="27">
        <v>2000</v>
      </c>
      <c r="E22" s="28">
        <f t="shared" si="0"/>
        <v>2000</v>
      </c>
      <c r="F22" s="29">
        <f t="shared" si="1"/>
        <v>276000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</row>
    <row r="23" spans="1:232" x14ac:dyDescent="0.3">
      <c r="A23" s="24" t="s">
        <v>26</v>
      </c>
      <c r="B23" s="25"/>
      <c r="C23" s="26" t="s">
        <v>10</v>
      </c>
      <c r="D23" s="27"/>
      <c r="E23" s="28">
        <f t="shared" si="0"/>
        <v>0</v>
      </c>
      <c r="F23" s="29">
        <f t="shared" si="1"/>
        <v>0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</row>
    <row r="24" spans="1:232" x14ac:dyDescent="0.3">
      <c r="A24" s="24" t="s">
        <v>27</v>
      </c>
      <c r="B24" s="25"/>
      <c r="C24" s="26" t="s">
        <v>10</v>
      </c>
      <c r="D24" s="27"/>
      <c r="E24" s="28">
        <f t="shared" si="0"/>
        <v>0</v>
      </c>
      <c r="F24" s="29">
        <f t="shared" si="1"/>
        <v>0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</row>
    <row r="25" spans="1:232" x14ac:dyDescent="0.3">
      <c r="A25" s="24" t="s">
        <v>28</v>
      </c>
      <c r="B25" s="25">
        <v>1</v>
      </c>
      <c r="C25" s="26" t="s">
        <v>10</v>
      </c>
      <c r="D25" s="27">
        <v>1000</v>
      </c>
      <c r="E25" s="28">
        <f t="shared" si="0"/>
        <v>1000</v>
      </c>
      <c r="F25" s="29">
        <f t="shared" si="1"/>
        <v>138000</v>
      </c>
      <c r="G25" s="31"/>
      <c r="H25" s="31"/>
      <c r="I25" s="31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</row>
    <row r="26" spans="1:232" x14ac:dyDescent="0.3">
      <c r="A26" s="24" t="s">
        <v>29</v>
      </c>
      <c r="B26" s="25">
        <v>1</v>
      </c>
      <c r="C26" s="26" t="s">
        <v>10</v>
      </c>
      <c r="D26" s="27">
        <v>750</v>
      </c>
      <c r="E26" s="28">
        <f t="shared" si="0"/>
        <v>750</v>
      </c>
      <c r="F26" s="29">
        <f t="shared" si="1"/>
        <v>103500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</row>
    <row r="27" spans="1:232" x14ac:dyDescent="0.3">
      <c r="A27" s="24" t="s">
        <v>30</v>
      </c>
      <c r="B27" s="25">
        <v>1</v>
      </c>
      <c r="C27" s="26" t="s">
        <v>10</v>
      </c>
      <c r="D27" s="27">
        <v>500</v>
      </c>
      <c r="E27" s="28">
        <f t="shared" si="0"/>
        <v>500</v>
      </c>
      <c r="F27" s="29">
        <f t="shared" si="1"/>
        <v>69000</v>
      </c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</row>
    <row r="28" spans="1:232" x14ac:dyDescent="0.3">
      <c r="A28" s="24" t="s">
        <v>31</v>
      </c>
      <c r="B28" s="25"/>
      <c r="C28" s="26" t="s">
        <v>10</v>
      </c>
      <c r="D28" s="27"/>
      <c r="E28" s="28">
        <f t="shared" si="0"/>
        <v>0</v>
      </c>
      <c r="F28" s="29">
        <f t="shared" si="1"/>
        <v>0</v>
      </c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</row>
    <row r="29" spans="1:232" x14ac:dyDescent="0.3">
      <c r="A29" s="24" t="s">
        <v>32</v>
      </c>
      <c r="B29" s="25"/>
      <c r="C29" s="26" t="s">
        <v>10</v>
      </c>
      <c r="D29" s="27"/>
      <c r="E29" s="28">
        <f t="shared" si="0"/>
        <v>0</v>
      </c>
      <c r="F29" s="29">
        <f t="shared" si="1"/>
        <v>0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</row>
    <row r="30" spans="1:232" x14ac:dyDescent="0.3">
      <c r="A30" s="24" t="s">
        <v>33</v>
      </c>
      <c r="B30" s="25">
        <v>1</v>
      </c>
      <c r="C30" s="26" t="s">
        <v>10</v>
      </c>
      <c r="D30" s="27">
        <v>100</v>
      </c>
      <c r="E30" s="28">
        <f t="shared" si="0"/>
        <v>100</v>
      </c>
      <c r="F30" s="29">
        <f t="shared" si="1"/>
        <v>13800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</row>
    <row r="31" spans="1:232" x14ac:dyDescent="0.3">
      <c r="A31" s="24" t="s">
        <v>34</v>
      </c>
      <c r="B31" s="25"/>
      <c r="C31" s="26" t="s">
        <v>10</v>
      </c>
      <c r="D31" s="27"/>
      <c r="E31" s="28">
        <f t="shared" si="0"/>
        <v>0</v>
      </c>
      <c r="F31" s="29">
        <f t="shared" si="1"/>
        <v>0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</row>
    <row r="32" spans="1:232" x14ac:dyDescent="0.3">
      <c r="A32" s="24" t="s">
        <v>35</v>
      </c>
      <c r="B32" s="25"/>
      <c r="C32" s="26" t="s">
        <v>10</v>
      </c>
      <c r="D32" s="27"/>
      <c r="E32" s="28">
        <f t="shared" si="0"/>
        <v>0</v>
      </c>
      <c r="F32" s="29">
        <f t="shared" si="1"/>
        <v>0</v>
      </c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</row>
    <row r="33" spans="1:232" x14ac:dyDescent="0.3">
      <c r="A33" s="24" t="s">
        <v>36</v>
      </c>
      <c r="B33" s="25"/>
      <c r="C33" s="26" t="s">
        <v>10</v>
      </c>
      <c r="D33" s="27"/>
      <c r="E33" s="28">
        <f t="shared" si="0"/>
        <v>0</v>
      </c>
      <c r="F33" s="29">
        <f t="shared" si="1"/>
        <v>0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</row>
    <row r="34" spans="1:232" x14ac:dyDescent="0.3">
      <c r="A34" s="24" t="s">
        <v>37</v>
      </c>
      <c r="B34" s="25">
        <v>1</v>
      </c>
      <c r="C34" s="26" t="s">
        <v>10</v>
      </c>
      <c r="D34" s="27">
        <v>1000</v>
      </c>
      <c r="E34" s="28">
        <f t="shared" si="0"/>
        <v>1000</v>
      </c>
      <c r="F34" s="29">
        <f>E34*$B$4</f>
        <v>138000</v>
      </c>
      <c r="G34" s="31"/>
      <c r="H34" s="8"/>
      <c r="I34" s="8"/>
      <c r="J34" s="32"/>
      <c r="K34" s="8"/>
      <c r="L34" s="8"/>
      <c r="M34" s="32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</row>
    <row r="35" spans="1:232" x14ac:dyDescent="0.3">
      <c r="A35" s="24" t="s">
        <v>38</v>
      </c>
      <c r="B35" s="25"/>
      <c r="C35" s="26" t="s">
        <v>10</v>
      </c>
      <c r="D35" s="27"/>
      <c r="E35" s="28">
        <f t="shared" si="0"/>
        <v>0</v>
      </c>
      <c r="F35" s="29">
        <f t="shared" si="1"/>
        <v>0</v>
      </c>
      <c r="G35" s="31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</row>
    <row r="36" spans="1:232" x14ac:dyDescent="0.3">
      <c r="A36" s="24" t="s">
        <v>39</v>
      </c>
      <c r="B36" s="25"/>
      <c r="C36" s="26" t="s">
        <v>10</v>
      </c>
      <c r="D36" s="27"/>
      <c r="E36" s="28">
        <f t="shared" si="0"/>
        <v>0</v>
      </c>
      <c r="F36" s="29">
        <f t="shared" si="1"/>
        <v>0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</row>
    <row r="37" spans="1:232" x14ac:dyDescent="0.3">
      <c r="A37" s="33" t="s">
        <v>40</v>
      </c>
      <c r="B37" s="34"/>
      <c r="C37" s="35" t="s">
        <v>10</v>
      </c>
      <c r="D37" s="36"/>
      <c r="E37" s="37">
        <f t="shared" si="0"/>
        <v>0</v>
      </c>
      <c r="F37" s="38">
        <f>E37*$B$4</f>
        <v>0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</row>
    <row r="38" spans="1:232" x14ac:dyDescent="0.3">
      <c r="A38" s="39"/>
      <c r="B38" s="40"/>
      <c r="C38" s="40"/>
      <c r="D38" s="39"/>
      <c r="E38" s="39"/>
      <c r="F38" s="39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</row>
    <row r="39" spans="1:232" x14ac:dyDescent="0.3">
      <c r="A39" s="11" t="s">
        <v>3</v>
      </c>
      <c r="B39" s="41" t="s">
        <v>4</v>
      </c>
      <c r="C39" s="13" t="s">
        <v>5</v>
      </c>
      <c r="D39" s="14" t="s">
        <v>41</v>
      </c>
      <c r="E39" s="14" t="s">
        <v>7</v>
      </c>
      <c r="F39" s="15" t="s">
        <v>8</v>
      </c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</row>
    <row r="40" spans="1:232" x14ac:dyDescent="0.3">
      <c r="A40" s="42" t="s">
        <v>42</v>
      </c>
      <c r="B40" s="18">
        <v>1</v>
      </c>
      <c r="C40" s="19" t="s">
        <v>43</v>
      </c>
      <c r="D40" s="20">
        <v>250</v>
      </c>
      <c r="E40" s="43">
        <f>D40*B40</f>
        <v>250</v>
      </c>
      <c r="F40" s="22">
        <f t="shared" ref="F40:F50" si="2">E40</f>
        <v>250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</row>
    <row r="41" spans="1:232" x14ac:dyDescent="0.3">
      <c r="A41" s="44" t="s">
        <v>44</v>
      </c>
      <c r="B41" s="25">
        <v>1</v>
      </c>
      <c r="C41" s="26" t="s">
        <v>43</v>
      </c>
      <c r="D41" s="27">
        <v>700</v>
      </c>
      <c r="E41" s="28">
        <f t="shared" ref="E41:E52" si="3">B41*D41</f>
        <v>700</v>
      </c>
      <c r="F41" s="29">
        <f t="shared" si="2"/>
        <v>700</v>
      </c>
      <c r="G41" s="31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</row>
    <row r="42" spans="1:232" x14ac:dyDescent="0.3">
      <c r="A42" s="44" t="s">
        <v>45</v>
      </c>
      <c r="B42" s="25"/>
      <c r="C42" s="26" t="s">
        <v>43</v>
      </c>
      <c r="D42" s="27"/>
      <c r="E42" s="28">
        <f t="shared" si="3"/>
        <v>0</v>
      </c>
      <c r="F42" s="29">
        <f t="shared" si="2"/>
        <v>0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</row>
    <row r="43" spans="1:232" x14ac:dyDescent="0.3">
      <c r="A43" s="44" t="s">
        <v>46</v>
      </c>
      <c r="B43" s="25">
        <v>1</v>
      </c>
      <c r="C43" s="26" t="s">
        <v>43</v>
      </c>
      <c r="D43" s="27">
        <v>15000</v>
      </c>
      <c r="E43" s="28">
        <f t="shared" si="3"/>
        <v>15000</v>
      </c>
      <c r="F43" s="29">
        <f t="shared" si="2"/>
        <v>15000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</row>
    <row r="44" spans="1:232" x14ac:dyDescent="0.3">
      <c r="A44" s="44" t="s">
        <v>47</v>
      </c>
      <c r="B44" s="25"/>
      <c r="C44" s="26" t="s">
        <v>43</v>
      </c>
      <c r="D44" s="27"/>
      <c r="E44" s="28">
        <f t="shared" si="3"/>
        <v>0</v>
      </c>
      <c r="F44" s="29">
        <f t="shared" si="2"/>
        <v>0</v>
      </c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</row>
    <row r="45" spans="1:232" x14ac:dyDescent="0.3">
      <c r="A45" s="44" t="s">
        <v>48</v>
      </c>
      <c r="B45" s="25">
        <v>1</v>
      </c>
      <c r="C45" s="26" t="s">
        <v>43</v>
      </c>
      <c r="D45" s="27">
        <v>100</v>
      </c>
      <c r="E45" s="28">
        <f t="shared" si="3"/>
        <v>100</v>
      </c>
      <c r="F45" s="29">
        <f t="shared" si="2"/>
        <v>100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</row>
    <row r="46" spans="1:232" x14ac:dyDescent="0.3">
      <c r="A46" s="44" t="s">
        <v>49</v>
      </c>
      <c r="B46" s="25"/>
      <c r="C46" s="26" t="s">
        <v>43</v>
      </c>
      <c r="D46" s="27"/>
      <c r="E46" s="28">
        <f t="shared" si="3"/>
        <v>0</v>
      </c>
      <c r="F46" s="29">
        <f t="shared" si="2"/>
        <v>0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</row>
    <row r="47" spans="1:232" x14ac:dyDescent="0.3">
      <c r="A47" s="44" t="s">
        <v>50</v>
      </c>
      <c r="B47" s="25"/>
      <c r="C47" s="26" t="s">
        <v>43</v>
      </c>
      <c r="D47" s="27"/>
      <c r="E47" s="28">
        <f t="shared" si="3"/>
        <v>0</v>
      </c>
      <c r="F47" s="29">
        <f t="shared" si="2"/>
        <v>0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</row>
    <row r="48" spans="1:232" x14ac:dyDescent="0.3">
      <c r="A48" s="44" t="s">
        <v>51</v>
      </c>
      <c r="B48" s="25"/>
      <c r="C48" s="26" t="s">
        <v>43</v>
      </c>
      <c r="D48" s="27"/>
      <c r="E48" s="28">
        <f t="shared" si="3"/>
        <v>0</v>
      </c>
      <c r="F48" s="29">
        <f t="shared" si="2"/>
        <v>0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</row>
    <row r="49" spans="1:232" x14ac:dyDescent="0.3">
      <c r="A49" s="44" t="s">
        <v>52</v>
      </c>
      <c r="B49" s="25"/>
      <c r="C49" s="26" t="s">
        <v>43</v>
      </c>
      <c r="D49" s="27"/>
      <c r="E49" s="28">
        <f t="shared" si="3"/>
        <v>0</v>
      </c>
      <c r="F49" s="29">
        <f t="shared" si="2"/>
        <v>0</v>
      </c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</row>
    <row r="50" spans="1:232" x14ac:dyDescent="0.3">
      <c r="A50" s="45" t="s">
        <v>53</v>
      </c>
      <c r="B50" s="25">
        <v>1</v>
      </c>
      <c r="C50" s="26" t="s">
        <v>43</v>
      </c>
      <c r="D50" s="27">
        <v>1000</v>
      </c>
      <c r="E50" s="28">
        <f t="shared" si="3"/>
        <v>1000</v>
      </c>
      <c r="F50" s="29">
        <f t="shared" si="2"/>
        <v>1000</v>
      </c>
      <c r="G50" s="31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</row>
    <row r="51" spans="1:232" x14ac:dyDescent="0.3">
      <c r="A51" s="44" t="s">
        <v>54</v>
      </c>
      <c r="B51" s="25">
        <v>1</v>
      </c>
      <c r="C51" s="26" t="s">
        <v>43</v>
      </c>
      <c r="D51" s="27">
        <v>20</v>
      </c>
      <c r="E51" s="28">
        <f t="shared" si="3"/>
        <v>20</v>
      </c>
      <c r="F51" s="29">
        <f>E51*$B$4</f>
        <v>2760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</row>
    <row r="52" spans="1:232" x14ac:dyDescent="0.3">
      <c r="A52" s="46" t="s">
        <v>55</v>
      </c>
      <c r="B52" s="25"/>
      <c r="C52" s="35" t="s">
        <v>43</v>
      </c>
      <c r="D52" s="36"/>
      <c r="E52" s="37">
        <f t="shared" si="3"/>
        <v>0</v>
      </c>
      <c r="F52" s="38">
        <f>E52</f>
        <v>0</v>
      </c>
      <c r="G52" s="16"/>
      <c r="H52" s="16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</row>
    <row r="53" spans="1:232" x14ac:dyDescent="0.3">
      <c r="A53" s="47"/>
      <c r="B53" s="48"/>
      <c r="C53" s="49"/>
      <c r="D53" s="50"/>
      <c r="E53" s="51"/>
      <c r="F53" s="50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</row>
    <row r="54" spans="1:232" x14ac:dyDescent="0.3">
      <c r="A54" s="52" t="s">
        <v>56</v>
      </c>
      <c r="B54" s="53"/>
      <c r="C54" s="54"/>
      <c r="D54" s="55"/>
      <c r="E54" s="55"/>
      <c r="F54" s="56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</row>
    <row r="55" spans="1:232" x14ac:dyDescent="0.3">
      <c r="A55" s="57" t="s">
        <v>3</v>
      </c>
      <c r="B55" s="12" t="s">
        <v>4</v>
      </c>
      <c r="C55" s="58" t="s">
        <v>5</v>
      </c>
      <c r="D55" s="59" t="s">
        <v>57</v>
      </c>
      <c r="E55" s="59" t="s">
        <v>7</v>
      </c>
      <c r="F55" s="60" t="s">
        <v>8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</row>
    <row r="56" spans="1:232" x14ac:dyDescent="0.3">
      <c r="A56" s="61"/>
      <c r="B56" s="18"/>
      <c r="C56" s="62"/>
      <c r="D56" s="63"/>
      <c r="E56" s="64">
        <v>0</v>
      </c>
      <c r="F56" s="65">
        <v>0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</row>
    <row r="57" spans="1:232" x14ac:dyDescent="0.3">
      <c r="A57" s="66"/>
      <c r="B57" s="25"/>
      <c r="C57" s="67"/>
      <c r="D57" s="68"/>
      <c r="E57" s="69">
        <f>B57*D57</f>
        <v>0</v>
      </c>
      <c r="F57" s="70">
        <f>E57</f>
        <v>0</v>
      </c>
      <c r="G57" s="16"/>
      <c r="H57" s="16"/>
      <c r="I57" s="16"/>
      <c r="J57" s="16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</row>
    <row r="58" spans="1:232" x14ac:dyDescent="0.3">
      <c r="A58" s="66"/>
      <c r="B58" s="25"/>
      <c r="C58" s="67"/>
      <c r="D58" s="71"/>
      <c r="E58" s="69"/>
      <c r="F58" s="70">
        <f>C58*E58</f>
        <v>0</v>
      </c>
      <c r="G58" s="16"/>
      <c r="H58" s="16"/>
      <c r="I58" s="16"/>
      <c r="J58" s="16"/>
      <c r="K58" s="16"/>
      <c r="L58" s="16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</row>
    <row r="59" spans="1:232" x14ac:dyDescent="0.3">
      <c r="A59" s="66"/>
      <c r="B59" s="25"/>
      <c r="C59" s="67"/>
      <c r="D59" s="71"/>
      <c r="E59" s="69">
        <f>D59</f>
        <v>0</v>
      </c>
      <c r="F59" s="70">
        <f>B59*E59</f>
        <v>0</v>
      </c>
      <c r="G59" s="16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</row>
    <row r="60" spans="1:232" x14ac:dyDescent="0.3">
      <c r="A60" s="66"/>
      <c r="B60" s="25"/>
      <c r="C60" s="67"/>
      <c r="D60" s="71"/>
      <c r="E60" s="69">
        <v>0</v>
      </c>
      <c r="F60" s="70">
        <v>0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</row>
    <row r="61" spans="1:232" x14ac:dyDescent="0.3">
      <c r="A61" s="66"/>
      <c r="B61" s="25"/>
      <c r="C61" s="67"/>
      <c r="D61" s="71"/>
      <c r="E61" s="69">
        <v>0</v>
      </c>
      <c r="F61" s="70">
        <f>B61*C61</f>
        <v>0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</row>
    <row r="62" spans="1:232" x14ac:dyDescent="0.3">
      <c r="A62" s="66"/>
      <c r="B62" s="25"/>
      <c r="C62" s="67"/>
      <c r="D62" s="71"/>
      <c r="E62" s="69">
        <v>0</v>
      </c>
      <c r="F62" s="70">
        <v>0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</row>
    <row r="63" spans="1:232" x14ac:dyDescent="0.3">
      <c r="A63" s="66"/>
      <c r="B63" s="25"/>
      <c r="C63" s="67"/>
      <c r="D63" s="71"/>
      <c r="E63" s="69">
        <v>0</v>
      </c>
      <c r="F63" s="70">
        <f>B63*C63</f>
        <v>0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</row>
    <row r="64" spans="1:232" x14ac:dyDescent="0.3">
      <c r="A64" s="66"/>
      <c r="B64" s="25"/>
      <c r="C64" s="67"/>
      <c r="D64" s="71"/>
      <c r="E64" s="69">
        <v>0</v>
      </c>
      <c r="F64" s="70">
        <v>0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</row>
    <row r="65" spans="1:232" x14ac:dyDescent="0.3">
      <c r="A65" s="66"/>
      <c r="B65" s="25"/>
      <c r="C65" s="67"/>
      <c r="D65" s="71"/>
      <c r="E65" s="69">
        <v>0</v>
      </c>
      <c r="F65" s="70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72"/>
      <c r="AV65" s="72"/>
      <c r="AW65" s="72"/>
      <c r="AX65" s="72"/>
      <c r="AY65" s="72"/>
      <c r="AZ65" s="72"/>
      <c r="BA65" s="72"/>
      <c r="BB65" s="72"/>
      <c r="BC65" s="72"/>
      <c r="BD65" s="72"/>
      <c r="BE65" s="72"/>
      <c r="BF65" s="72"/>
      <c r="BG65" s="72"/>
      <c r="BH65" s="72"/>
      <c r="BI65" s="72"/>
      <c r="BJ65" s="72"/>
      <c r="BK65" s="72"/>
      <c r="BL65" s="72"/>
      <c r="BM65" s="72"/>
      <c r="BN65" s="72"/>
      <c r="BO65" s="72"/>
      <c r="BP65" s="72"/>
      <c r="BQ65" s="72"/>
      <c r="BR65" s="72"/>
      <c r="BS65" s="72"/>
      <c r="BT65" s="72"/>
      <c r="BU65" s="72"/>
      <c r="BV65" s="72"/>
      <c r="BW65" s="72"/>
      <c r="BX65" s="72"/>
      <c r="BY65" s="72"/>
      <c r="BZ65" s="72"/>
      <c r="CA65" s="72"/>
      <c r="CB65" s="72"/>
      <c r="CC65" s="72"/>
      <c r="CD65" s="72"/>
      <c r="CE65" s="72"/>
      <c r="CF65" s="72"/>
      <c r="CG65" s="72"/>
      <c r="CH65" s="72"/>
      <c r="CI65" s="72"/>
      <c r="CJ65" s="72"/>
      <c r="CK65" s="72"/>
      <c r="CL65" s="72"/>
      <c r="CM65" s="72"/>
      <c r="CN65" s="72"/>
      <c r="CO65" s="72"/>
      <c r="CP65" s="72"/>
      <c r="CQ65" s="72"/>
      <c r="CR65" s="72"/>
      <c r="CS65" s="72"/>
      <c r="CT65" s="72"/>
      <c r="CU65" s="72"/>
      <c r="CV65" s="72"/>
      <c r="CW65" s="72"/>
      <c r="CX65" s="72"/>
      <c r="CY65" s="72"/>
      <c r="CZ65" s="72"/>
      <c r="DA65" s="72"/>
      <c r="DB65" s="72"/>
      <c r="DC65" s="72"/>
      <c r="DD65" s="72"/>
      <c r="DE65" s="72"/>
      <c r="DF65" s="72"/>
      <c r="DG65" s="72"/>
      <c r="DH65" s="72"/>
      <c r="DI65" s="72"/>
      <c r="DJ65" s="72"/>
      <c r="DK65" s="72"/>
      <c r="DL65" s="72"/>
      <c r="DM65" s="72"/>
      <c r="DN65" s="72"/>
      <c r="DO65" s="72"/>
      <c r="DP65" s="72"/>
      <c r="DQ65" s="72"/>
      <c r="DR65" s="72"/>
      <c r="DS65" s="72"/>
      <c r="DT65" s="72"/>
      <c r="DU65" s="72"/>
      <c r="DV65" s="72"/>
      <c r="DW65" s="72"/>
      <c r="DX65" s="72"/>
      <c r="DY65" s="72"/>
      <c r="DZ65" s="72"/>
      <c r="EA65" s="72"/>
      <c r="EB65" s="72"/>
      <c r="EC65" s="72"/>
      <c r="ED65" s="72"/>
      <c r="EE65" s="72"/>
      <c r="EF65" s="72"/>
      <c r="EG65" s="72"/>
      <c r="EH65" s="72"/>
      <c r="EI65" s="72"/>
      <c r="EJ65" s="72"/>
      <c r="EK65" s="72"/>
      <c r="EL65" s="72"/>
      <c r="EM65" s="72"/>
      <c r="EN65" s="72"/>
      <c r="EO65" s="72"/>
      <c r="EP65" s="72"/>
      <c r="EQ65" s="72"/>
      <c r="ER65" s="72"/>
      <c r="ES65" s="72"/>
      <c r="ET65" s="72"/>
      <c r="EU65" s="72"/>
      <c r="EV65" s="72"/>
      <c r="EW65" s="72"/>
      <c r="EX65" s="72"/>
      <c r="EY65" s="72"/>
      <c r="EZ65" s="72"/>
      <c r="FA65" s="72"/>
      <c r="FB65" s="72"/>
      <c r="FC65" s="72"/>
      <c r="FD65" s="72"/>
      <c r="FE65" s="72"/>
      <c r="FF65" s="72"/>
      <c r="FG65" s="72"/>
      <c r="FH65" s="72"/>
      <c r="FI65" s="72"/>
      <c r="FJ65" s="72"/>
      <c r="FK65" s="72"/>
      <c r="FL65" s="72"/>
      <c r="FM65" s="72"/>
      <c r="FN65" s="72"/>
      <c r="FO65" s="72"/>
      <c r="FP65" s="72"/>
      <c r="FQ65" s="72"/>
      <c r="FR65" s="72"/>
      <c r="FS65" s="72"/>
      <c r="FT65" s="72"/>
      <c r="FU65" s="72"/>
      <c r="FV65" s="72"/>
      <c r="FW65" s="72"/>
      <c r="FX65" s="72"/>
      <c r="FY65" s="72"/>
      <c r="FZ65" s="72"/>
      <c r="GA65" s="72"/>
      <c r="GB65" s="72"/>
      <c r="GC65" s="72"/>
      <c r="GD65" s="72"/>
      <c r="GE65" s="72"/>
      <c r="GF65" s="72"/>
      <c r="GG65" s="72"/>
      <c r="GH65" s="72"/>
      <c r="GI65" s="72"/>
      <c r="GJ65" s="72"/>
      <c r="GK65" s="72"/>
      <c r="GL65" s="72"/>
      <c r="GM65" s="72"/>
      <c r="GN65" s="72"/>
      <c r="GO65" s="72"/>
      <c r="GP65" s="72"/>
      <c r="GQ65" s="72"/>
      <c r="GR65" s="72"/>
      <c r="GS65" s="72"/>
      <c r="GT65" s="72"/>
      <c r="GU65" s="72"/>
      <c r="GV65" s="72"/>
      <c r="GW65" s="72"/>
      <c r="GX65" s="72"/>
      <c r="GY65" s="72"/>
      <c r="GZ65" s="72"/>
      <c r="HA65" s="72"/>
      <c r="HB65" s="72"/>
      <c r="HC65" s="72"/>
      <c r="HD65" s="72"/>
      <c r="HE65" s="72"/>
      <c r="HF65" s="72"/>
      <c r="HG65" s="72"/>
      <c r="HH65" s="72"/>
      <c r="HI65" s="72"/>
      <c r="HJ65" s="72"/>
      <c r="HK65" s="72"/>
      <c r="HL65" s="72"/>
      <c r="HM65" s="72"/>
      <c r="HN65" s="72"/>
      <c r="HO65" s="72"/>
      <c r="HP65" s="72"/>
      <c r="HQ65" s="72"/>
      <c r="HR65" s="72"/>
      <c r="HS65" s="72"/>
      <c r="HT65" s="72"/>
      <c r="HU65" s="72"/>
      <c r="HV65" s="72"/>
      <c r="HW65" s="72"/>
      <c r="HX65" s="72"/>
    </row>
    <row r="66" spans="1:232" x14ac:dyDescent="0.3">
      <c r="A66" s="66"/>
      <c r="B66" s="25"/>
      <c r="C66" s="67"/>
      <c r="D66" s="71"/>
      <c r="E66" s="69">
        <v>0</v>
      </c>
      <c r="F66" s="70">
        <v>0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</row>
    <row r="67" spans="1:232" x14ac:dyDescent="0.3">
      <c r="A67" s="66"/>
      <c r="B67" s="25"/>
      <c r="C67" s="67"/>
      <c r="D67" s="71"/>
      <c r="E67" s="69">
        <v>0</v>
      </c>
      <c r="F67" s="70">
        <v>0</v>
      </c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</row>
    <row r="68" spans="1:232" x14ac:dyDescent="0.3">
      <c r="A68" s="66"/>
      <c r="B68" s="25"/>
      <c r="C68" s="67"/>
      <c r="D68" s="71"/>
      <c r="E68" s="69">
        <v>0</v>
      </c>
      <c r="F68" s="70">
        <v>0</v>
      </c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</row>
    <row r="69" spans="1:232" x14ac:dyDescent="0.3">
      <c r="A69" s="66"/>
      <c r="B69" s="25"/>
      <c r="C69" s="67"/>
      <c r="D69" s="71"/>
      <c r="E69" s="69">
        <v>0</v>
      </c>
      <c r="F69" s="70">
        <v>0</v>
      </c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</row>
    <row r="70" spans="1:232" x14ac:dyDescent="0.3">
      <c r="A70" s="66"/>
      <c r="B70" s="25"/>
      <c r="C70" s="67"/>
      <c r="D70" s="71"/>
      <c r="E70" s="69">
        <v>0</v>
      </c>
      <c r="F70" s="70">
        <v>0</v>
      </c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</row>
    <row r="71" spans="1:232" x14ac:dyDescent="0.3">
      <c r="A71" s="66"/>
      <c r="B71" s="25"/>
      <c r="C71" s="67"/>
      <c r="D71" s="71"/>
      <c r="E71" s="69">
        <v>0</v>
      </c>
      <c r="F71" s="70">
        <v>0</v>
      </c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</row>
    <row r="72" spans="1:232" x14ac:dyDescent="0.3">
      <c r="A72" s="66"/>
      <c r="B72" s="25"/>
      <c r="C72" s="67"/>
      <c r="D72" s="71"/>
      <c r="E72" s="69">
        <v>0</v>
      </c>
      <c r="F72" s="70">
        <v>0</v>
      </c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</row>
    <row r="73" spans="1:232" x14ac:dyDescent="0.3">
      <c r="A73" s="73"/>
      <c r="B73" s="34"/>
      <c r="C73" s="74"/>
      <c r="D73" s="75"/>
      <c r="E73" s="76">
        <v>0</v>
      </c>
      <c r="F73" s="77">
        <v>0</v>
      </c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</row>
    <row r="74" spans="1:232" ht="15" thickBot="1" x14ac:dyDescent="0.35">
      <c r="A74" s="39"/>
      <c r="B74" s="40"/>
      <c r="C74" s="40"/>
      <c r="D74" s="78"/>
      <c r="E74" s="50"/>
      <c r="F74" s="39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</row>
    <row r="75" spans="1:232" ht="15" thickBot="1" x14ac:dyDescent="0.35">
      <c r="A75" s="79"/>
      <c r="B75" s="9"/>
      <c r="C75" s="9"/>
      <c r="D75" s="80"/>
      <c r="E75" s="81" t="s">
        <v>8</v>
      </c>
      <c r="F75" s="82">
        <f>SUM(F7:F73)</f>
        <v>1783370</v>
      </c>
      <c r="G75" s="8"/>
      <c r="H75" s="83" t="s">
        <v>58</v>
      </c>
      <c r="I75" s="84">
        <v>0.1</v>
      </c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</row>
    <row r="76" spans="1:232" ht="15" thickBot="1" x14ac:dyDescent="0.35">
      <c r="A76" s="8"/>
      <c r="B76" s="85"/>
      <c r="C76" s="8"/>
      <c r="D76" s="8"/>
      <c r="E76" s="8"/>
      <c r="F76" s="8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</row>
    <row r="77" spans="1:232" ht="28.8" thickBot="1" x14ac:dyDescent="0.35">
      <c r="A77" s="8"/>
      <c r="B77" s="85"/>
      <c r="C77" s="8"/>
      <c r="D77" s="8"/>
      <c r="E77" s="8"/>
      <c r="F77" s="86"/>
      <c r="G77" s="87"/>
      <c r="H77" s="88" t="s">
        <v>59</v>
      </c>
      <c r="I77" s="89">
        <v>0.2</v>
      </c>
      <c r="J77" s="3"/>
      <c r="K77" s="90" t="s">
        <v>60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</row>
    <row r="79" spans="1:232" x14ac:dyDescent="0.3">
      <c r="B79" s="91">
        <f>F7+F8+F11+F18+F34</f>
        <v>1025160</v>
      </c>
      <c r="E79" s="92"/>
      <c r="K79" t="s">
        <v>61</v>
      </c>
      <c r="M79" s="93">
        <v>0.1</v>
      </c>
      <c r="O79" s="94">
        <f>F95/M83*M79</f>
        <v>1219789.138</v>
      </c>
    </row>
    <row r="80" spans="1:232" ht="16.2" x14ac:dyDescent="0.45">
      <c r="B80" s="95">
        <f>B79*20%</f>
        <v>205032</v>
      </c>
      <c r="F80" s="96" t="s">
        <v>62</v>
      </c>
      <c r="G80" s="97"/>
      <c r="H80" s="98"/>
      <c r="K80" t="s">
        <v>63</v>
      </c>
      <c r="M80" s="93">
        <v>1.4999999999999999E-2</v>
      </c>
      <c r="O80" s="94">
        <f>F95/M83*M80</f>
        <v>182968.37069999997</v>
      </c>
    </row>
    <row r="81" spans="2:15" x14ac:dyDescent="0.3">
      <c r="B81" s="95">
        <f>B79+B80</f>
        <v>1230192</v>
      </c>
      <c r="F81" s="99"/>
      <c r="G81" s="100" t="s">
        <v>64</v>
      </c>
      <c r="K81" t="s">
        <v>65</v>
      </c>
      <c r="M81" s="98">
        <v>8.5000000000000006E-2</v>
      </c>
      <c r="O81" s="92">
        <f>F95/M83*M81</f>
        <v>1036820.7672999999</v>
      </c>
    </row>
    <row r="82" spans="2:15" x14ac:dyDescent="0.3">
      <c r="F82" s="109">
        <v>0</v>
      </c>
      <c r="G82" s="102" t="s">
        <v>66</v>
      </c>
      <c r="M82" s="93"/>
    </row>
    <row r="83" spans="2:15" x14ac:dyDescent="0.3">
      <c r="B83" s="95">
        <f>B81/20</f>
        <v>61509.599999999999</v>
      </c>
      <c r="F83" s="109">
        <v>0</v>
      </c>
      <c r="G83" s="103" t="s">
        <v>67</v>
      </c>
      <c r="M83" s="93">
        <f>SUM(M79:M82)</f>
        <v>0.2</v>
      </c>
      <c r="O83" s="94">
        <f>SUM(O79:O82)</f>
        <v>2439578.2760000001</v>
      </c>
    </row>
    <row r="84" spans="2:15" x14ac:dyDescent="0.3">
      <c r="F84" s="109">
        <v>0</v>
      </c>
      <c r="G84" s="104" t="s">
        <v>68</v>
      </c>
    </row>
    <row r="85" spans="2:15" x14ac:dyDescent="0.3">
      <c r="F85" s="109">
        <v>0</v>
      </c>
      <c r="G85" s="104" t="s">
        <v>69</v>
      </c>
    </row>
    <row r="86" spans="2:15" x14ac:dyDescent="0.3">
      <c r="F86" s="109">
        <v>0</v>
      </c>
      <c r="G86" s="104" t="s">
        <v>70</v>
      </c>
    </row>
    <row r="87" spans="2:15" x14ac:dyDescent="0.3">
      <c r="F87" s="109">
        <v>0</v>
      </c>
      <c r="G87" s="104" t="s">
        <v>71</v>
      </c>
    </row>
    <row r="88" spans="2:15" x14ac:dyDescent="0.3">
      <c r="F88" s="109">
        <v>0</v>
      </c>
      <c r="G88" s="104" t="s">
        <v>72</v>
      </c>
    </row>
    <row r="89" spans="2:15" x14ac:dyDescent="0.3">
      <c r="F89" s="109">
        <v>0</v>
      </c>
      <c r="G89" s="104" t="s">
        <v>56</v>
      </c>
    </row>
    <row r="90" spans="2:15" ht="13.8" customHeight="1" thickBot="1" x14ac:dyDescent="0.35">
      <c r="F90" s="105"/>
      <c r="G90" s="106"/>
    </row>
    <row r="91" spans="2:15" ht="13.8" customHeight="1" thickBot="1" x14ac:dyDescent="0.5">
      <c r="F91" s="107">
        <v>10414521.380000001</v>
      </c>
      <c r="G91" s="108" t="s">
        <v>73</v>
      </c>
      <c r="H91" s="92">
        <f>F91*I75</f>
        <v>1041452.1380000002</v>
      </c>
    </row>
    <row r="93" spans="2:15" x14ac:dyDescent="0.3">
      <c r="F93" s="94">
        <f>F75</f>
        <v>1783370</v>
      </c>
      <c r="G93" s="106" t="s">
        <v>74</v>
      </c>
    </row>
    <row r="94" spans="2:15" x14ac:dyDescent="0.3">
      <c r="F94" s="94">
        <f>F93+F91</f>
        <v>12197891.380000001</v>
      </c>
      <c r="G94" t="s">
        <v>75</v>
      </c>
    </row>
    <row r="95" spans="2:15" x14ac:dyDescent="0.3">
      <c r="D95" s="106"/>
      <c r="F95" s="94">
        <f>F94*I77</f>
        <v>2439578.2760000001</v>
      </c>
      <c r="G95" t="s">
        <v>76</v>
      </c>
    </row>
    <row r="96" spans="2:15" x14ac:dyDescent="0.3">
      <c r="D96" s="106"/>
    </row>
    <row r="97" spans="6:11" x14ac:dyDescent="0.3">
      <c r="F97" s="97">
        <f>F94+F95</f>
        <v>14637469.656000001</v>
      </c>
      <c r="G97" t="s">
        <v>77</v>
      </c>
    </row>
    <row r="98" spans="6:11" x14ac:dyDescent="0.3">
      <c r="F98" s="97"/>
    </row>
    <row r="99" spans="6:11" x14ac:dyDescent="0.3">
      <c r="F99" s="97"/>
      <c r="J99" s="94"/>
    </row>
    <row r="100" spans="6:11" x14ac:dyDescent="0.3">
      <c r="F100" s="97">
        <v>0</v>
      </c>
      <c r="G100" t="s">
        <v>78</v>
      </c>
      <c r="J100" s="94"/>
      <c r="K100" s="94"/>
    </row>
    <row r="102" spans="6:11" x14ac:dyDescent="0.3">
      <c r="F102" s="94">
        <f>F97-F100</f>
        <v>14637469.656000001</v>
      </c>
      <c r="G10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Prelims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Declan Thomas</dc:creator>
  <cp:lastModifiedBy>Dalton Brown</cp:lastModifiedBy>
  <dcterms:created xsi:type="dcterms:W3CDTF">2024-04-29T09:36:48Z</dcterms:created>
  <dcterms:modified xsi:type="dcterms:W3CDTF">2024-05-01T09:18:14Z</dcterms:modified>
</cp:coreProperties>
</file>